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035" windowHeight="8955" tabRatio="880" activeTab="0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<sst xmlns="http://schemas.openxmlformats.org/spreadsheetml/2006/main" count="6500" uniqueCount="3012">
  <si>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</si>
  <si>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</si>
  <si>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</si>
  <si>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</si>
  <si>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</si>
  <si>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</si>
  <si>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</si>
  <si>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</si>
  <si>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</si>
  <si>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</si>
  <si>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</si>
  <si>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</si>
  <si>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</si>
  <si>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</si>
  <si>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</si>
  <si>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</si>
  <si>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</si>
  <si>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</si>
  <si>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</si>
  <si>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</si>
  <si>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</si>
  <si>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</si>
  <si>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</si>
  <si>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</si>
  <si>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</si>
  <si>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</si>
  <si>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</si>
  <si>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</si>
  <si>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</si>
  <si>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</si>
  <si>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</si>
  <si>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</si>
  <si>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</si>
  <si>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</si>
  <si>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</si>
  <si>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</si>
  <si>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</si>
  <si>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</si>
  <si>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</si>
  <si>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</si>
  <si>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</si>
  <si>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</si>
  <si>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</si>
  <si>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</si>
  <si>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</si>
  <si>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</si>
  <si>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</si>
  <si>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</si>
  <si>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</si>
  <si>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</si>
  <si>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</si>
  <si>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</si>
  <si>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</si>
  <si>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</si>
  <si>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</si>
  <si>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</si>
  <si>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</si>
  <si>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</si>
  <si>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</si>
  <si>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</si>
  <si>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</si>
  <si>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</si>
  <si>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</si>
  <si>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</si>
  <si>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</si>
  <si>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</si>
  <si>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</si>
  <si>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</si>
  <si>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</si>
  <si>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</si>
  <si>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</si>
  <si>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</si>
  <si>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</si>
  <si>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</si>
  <si>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</si>
  <si>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</si>
  <si>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</si>
  <si>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</si>
  <si>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</si>
  <si>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</si>
  <si>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</si>
  <si>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</si>
  <si>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</si>
  <si>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</si>
  <si>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</si>
  <si>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</si>
  <si>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</si>
  <si>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</si>
  <si>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</si>
  <si>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</si>
  <si>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</si>
  <si>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</si>
  <si>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</si>
  <si>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</si>
  <si>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</si>
  <si>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</si>
  <si>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</si>
  <si>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</si>
  <si>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</si>
  <si>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</si>
  <si>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</si>
  <si>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</si>
  <si>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</si>
  <si>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</si>
  <si>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</si>
  <si>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</si>
  <si>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</si>
  <si>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</si>
  <si>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</si>
  <si>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</si>
  <si>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</si>
  <si>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</si>
  <si>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</si>
  <si>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</si>
  <si>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</si>
  <si>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</si>
  <si>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</si>
  <si>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</si>
  <si>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</si>
  <si>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</si>
  <si>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</si>
  <si>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</si>
  <si>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</si>
  <si>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</si>
  <si>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</si>
  <si>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</si>
  <si>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</si>
  <si>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</si>
  <si>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</si>
  <si>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</si>
  <si>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</si>
  <si>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</si>
  <si>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</si>
  <si>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</si>
  <si>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</si>
  <si>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</si>
  <si>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</si>
  <si>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</si>
  <si>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</si>
  <si>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</si>
  <si>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</si>
  <si>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</si>
  <si>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</si>
  <si>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</si>
  <si>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</si>
  <si>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</si>
  <si>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</si>
  <si>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</si>
  <si>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</si>
  <si>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</si>
  <si>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</si>
  <si>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</si>
  <si>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</si>
  <si>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</si>
  <si>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</si>
  <si>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</si>
  <si>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</si>
  <si>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</si>
  <si>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</si>
  <si>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</si>
  <si>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</si>
  <si>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</si>
  <si>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</si>
  <si>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</si>
  <si>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</si>
  <si>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</si>
  <si>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</si>
  <si>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</si>
  <si>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</si>
  <si>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</si>
  <si>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</si>
  <si>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</si>
  <si>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</si>
  <si>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</si>
  <si>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</si>
  <si>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</si>
  <si>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</si>
  <si>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</si>
  <si>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</si>
  <si>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</si>
  <si>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</si>
  <si>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</si>
  <si>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</si>
  <si>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</si>
  <si>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</si>
  <si>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</si>
  <si>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</si>
  <si>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</si>
  <si>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</si>
  <si>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</si>
  <si>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</si>
  <si>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</si>
  <si>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</si>
  <si>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</si>
  <si>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</si>
  <si>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</si>
  <si>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</si>
  <si>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</si>
  <si>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</si>
  <si>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</si>
  <si>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</si>
  <si>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</si>
  <si>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</si>
  <si>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</si>
  <si>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</si>
  <si>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</si>
  <si>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</si>
  <si>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</si>
  <si>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</si>
  <si>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</si>
  <si>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</si>
  <si>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</si>
  <si>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</si>
  <si>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</si>
  <si>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</si>
  <si>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</si>
  <si>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</si>
  <si>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</si>
  <si>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</si>
  <si>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</si>
  <si>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</si>
  <si>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</si>
  <si>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</si>
  <si>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</si>
  <si>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</si>
  <si>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</si>
  <si>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</si>
  <si>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</si>
  <si>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</si>
  <si>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</si>
  <si>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</si>
  <si>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</si>
  <si>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</si>
  <si>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</si>
  <si>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</si>
  <si>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</si>
  <si>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</si>
  <si>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</si>
  <si>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</si>
  <si>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</si>
  <si>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</si>
  <si>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</si>
  <si>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</si>
  <si>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</si>
  <si>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</si>
  <si>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</si>
  <si>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</si>
  <si>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</si>
  <si>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</si>
  <si>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</si>
  <si>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</si>
  <si>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</si>
  <si>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</si>
  <si>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</si>
  <si>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</si>
  <si>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</si>
  <si>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</si>
  <si>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</si>
  <si>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</si>
  <si>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</si>
  <si>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</si>
  <si>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</si>
  <si>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</si>
  <si>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</si>
  <si>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</si>
  <si>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</si>
  <si>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</si>
  <si>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</si>
  <si>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</si>
  <si>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</si>
  <si>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</si>
  <si>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</si>
  <si>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</si>
  <si>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</si>
  <si>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</si>
  <si>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</si>
  <si>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</si>
  <si>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</si>
  <si>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</si>
  <si>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</si>
  <si>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</si>
  <si>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</si>
  <si>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</si>
  <si>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</si>
  <si>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</si>
  <si>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</si>
  <si>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</si>
  <si>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</si>
  <si>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</si>
  <si>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</si>
  <si>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</si>
  <si>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</si>
  <si>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</si>
  <si>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</si>
  <si>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</si>
  <si>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</si>
  <si>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</si>
  <si>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</si>
  <si>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</si>
  <si>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</si>
  <si>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</si>
  <si>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</si>
  <si>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</si>
  <si>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</si>
  <si>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</si>
  <si>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</si>
  <si>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</si>
  <si>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</si>
  <si>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</si>
  <si>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</si>
  <si>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</si>
  <si>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</si>
  <si>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</si>
  <si>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</si>
  <si>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</si>
  <si>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</si>
  <si>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</si>
  <si>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</si>
  <si>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</si>
  <si>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</si>
  <si>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</si>
  <si>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</si>
  <si>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</si>
  <si>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</si>
  <si>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</si>
  <si>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</si>
  <si>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</si>
  <si>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</si>
  <si>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</si>
  <si>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</si>
  <si>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</si>
  <si>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</si>
  <si>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</si>
  <si>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</si>
  <si>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</si>
  <si>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</si>
  <si>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</si>
  <si>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</si>
  <si>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</si>
  <si>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</si>
  <si>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</si>
  <si>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</si>
  <si>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</si>
  <si>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</si>
  <si>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</si>
  <si>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</si>
  <si>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</si>
  <si>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</si>
  <si>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</si>
  <si>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</si>
  <si>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</si>
  <si>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</si>
  <si>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</si>
  <si>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</si>
  <si>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</si>
  <si>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</si>
  <si>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</si>
  <si>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</si>
  <si>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</si>
  <si>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</si>
  <si>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</si>
  <si>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</si>
  <si>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</si>
  <si>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</si>
  <si>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</si>
  <si>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</si>
  <si>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</si>
  <si>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</si>
  <si>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</si>
  <si>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</si>
  <si>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</si>
  <si>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</si>
  <si>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</si>
  <si>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</si>
  <si>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</si>
  <si>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</si>
  <si>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</si>
  <si>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</si>
  <si>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</si>
  <si>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</si>
  <si>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</si>
  <si>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</si>
  <si>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</si>
  <si>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</si>
  <si>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</si>
  <si>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</si>
  <si>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</si>
  <si>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</si>
  <si>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</si>
  <si>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</si>
  <si>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</si>
  <si>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</si>
  <si>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</si>
  <si>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</si>
  <si>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</si>
  <si>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</si>
  <si>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</si>
  <si>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</si>
  <si>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</si>
  <si>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</si>
  <si>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</si>
  <si>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</si>
  <si>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</si>
  <si>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</si>
  <si>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</si>
  <si>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</si>
  <si>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</si>
  <si>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</si>
  <si>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</si>
  <si>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</si>
  <si>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</si>
  <si>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</si>
  <si>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</si>
  <si>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</si>
  <si>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</si>
  <si>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</si>
  <si>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</si>
  <si>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</si>
  <si>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</si>
  <si>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</si>
  <si>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</si>
  <si>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</si>
  <si>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</si>
  <si>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</si>
  <si>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</si>
  <si>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</si>
  <si>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</si>
  <si>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</si>
  <si>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</si>
  <si>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</si>
  <si>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</si>
  <si>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</si>
  <si>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</si>
  <si>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</si>
  <si>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</si>
  <si>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</si>
  <si>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</si>
  <si>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</si>
  <si>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</si>
  <si>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</si>
  <si>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</si>
  <si>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</si>
  <si>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</si>
  <si>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</si>
  <si>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</si>
  <si>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</si>
  <si>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</si>
  <si>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</si>
  <si>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</si>
  <si>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</si>
  <si>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</si>
  <si>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</si>
  <si>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</si>
  <si>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</si>
  <si>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</si>
  <si>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</si>
  <si>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</si>
  <si>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</si>
  <si>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</si>
  <si>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</si>
  <si>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</si>
  <si>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</si>
  <si>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</si>
  <si>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</si>
  <si>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</si>
  <si>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</si>
  <si>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</si>
  <si>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</si>
  <si>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</si>
  <si>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</si>
  <si>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</si>
  <si>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</si>
  <si>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</si>
  <si>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</si>
  <si>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</si>
  <si>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</si>
  <si>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</si>
  <si>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</si>
  <si>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</si>
  <si>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</si>
  <si>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</si>
  <si>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</si>
  <si>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</si>
  <si>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</si>
  <si>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</si>
  <si>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</si>
  <si>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</si>
  <si>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</si>
  <si>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</si>
  <si>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</si>
  <si>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</si>
  <si>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</si>
  <si>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</si>
  <si>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</si>
  <si>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</si>
  <si>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</si>
  <si>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</si>
  <si>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</si>
  <si>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</si>
  <si>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</si>
  <si>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</si>
  <si>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</si>
  <si>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</si>
  <si>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</si>
  <si>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</si>
  <si>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</si>
  <si>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</si>
  <si>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</si>
  <si>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</si>
  <si>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</si>
  <si>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</si>
  <si>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</si>
  <si>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</si>
  <si>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</si>
  <si>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</si>
  <si>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</si>
  <si>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</si>
  <si>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</si>
  <si>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</si>
  <si>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</si>
  <si>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</si>
  <si>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</si>
  <si>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</si>
  <si>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</si>
  <si>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</si>
  <si>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</si>
  <si>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</si>
  <si>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</si>
  <si>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</si>
  <si>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</si>
  <si>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</si>
  <si>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</si>
  <si>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</si>
  <si>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</si>
  <si>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</si>
  <si>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</si>
  <si>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</si>
  <si>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</si>
  <si>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</si>
  <si>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</si>
  <si>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</si>
  <si>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</si>
  <si>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</si>
  <si>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</si>
  <si>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</si>
  <si>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</si>
  <si>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</si>
  <si>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</si>
  <si>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</si>
  <si>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</si>
  <si>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</si>
  <si>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</si>
  <si>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</si>
  <si>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</si>
  <si>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</si>
  <si>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</si>
  <si>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</si>
  <si>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</si>
  <si>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</si>
  <si>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</si>
  <si>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</si>
  <si>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</si>
  <si>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</si>
  <si>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</si>
  <si>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</si>
  <si>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</si>
  <si>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</si>
  <si>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</si>
  <si>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</si>
  <si>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</si>
  <si>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</si>
  <si>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</si>
  <si>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</si>
  <si>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</si>
  <si>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</si>
  <si>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</si>
  <si>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</si>
  <si>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</si>
  <si>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</si>
  <si>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</si>
  <si>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</si>
  <si>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</si>
  <si>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</si>
  <si>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</si>
  <si>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</si>
  <si>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</si>
  <si>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</si>
  <si>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</si>
  <si>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</si>
  <si>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</si>
  <si>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</si>
  <si>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</si>
  <si>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</si>
  <si>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</si>
  <si>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</si>
  <si>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</si>
  <si>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</si>
  <si>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</si>
  <si>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</si>
  <si>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</si>
  <si>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</si>
  <si>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</si>
  <si>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</si>
  <si>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</si>
  <si>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</si>
  <si>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</si>
  <si>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</si>
  <si>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</si>
  <si>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</si>
  <si>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</si>
  <si>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</si>
  <si>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</si>
  <si>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</si>
  <si>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</si>
  <si>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</si>
  <si>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</si>
  <si>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</si>
  <si>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</si>
  <si>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</si>
  <si>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</si>
  <si>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</si>
  <si>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</si>
  <si>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</si>
  <si>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</si>
  <si>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</si>
  <si>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</si>
  <si>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</si>
  <si>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</si>
  <si>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</si>
  <si>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</si>
  <si>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</si>
  <si>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</si>
  <si>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</si>
  <si>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</si>
  <si>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</si>
  <si>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</si>
  <si>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</si>
  <si>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</si>
  <si>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</si>
  <si>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</si>
  <si>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</si>
  <si>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</si>
  <si>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</si>
  <si>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</si>
  <si>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</si>
  <si>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</si>
  <si>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</si>
  <si>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</si>
  <si>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</si>
  <si>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</si>
  <si>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</si>
  <si>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</si>
  <si>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</si>
  <si>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</si>
  <si>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</si>
  <si>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</si>
  <si>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</si>
  <si>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</si>
  <si>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</si>
  <si>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</si>
  <si>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</si>
  <si>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</si>
  <si>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</si>
  <si>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</si>
  <si>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</si>
  <si>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</si>
  <si>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</si>
  <si>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</si>
  <si>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</si>
  <si>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</si>
  <si>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</si>
  <si>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</si>
  <si>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</si>
  <si>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</si>
  <si>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</si>
  <si>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</si>
  <si>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</si>
  <si>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</si>
  <si>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</si>
  <si>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</si>
  <si>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</si>
  <si>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</si>
  <si>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</si>
  <si>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</si>
  <si>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</si>
  <si>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</si>
  <si>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</si>
  <si>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</si>
  <si>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</si>
  <si>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</si>
  <si>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</si>
  <si>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</si>
  <si>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</si>
  <si>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</si>
  <si>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</si>
  <si>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</si>
  <si>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</si>
  <si>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</si>
  <si>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</si>
  <si>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</si>
  <si>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</si>
  <si>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</si>
  <si>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</si>
  <si>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</si>
  <si>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</si>
  <si>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</si>
  <si>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</si>
  <si>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</si>
  <si>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</si>
  <si>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</si>
  <si>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</si>
  <si>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</si>
  <si>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</si>
  <si>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</si>
  <si>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</si>
  <si>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</si>
  <si>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</si>
  <si>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</si>
  <si>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</si>
  <si>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</si>
  <si>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</si>
  <si>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</si>
  <si>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</si>
  <si>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</si>
  <si>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</si>
  <si>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</si>
  <si>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</si>
  <si>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</si>
  <si>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</si>
  <si>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</si>
  <si>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</si>
  <si>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</si>
  <si>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</si>
  <si>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</si>
  <si>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</si>
  <si>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</si>
  <si>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</si>
  <si>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</si>
  <si>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</si>
  <si>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</si>
  <si>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</si>
  <si>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</si>
  <si>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</si>
  <si>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</si>
  <si>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</si>
  <si>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</si>
  <si>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</si>
  <si>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</si>
  <si>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</si>
  <si>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</si>
  <si>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</si>
  <si>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</si>
  <si>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</si>
  <si>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</si>
  <si>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</si>
  <si>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</si>
  <si>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</si>
  <si>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</si>
  <si>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</si>
  <si>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</si>
  <si>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</si>
  <si>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</si>
  <si>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</si>
  <si>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</si>
  <si>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</si>
  <si>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</si>
  <si>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</si>
  <si>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</si>
  <si>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</si>
  <si>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</si>
  <si>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</si>
  <si>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</si>
  <si>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</si>
  <si>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</si>
  <si>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</si>
  <si>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</si>
  <si>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</si>
  <si>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</si>
  <si>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</si>
  <si>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</si>
  <si>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</si>
  <si>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</si>
  <si>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</si>
  <si>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</si>
  <si>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</si>
  <si>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</si>
  <si>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</si>
  <si>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</si>
  <si>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</si>
  <si>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</si>
  <si>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</si>
  <si>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</si>
  <si>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</si>
  <si>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</si>
  <si>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</si>
  <si>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</si>
  <si>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</si>
  <si>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</si>
  <si>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</si>
  <si>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</si>
  <si>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</si>
  <si>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</si>
  <si>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</si>
  <si>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</si>
  <si>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</si>
  <si>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</si>
  <si>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</si>
  <si>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</si>
  <si>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</si>
  <si>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</si>
  <si>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</si>
  <si>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</si>
  <si>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</si>
  <si>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</si>
  <si>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</si>
  <si>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</si>
  <si>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</si>
  <si>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</si>
  <si>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</si>
  <si>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</si>
  <si>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</si>
  <si>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</si>
  <si>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</si>
  <si>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</si>
  <si>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</si>
  <si>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</si>
  <si>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</si>
  <si>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</si>
  <si>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</si>
  <si>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</si>
  <si>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</si>
  <si>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</si>
  <si>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</si>
  <si>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</si>
  <si>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</si>
  <si>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</si>
  <si>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</si>
  <si>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</si>
  <si>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</si>
  <si>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</si>
  <si>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</si>
  <si>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</si>
  <si>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</si>
  <si>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</si>
  <si>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</si>
  <si>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</si>
  <si>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</si>
  <si>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</si>
  <si>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</si>
  <si>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</si>
  <si>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</si>
  <si>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</si>
  <si>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</si>
  <si>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</si>
  <si>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</si>
  <si>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</si>
  <si>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</si>
  <si>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</si>
  <si>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</si>
  <si>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</si>
  <si>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</si>
  <si>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</si>
  <si>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</si>
  <si>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</si>
  <si>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</si>
  <si>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</si>
  <si>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</si>
  <si>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</si>
  <si>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</si>
  <si>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</si>
  <si>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</si>
  <si>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</si>
  <si>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</si>
  <si>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</si>
  <si>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</si>
  <si>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</si>
  <si>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</si>
  <si>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</si>
  <si>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</si>
  <si>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</si>
  <si>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</si>
  <si>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</si>
  <si>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</si>
  <si>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</si>
  <si>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</si>
  <si>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</si>
  <si>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</si>
  <si>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</si>
  <si>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</si>
  <si>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</si>
  <si>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</si>
  <si>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</si>
  <si>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</si>
  <si>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</si>
  <si>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</si>
  <si>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</si>
  <si>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</si>
  <si>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</si>
  <si>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</si>
  <si>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</si>
  <si>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</si>
  <si>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</si>
  <si>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</si>
  <si>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</si>
  <si>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</si>
  <si>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</si>
  <si>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</si>
  <si>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</si>
  <si>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</si>
  <si>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</si>
  <si>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</si>
  <si>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</si>
  <si>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</si>
  <si>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</si>
  <si>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</si>
  <si>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</si>
  <si>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</si>
  <si>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</si>
  <si>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</si>
  <si>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</si>
  <si>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</si>
  <si>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</si>
  <si>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</si>
  <si>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</si>
  <si>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</si>
  <si>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</si>
  <si>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</si>
  <si>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</si>
  <si>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</si>
  <si>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</si>
  <si>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</si>
  <si>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</si>
  <si>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</si>
  <si>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</si>
  <si>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</si>
  <si>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</si>
  <si>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</si>
  <si>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</si>
  <si>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</si>
  <si>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</si>
  <si>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</si>
  <si>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</si>
  <si>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</si>
  <si>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</si>
  <si>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</si>
  <si>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</si>
  <si>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</si>
  <si>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</si>
  <si>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</si>
  <si>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</si>
  <si>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</si>
  <si>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</si>
  <si>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</si>
  <si>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</si>
  <si>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</si>
  <si>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</si>
  <si>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</si>
  <si>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</si>
  <si>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</si>
  <si>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</si>
  <si>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</si>
  <si>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</si>
  <si>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</si>
  <si>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</si>
  <si>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</si>
  <si>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</si>
  <si>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</si>
  <si>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</si>
  <si>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</si>
  <si>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</si>
  <si>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</si>
  <si>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</si>
  <si>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</si>
  <si>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</si>
  <si>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</si>
  <si>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</si>
  <si>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</si>
  <si>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</si>
  <si>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</si>
  <si>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</si>
  <si>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</si>
  <si>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</si>
  <si>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</si>
  <si>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</si>
  <si>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</si>
  <si>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</si>
  <si>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</si>
  <si>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</si>
  <si>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</si>
  <si>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</si>
  <si>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</si>
  <si>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</si>
  <si>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</si>
  <si>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</si>
  <si>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</si>
  <si>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</si>
  <si>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</si>
  <si>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</si>
  <si>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</si>
  <si>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</si>
  <si>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</si>
  <si>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</si>
  <si>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</si>
  <si>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</si>
  <si>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</si>
  <si>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</si>
  <si>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</si>
  <si>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</si>
  <si>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</si>
  <si>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</si>
  <si>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</si>
  <si>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</si>
  <si>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</si>
  <si>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</si>
  <si>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</si>
  <si>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</si>
  <si>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</si>
  <si>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</si>
  <si>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</si>
  <si>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</si>
  <si>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</si>
  <si>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</si>
  <si>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</si>
  <si>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</si>
  <si>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</si>
  <si>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</si>
  <si>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</si>
  <si>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</si>
  <si>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</si>
  <si>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</si>
  <si>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</si>
  <si>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</si>
  <si>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</si>
  <si>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</si>
  <si>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</si>
  <si>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</si>
  <si>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</si>
  <si>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</si>
  <si>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</si>
  <si>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</si>
  <si>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</si>
  <si>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</si>
  <si>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</si>
  <si>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</si>
  <si>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</si>
  <si>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</si>
  <si>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</si>
  <si>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</si>
  <si>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</si>
  <si>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</si>
  <si>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</si>
  <si>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</si>
  <si>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</si>
  <si>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</si>
  <si>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</si>
  <si>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</si>
  <si>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</si>
  <si>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</si>
  <si>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</si>
  <si>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</si>
  <si>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</si>
  <si>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</si>
  <si>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</si>
  <si>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</si>
  <si>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</si>
  <si>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</si>
  <si>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</si>
  <si>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</si>
  <si>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</si>
  <si>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</si>
  <si>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</si>
  <si>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</si>
  <si>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</si>
  <si>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</si>
  <si>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</si>
  <si>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</si>
  <si>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</si>
  <si>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</si>
  <si>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</si>
  <si>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</si>
  <si>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</si>
  <si>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</si>
  <si>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</si>
  <si>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</si>
  <si>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</si>
  <si>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</si>
  <si>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</si>
  <si>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</si>
  <si>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</si>
  <si>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</si>
  <si>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</si>
  <si>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</si>
  <si>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</si>
  <si>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</si>
  <si>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</si>
  <si>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</si>
  <si>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</si>
  <si>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</si>
  <si>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</si>
  <si>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</si>
  <si>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</si>
  <si>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</si>
  <si>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</si>
  <si>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</si>
  <si>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</si>
  <si>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</si>
  <si>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</si>
  <si>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</si>
  <si>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</si>
  <si>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</si>
  <si>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</si>
  <si>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</si>
  <si>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</si>
  <si>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</si>
  <si>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</si>
  <si>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</si>
  <si>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</si>
  <si>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</si>
  <si>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</si>
  <si>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</si>
  <si>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</si>
  <si>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</si>
  <si>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</si>
  <si>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</si>
  <si>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</si>
  <si>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</si>
  <si>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</si>
  <si>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</si>
  <si>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</si>
  <si>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</si>
  <si>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</si>
  <si>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</si>
  <si>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</si>
  <si>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</si>
  <si>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</si>
  <si>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</si>
  <si>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</si>
  <si>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</si>
  <si>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</si>
  <si>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</si>
  <si>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</si>
  <si>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</si>
  <si>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</si>
  <si>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</si>
  <si>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</si>
  <si>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</si>
  <si>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</si>
  <si>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</si>
  <si>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</si>
  <si>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</si>
  <si>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</si>
  <si>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</si>
  <si>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</si>
  <si>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</si>
  <si>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</si>
  <si>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</si>
  <si>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</si>
  <si>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</si>
  <si>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</si>
  <si>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</si>
  <si>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</si>
  <si>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</si>
  <si>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</si>
  <si>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</si>
  <si>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</si>
  <si>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</si>
  <si>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</si>
  <si>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</si>
  <si>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</si>
  <si>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</si>
  <si>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</si>
  <si>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</si>
  <si>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</si>
  <si>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</si>
  <si>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</si>
  <si>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</si>
  <si>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</si>
  <si>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</si>
  <si>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</si>
  <si>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</si>
  <si>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</si>
  <si>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</si>
  <si>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</si>
  <si>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</si>
  <si>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</si>
  <si>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</si>
  <si>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</si>
  <si>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</si>
  <si>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</si>
  <si>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</si>
  <si>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</si>
  <si>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</si>
  <si>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</si>
  <si>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</si>
  <si>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</si>
  <si>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</si>
  <si>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</si>
  <si>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</si>
  <si>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</si>
  <si>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</si>
  <si>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</si>
  <si>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</si>
  <si>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</si>
  <si>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</si>
  <si>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</si>
  <si>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</si>
  <si>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</si>
  <si>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</si>
  <si>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</si>
  <si>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</si>
  <si>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</si>
  <si>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</si>
  <si>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</si>
  <si>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</si>
  <si>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</si>
  <si>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</si>
  <si>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</si>
  <si>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</si>
  <si>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</si>
  <si>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</si>
  <si>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</si>
  <si>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</si>
  <si>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</si>
  <si>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</si>
  <si>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</si>
  <si>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</si>
  <si>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</si>
  <si>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</si>
  <si>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</si>
  <si>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</si>
  <si>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</si>
  <si>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</si>
  <si>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</si>
  <si>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</si>
  <si>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</si>
  <si>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</si>
  <si>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</si>
  <si>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</si>
  <si>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</si>
  <si>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</si>
  <si>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</si>
  <si>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</si>
  <si>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</si>
  <si>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</si>
  <si>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</si>
  <si>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</si>
  <si>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</si>
  <si>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</si>
  <si>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</si>
  <si>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</si>
  <si>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</si>
  <si>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</si>
  <si>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</si>
  <si>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</si>
  <si>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</si>
  <si>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</si>
  <si>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</si>
  <si>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</si>
  <si>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</si>
  <si>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</si>
  <si>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</si>
  <si>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</si>
  <si>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</si>
  <si>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</si>
  <si>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</si>
  <si>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</si>
  <si>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</si>
  <si>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</si>
  <si>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</si>
  <si>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</si>
  <si>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</si>
  <si>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</si>
  <si>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</si>
  <si>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</si>
  <si>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</si>
  <si>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</si>
  <si>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</si>
  <si>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</si>
  <si>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</si>
  <si>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</si>
  <si>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</si>
  <si>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</si>
  <si>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</si>
  <si>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</si>
  <si>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</si>
  <si>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</si>
  <si>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</si>
  <si>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</si>
  <si>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</si>
  <si>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</si>
  <si>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</si>
  <si>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</si>
  <si>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</si>
  <si>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</si>
  <si>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</si>
  <si>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</si>
  <si>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</si>
  <si>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</si>
  <si>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</si>
  <si>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</si>
  <si>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</si>
  <si>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</si>
  <si>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</si>
  <si>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</si>
  <si>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</si>
  <si>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</si>
  <si>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</si>
  <si>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</si>
  <si>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</si>
  <si>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</si>
  <si>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</si>
  <si>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</si>
  <si>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</si>
  <si>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</si>
  <si>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</si>
  <si>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</si>
  <si>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</si>
  <si>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</si>
  <si>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</si>
  <si>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</si>
  <si>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</si>
  <si>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</si>
  <si>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</si>
  <si>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</si>
  <si>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</si>
  <si>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</si>
  <si>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</si>
  <si>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</si>
  <si>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</si>
  <si>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</si>
  <si>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</si>
  <si>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</si>
  <si>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</si>
  <si>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</si>
  <si>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</si>
  <si>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</si>
  <si>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</si>
  <si>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</si>
  <si>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</si>
  <si>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</si>
  <si>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</si>
  <si>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</si>
  <si>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</si>
  <si>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</si>
  <si>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</si>
  <si>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</si>
  <si>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</si>
  <si>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</si>
  <si>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</si>
  <si>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</si>
  <si>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</si>
  <si>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</si>
  <si>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</si>
  <si>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</si>
  <si>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</si>
  <si>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</si>
  <si>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</si>
  <si>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</si>
  <si>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</si>
  <si>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</si>
  <si>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</si>
  <si>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</si>
  <si>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</si>
  <si>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</si>
  <si>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</si>
  <si>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</si>
  <si>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</si>
  <si>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</si>
  <si>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</si>
  <si>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</si>
  <si>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</si>
  <si>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</si>
  <si>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</si>
  <si>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</si>
  <si>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</si>
  <si>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</si>
  <si>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</si>
  <si>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</si>
  <si>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</si>
  <si>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</si>
  <si>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</si>
  <si>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</si>
  <si>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</si>
  <si>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</si>
  <si>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</si>
  <si>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</si>
  <si>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</si>
  <si>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</si>
  <si>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</si>
  <si>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</si>
  <si>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</si>
  <si>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</si>
  <si>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</si>
  <si>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</si>
  <si>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</si>
  <si>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</si>
  <si>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</si>
  <si>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</si>
  <si>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</si>
  <si>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</si>
  <si>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</si>
  <si>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</si>
  <si>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</si>
  <si>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</si>
  <si>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</si>
  <si>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</si>
  <si>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</si>
  <si>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</si>
  <si>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</si>
  <si>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</si>
  <si>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</si>
  <si>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</si>
  <si>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</si>
  <si>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</si>
  <si>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</si>
  <si>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</si>
  <si>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</si>
  <si>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</si>
  <si>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</si>
  <si>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</si>
  <si>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</si>
  <si>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</si>
  <si>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</si>
  <si>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</si>
  <si>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</si>
  <si>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</si>
  <si>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</si>
  <si>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</si>
  <si>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</si>
  <si>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</si>
  <si>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</si>
  <si>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</si>
  <si>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</si>
  <si>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</si>
  <si>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</si>
  <si>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</si>
  <si>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</si>
  <si>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</si>
  <si>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</si>
  <si>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</si>
  <si>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</si>
  <si>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</si>
  <si>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</si>
  <si>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</si>
  <si>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</si>
  <si>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brak nazwy jednostki</t>
  </si>
  <si>
    <t>brak adresu jst</t>
  </si>
  <si>
    <t>brak numeru REGON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</si>
  <si>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</si>
  <si>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</si>
  <si>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</si>
  <si>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</si>
  <si>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</si>
  <si>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</si>
  <si>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</si>
  <si>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</si>
  <si>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</si>
  <si>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</si>
  <si>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</si>
  <si>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</si>
  <si>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</si>
  <si>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</si>
  <si>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</si>
  <si>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</si>
  <si>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</si>
  <si>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</si>
  <si>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</si>
  <si>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</si>
  <si>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</si>
  <si>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</si>
  <si>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</si>
  <si>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</si>
  <si>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</si>
  <si>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</si>
  <si>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</si>
  <si>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</si>
  <si>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</si>
  <si>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</si>
  <si>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</si>
  <si>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</si>
  <si>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</si>
  <si>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</si>
  <si>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</si>
  <si>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</si>
  <si>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</si>
  <si>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</si>
  <si>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</si>
  <si>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</si>
  <si>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</si>
  <si>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</si>
  <si>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</si>
  <si>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</si>
  <si>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</si>
  <si>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</si>
  <si>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</si>
  <si>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</si>
  <si>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</si>
  <si>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</si>
  <si>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</si>
  <si>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</si>
  <si>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</si>
  <si>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</si>
  <si>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</si>
  <si>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</si>
  <si>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</si>
  <si>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</si>
  <si>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</si>
  <si>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</si>
  <si>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</si>
  <si>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</si>
  <si>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</si>
  <si>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</si>
  <si>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</si>
  <si>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</si>
  <si>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</si>
  <si>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</si>
  <si>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</si>
  <si>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</si>
  <si>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</si>
  <si>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</si>
  <si>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</si>
  <si>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</si>
  <si>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</si>
  <si>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</si>
  <si>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</si>
  <si>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</si>
  <si>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</si>
  <si>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</si>
  <si>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</si>
  <si>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</si>
  <si>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</si>
  <si>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</si>
  <si>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</si>
  <si>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</si>
  <si>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</si>
  <si>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</si>
  <si>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</si>
  <si>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</si>
  <si>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</si>
  <si>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</si>
  <si>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</si>
  <si>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</si>
  <si>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</si>
  <si>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</si>
  <si>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</si>
  <si>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</si>
  <si>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</si>
  <si>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</si>
  <si>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</si>
  <si>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</si>
  <si>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</si>
  <si>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</si>
  <si>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</si>
  <si>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</si>
  <si>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</si>
  <si>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</si>
  <si>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</si>
  <si>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</si>
  <si>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</si>
  <si>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</si>
  <si>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</si>
  <si>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</si>
  <si>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</si>
  <si>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</si>
  <si>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</si>
  <si>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</si>
  <si>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</si>
  <si>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</si>
  <si>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</si>
  <si>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</si>
  <si>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</si>
  <si>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</si>
  <si>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</si>
  <si>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</si>
  <si>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</si>
  <si>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</si>
  <si>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</si>
  <si>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</si>
  <si>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</si>
  <si>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</si>
  <si>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</si>
  <si>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</si>
  <si>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</si>
  <si>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</si>
  <si>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</si>
  <si>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</si>
  <si>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</si>
  <si>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</si>
  <si>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</si>
  <si>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</si>
  <si>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</si>
  <si>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</si>
  <si>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</si>
  <si>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</si>
  <si>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</si>
  <si>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</si>
  <si>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</si>
  <si>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</si>
  <si>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</si>
  <si>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</si>
  <si>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</si>
  <si>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</si>
  <si>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</si>
  <si>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</si>
  <si>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</si>
  <si>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</si>
  <si>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</si>
  <si>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</si>
  <si>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</si>
  <si>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</si>
  <si>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</si>
  <si>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</si>
  <si>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</si>
  <si>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</si>
  <si>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</si>
  <si>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</si>
  <si>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</si>
  <si>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</si>
  <si>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</si>
  <si>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</si>
  <si>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</si>
  <si>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</si>
  <si>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</si>
  <si>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</si>
  <si>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</si>
  <si>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</si>
  <si>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</si>
  <si>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</si>
  <si>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</si>
  <si>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</si>
  <si>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</si>
  <si>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</si>
  <si>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</si>
  <si>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</si>
  <si>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</si>
  <si>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</si>
  <si>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</si>
  <si>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</si>
  <si>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</si>
  <si>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</si>
  <si>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</si>
  <si>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</si>
  <si>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</si>
  <si>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</si>
  <si>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</si>
  <si>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</si>
  <si>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</si>
  <si>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</si>
  <si>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</si>
  <si>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</si>
  <si>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</si>
  <si>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</si>
  <si>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</si>
  <si>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</si>
  <si>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</si>
  <si>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</si>
  <si>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</si>
  <si>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</si>
  <si>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</si>
  <si>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</si>
  <si>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</si>
  <si>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</si>
  <si>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</si>
  <si>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</si>
  <si>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</si>
  <si>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</si>
  <si>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</si>
  <si>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</si>
  <si>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</si>
  <si>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</si>
  <si>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</si>
  <si>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</si>
  <si>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</si>
  <si>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</si>
  <si>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</si>
  <si>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</si>
  <si>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</si>
  <si>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</si>
  <si>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</si>
  <si>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</si>
  <si>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</si>
  <si>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</si>
  <si>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</si>
  <si>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</si>
  <si>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</si>
  <si>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</si>
  <si>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</si>
  <si>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</si>
  <si>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</si>
  <si>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</si>
  <si>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</si>
  <si>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</si>
  <si>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</si>
  <si>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</si>
  <si>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</si>
  <si>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</si>
  <si>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</si>
  <si>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</si>
  <si>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</si>
  <si>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</si>
  <si>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</si>
  <si>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</si>
  <si>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</si>
  <si>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</si>
  <si>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</si>
  <si>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</si>
  <si>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</si>
  <si>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</si>
  <si>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</si>
  <si>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</si>
  <si>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</si>
  <si>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</si>
  <si>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</si>
  <si>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</si>
  <si>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</si>
  <si>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</si>
  <si>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</si>
  <si>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</si>
  <si>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</si>
  <si>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</si>
  <si>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</si>
  <si>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</si>
  <si>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</si>
  <si>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</si>
  <si>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</si>
  <si>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</si>
  <si>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</si>
  <si>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</si>
  <si>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</si>
  <si>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</si>
  <si>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</si>
  <si>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</si>
  <si>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</si>
  <si>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</si>
  <si>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</si>
  <si>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</si>
  <si>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</si>
  <si>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</si>
  <si>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</si>
  <si>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</si>
  <si>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</si>
  <si>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</si>
  <si>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</si>
  <si>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</si>
  <si>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</si>
  <si>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</si>
  <si>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</si>
  <si>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</si>
  <si>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</si>
  <si>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</si>
  <si>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</si>
  <si>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</si>
  <si>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</si>
  <si>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</si>
  <si>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</si>
  <si>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</si>
  <si>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</si>
  <si>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</si>
  <si>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</si>
  <si>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</si>
  <si>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</si>
  <si>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</si>
  <si>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</si>
  <si>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</si>
  <si>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</si>
  <si>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</si>
  <si>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</si>
  <si>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</si>
  <si>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</si>
  <si>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</si>
  <si>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</si>
  <si>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</si>
  <si>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</si>
  <si>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</si>
  <si>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</si>
  <si>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</si>
  <si>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</si>
  <si>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</si>
  <si>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</si>
  <si>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</si>
  <si>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</si>
  <si>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</si>
  <si>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</si>
  <si>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</si>
  <si>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</si>
  <si>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</si>
  <si>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</si>
  <si>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</si>
  <si>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</si>
  <si>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</si>
  <si>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</si>
  <si>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</si>
  <si>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</si>
  <si>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</si>
  <si>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</si>
  <si>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</si>
  <si>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</si>
  <si>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</si>
  <si>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</si>
  <si>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</si>
  <si>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</si>
  <si>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</si>
  <si>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</si>
  <si>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</si>
  <si>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</si>
  <si>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</si>
  <si>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</si>
  <si>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</si>
  <si>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</si>
  <si>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</si>
  <si>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</si>
  <si>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</si>
  <si>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</si>
  <si>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</si>
  <si>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</si>
  <si>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</si>
  <si>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</si>
  <si>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</si>
  <si>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</si>
  <si>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</si>
  <si>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</si>
  <si>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</si>
  <si>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</si>
  <si>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</si>
  <si>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</si>
  <si>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</si>
  <si>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</si>
  <si>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</si>
  <si>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</si>
  <si>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</si>
  <si>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</si>
  <si>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</si>
  <si>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</si>
  <si>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</si>
  <si>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</si>
  <si>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</si>
  <si>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</si>
  <si>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</si>
  <si>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</si>
  <si>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</si>
  <si>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</si>
  <si>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</si>
  <si>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</si>
  <si>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</si>
  <si>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</si>
  <si>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</si>
  <si>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</si>
  <si>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</si>
  <si>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</si>
  <si>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</si>
  <si>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</si>
  <si>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</si>
  <si>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</si>
  <si>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</si>
  <si>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</si>
  <si>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</si>
  <si>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</si>
  <si>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</si>
  <si>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</si>
  <si>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</si>
  <si>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</si>
  <si>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</si>
  <si>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</si>
  <si>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</si>
  <si>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</si>
  <si>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</si>
  <si>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</si>
  <si>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</si>
  <si>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</si>
  <si>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</si>
  <si>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</si>
  <si>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</si>
  <si>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</si>
  <si>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</si>
  <si>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</si>
  <si>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</si>
  <si>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</si>
  <si>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</si>
  <si>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</si>
  <si>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</si>
  <si>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</si>
  <si>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</si>
  <si>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</si>
  <si>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</si>
  <si>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</si>
  <si>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</si>
  <si>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</si>
  <si>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</si>
  <si>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</si>
  <si>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</si>
  <si>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</si>
  <si>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</si>
  <si>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</si>
  <si>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</si>
  <si>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</si>
  <si>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</si>
  <si>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</si>
  <si>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</si>
  <si>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</si>
  <si>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</si>
  <si>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</si>
  <si>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</si>
  <si>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</si>
  <si>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</si>
  <si>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</si>
  <si>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</si>
  <si>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</si>
  <si>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</si>
  <si>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</si>
  <si>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</si>
  <si>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</si>
  <si>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</si>
  <si>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</si>
  <si>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</si>
  <si>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</si>
  <si>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</si>
  <si>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</si>
  <si>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</si>
  <si>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</si>
  <si>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</si>
  <si>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</si>
  <si>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</si>
  <si>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</si>
  <si>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</si>
  <si>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</si>
  <si>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</si>
  <si>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</si>
  <si>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</si>
  <si>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</si>
  <si>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</si>
  <si>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</si>
  <si>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</si>
  <si>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</si>
  <si>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</si>
  <si>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</si>
  <si>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</si>
  <si>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</si>
  <si>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</si>
  <si>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</si>
  <si>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</si>
  <si>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</si>
  <si>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</si>
  <si>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</si>
  <si>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</si>
  <si>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</si>
  <si>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</si>
  <si>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</si>
  <si>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</si>
  <si>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</si>
  <si>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</si>
  <si>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</si>
  <si>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</si>
  <si>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</si>
  <si>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</si>
  <si>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</si>
  <si>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</si>
  <si>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</si>
  <si>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</si>
  <si>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</si>
  <si>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</si>
  <si>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</si>
  <si>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</si>
  <si>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</si>
  <si>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</si>
  <si>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</si>
  <si>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</si>
  <si>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</si>
  <si>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</si>
  <si>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</si>
  <si>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</si>
  <si>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</si>
  <si>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</si>
  <si>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</si>
  <si>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</si>
  <si>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</si>
  <si>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</si>
  <si>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</si>
  <si>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</si>
  <si>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</si>
  <si>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</si>
  <si>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</si>
  <si>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</si>
  <si>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</si>
  <si>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</si>
  <si>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</si>
  <si>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</si>
  <si>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</si>
  <si>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</si>
  <si>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</si>
  <si>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</si>
  <si>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</si>
  <si>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</si>
  <si>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</si>
  <si>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</si>
  <si>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</si>
  <si>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</si>
  <si>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</si>
  <si>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</si>
  <si>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</si>
  <si>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</si>
  <si>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</si>
  <si>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</si>
  <si>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</si>
  <si>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</si>
  <si>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</si>
  <si>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</si>
  <si>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</si>
  <si>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</si>
  <si>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</si>
  <si>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</si>
  <si>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</si>
  <si>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</si>
  <si>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</si>
  <si>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</si>
  <si>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</si>
  <si>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</si>
  <si>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</si>
  <si>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</si>
  <si>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</si>
  <si>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</si>
  <si>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</si>
  <si>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</si>
  <si>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</si>
  <si>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</si>
  <si>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</si>
  <si>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</si>
  <si>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</si>
  <si>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</si>
  <si>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</si>
  <si>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</si>
  <si>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</si>
  <si>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</si>
  <si>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</si>
  <si>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</si>
  <si>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</si>
  <si>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</si>
  <si>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</si>
  <si>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</si>
  <si>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</si>
  <si>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</si>
  <si>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</si>
  <si>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</si>
  <si>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</si>
  <si>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</si>
  <si>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</si>
  <si>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</si>
  <si>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</si>
  <si>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</si>
  <si>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</si>
  <si>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</si>
  <si>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</si>
  <si>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</si>
  <si>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</si>
  <si>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</si>
  <si>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</si>
  <si>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</si>
  <si>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</si>
  <si>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</si>
  <si>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</si>
  <si>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</si>
  <si>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</si>
  <si>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</si>
  <si>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</si>
  <si>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</si>
  <si>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</si>
  <si>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</si>
  <si>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</si>
  <si>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</si>
  <si>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</si>
  <si>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</si>
  <si>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</si>
  <si>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</si>
  <si>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</si>
  <si>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</si>
  <si>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</si>
  <si>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</si>
  <si>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</si>
  <si>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</si>
  <si>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</si>
  <si>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</si>
  <si>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</si>
  <si>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</si>
  <si>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</si>
  <si>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</si>
  <si>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</si>
  <si>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</si>
  <si>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</si>
  <si>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</si>
  <si>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</si>
  <si>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</si>
  <si>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</si>
  <si>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</si>
  <si>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</si>
  <si>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</si>
  <si>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</si>
  <si>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</si>
  <si>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</si>
  <si>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</si>
  <si>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</si>
  <si>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</si>
  <si>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</si>
  <si>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</si>
  <si>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</si>
  <si>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</si>
  <si>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</si>
  <si>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</si>
  <si>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</si>
  <si>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</si>
  <si>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</si>
  <si>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</si>
  <si>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</si>
  <si>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</si>
  <si>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</si>
  <si>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</si>
  <si>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</si>
  <si>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</si>
  <si>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</si>
  <si>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</si>
  <si>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</si>
  <si>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</si>
  <si>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</si>
  <si>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</si>
  <si>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</si>
  <si>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</si>
  <si>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</si>
  <si>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</si>
  <si>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</si>
  <si>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</si>
  <si>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</si>
  <si>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</si>
  <si>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</si>
  <si>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</si>
  <si>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</si>
  <si>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</si>
  <si>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</si>
  <si>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</si>
  <si>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</si>
  <si>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</si>
  <si>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</si>
  <si>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</si>
  <si>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</si>
  <si>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</si>
  <si>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</si>
  <si>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</si>
  <si>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</si>
  <si>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</si>
  <si>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</si>
  <si>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</si>
  <si>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</si>
  <si>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</si>
  <si>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</si>
  <si>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</si>
  <si>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</si>
  <si>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</si>
  <si>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</si>
  <si>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</si>
  <si>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</si>
  <si>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</si>
  <si>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</si>
  <si>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</si>
  <si>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</si>
  <si>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</si>
  <si>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</si>
  <si>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</si>
  <si>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</si>
  <si>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</si>
  <si>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</si>
  <si>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</si>
  <si>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</si>
  <si>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</si>
  <si>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</si>
  <si>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</si>
  <si>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</si>
  <si>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</si>
  <si>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</si>
  <si>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</si>
  <si>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</si>
  <si>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</si>
  <si>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</si>
  <si>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</si>
  <si>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</si>
  <si>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</si>
  <si>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</si>
  <si>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</si>
  <si>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</si>
  <si>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</si>
  <si>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</si>
  <si>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</si>
  <si>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</si>
  <si>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</si>
  <si>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</si>
  <si>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</si>
  <si>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</si>
  <si>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</si>
  <si>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</si>
  <si>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</si>
  <si>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</si>
  <si>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</si>
  <si>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</si>
  <si>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</si>
  <si>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</si>
  <si>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</si>
  <si>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</si>
  <si>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</si>
  <si>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</si>
  <si>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</si>
  <si>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</si>
  <si>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</si>
  <si>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</si>
  <si>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</si>
  <si>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</si>
  <si>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</si>
  <si>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</si>
  <si>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</si>
  <si>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</si>
  <si>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</si>
  <si>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</si>
  <si>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</si>
  <si>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</si>
  <si>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</si>
  <si>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</si>
  <si>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</si>
  <si>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</si>
  <si>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</si>
  <si>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</si>
  <si>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</si>
  <si>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</si>
  <si>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</si>
  <si>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</si>
  <si>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</si>
  <si>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</si>
  <si>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</si>
  <si>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</si>
  <si>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</si>
  <si>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</si>
  <si>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</si>
  <si>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</si>
  <si>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</si>
  <si>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</si>
  <si>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</si>
  <si>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</si>
  <si>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</si>
  <si>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</si>
  <si>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</si>
  <si>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</si>
  <si>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</si>
  <si>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</si>
  <si>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</si>
  <si>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</si>
  <si>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</si>
  <si>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</si>
  <si>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</si>
  <si>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</si>
  <si>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</si>
  <si>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</si>
  <si>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</si>
  <si>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</si>
  <si>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</si>
  <si>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</si>
  <si>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</si>
  <si>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</si>
  <si>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</si>
  <si>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</si>
  <si>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</si>
  <si>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</si>
  <si>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</si>
  <si>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</si>
  <si>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</si>
  <si>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</si>
  <si>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</si>
  <si>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</si>
  <si>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</si>
  <si>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</si>
  <si>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</si>
  <si>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</si>
  <si>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</si>
  <si>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</si>
  <si>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</si>
  <si>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</si>
  <si>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</si>
  <si>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</si>
  <si>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</si>
  <si>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</si>
  <si>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</si>
  <si>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</si>
  <si>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</si>
  <si>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</si>
  <si>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</si>
  <si>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</si>
  <si>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</si>
  <si>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</si>
  <si>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</si>
  <si>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</si>
  <si>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</si>
  <si>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</si>
  <si>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</si>
  <si>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</si>
  <si>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</si>
  <si>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</si>
  <si>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</si>
  <si>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</si>
  <si>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</si>
  <si>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</si>
  <si>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</si>
  <si>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</si>
  <si>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</si>
  <si>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</si>
  <si>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</si>
  <si>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</si>
  <si>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</si>
  <si>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</si>
  <si>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</si>
  <si>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</si>
  <si>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</si>
  <si>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</si>
  <si>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</si>
  <si>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</si>
  <si>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</si>
  <si>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</si>
  <si>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</si>
  <si>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</si>
  <si>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</si>
  <si>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</si>
  <si>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</si>
  <si>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</si>
  <si>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</si>
  <si>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</si>
  <si>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</si>
  <si>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</si>
  <si>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</si>
  <si>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</si>
  <si>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</si>
  <si>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</si>
  <si>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</si>
  <si>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</si>
  <si>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</si>
  <si>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</si>
  <si>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</si>
  <si>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</si>
  <si>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</si>
  <si>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</si>
  <si>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</si>
  <si>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</si>
  <si>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</si>
  <si>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</si>
  <si>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</si>
  <si>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</si>
  <si>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</si>
  <si>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</si>
  <si>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</si>
  <si>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</si>
  <si>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</si>
  <si>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</si>
  <si>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</si>
  <si>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</si>
  <si>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</si>
  <si>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</si>
  <si>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</si>
  <si>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</si>
  <si>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</si>
  <si>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</si>
  <si>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</si>
  <si>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</si>
  <si>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</si>
  <si>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</si>
  <si>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</si>
  <si>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</si>
  <si>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</si>
  <si>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</si>
  <si>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</si>
  <si>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</si>
  <si>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</si>
  <si>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</si>
  <si>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</si>
  <si>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</si>
  <si>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</si>
  <si>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</si>
  <si>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</si>
  <si>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</si>
  <si>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</si>
  <si>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</si>
  <si>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</si>
  <si>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</si>
  <si>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</si>
  <si>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</si>
  <si>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</si>
  <si>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</si>
  <si>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</si>
  <si>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</si>
  <si>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</si>
  <si>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</si>
  <si>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</si>
  <si>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</si>
  <si>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</si>
  <si>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</si>
  <si>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</si>
  <si>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</si>
  <si>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</si>
  <si>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</si>
  <si>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</si>
  <si>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</si>
  <si>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</si>
  <si>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</si>
  <si>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</si>
  <si>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</si>
  <si>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</si>
  <si>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</si>
  <si>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</si>
  <si>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</si>
  <si>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</si>
  <si>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</si>
  <si>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</si>
  <si>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</si>
  <si>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</si>
  <si>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</si>
  <si>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</si>
  <si>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</si>
  <si>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</si>
  <si>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</si>
  <si>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</si>
  <si>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</si>
  <si>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</si>
  <si>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</si>
  <si>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</si>
  <si>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</si>
  <si>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</si>
  <si>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</si>
  <si>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</si>
  <si>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</si>
  <si>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</si>
  <si>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</si>
  <si>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</si>
  <si>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</si>
  <si>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</si>
  <si>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</si>
  <si>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</si>
  <si>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</si>
  <si>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</si>
  <si>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</si>
  <si>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</si>
  <si>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</si>
  <si>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</si>
  <si>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</si>
  <si>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</si>
  <si>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</si>
  <si>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</si>
  <si>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</si>
  <si>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</si>
  <si>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</si>
  <si>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</si>
  <si>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</si>
  <si>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</si>
  <si>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</si>
  <si>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</si>
  <si>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</si>
  <si>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</si>
  <si>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</si>
  <si>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</si>
  <si>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</si>
  <si>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</si>
  <si>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</si>
  <si>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</si>
  <si>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</si>
  <si>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</si>
  <si>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</si>
  <si>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</si>
  <si>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</si>
  <si>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</si>
  <si>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</si>
  <si>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</si>
  <si>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</si>
  <si>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</si>
  <si>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</si>
  <si>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</si>
  <si>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</si>
  <si>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</si>
  <si>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</si>
  <si>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</si>
  <si>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</si>
  <si>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</si>
  <si>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</si>
  <si>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</si>
  <si>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</si>
  <si>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</si>
  <si>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</si>
  <si>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</si>
  <si>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</si>
  <si>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</si>
  <si>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</si>
  <si>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</si>
  <si>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</si>
  <si>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</si>
  <si>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</si>
  <si>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</si>
  <si>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</si>
  <si>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</si>
  <si>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</si>
  <si>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</si>
  <si>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</si>
  <si>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</si>
  <si>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</si>
  <si>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</si>
  <si>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</si>
  <si>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</si>
  <si>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</si>
  <si>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</si>
  <si>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</si>
  <si>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</si>
  <si>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</si>
  <si>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</si>
  <si>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</si>
  <si>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</si>
  <si>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</si>
  <si>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</si>
  <si>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</si>
  <si>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</si>
  <si>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</si>
  <si>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</si>
  <si>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</si>
  <si>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</si>
  <si>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</si>
  <si>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</si>
  <si>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</si>
  <si>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</si>
  <si>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</si>
  <si>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</si>
  <si>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</si>
  <si>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</si>
  <si>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</si>
  <si>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</si>
  <si>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</si>
  <si>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</si>
  <si>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</si>
  <si>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</si>
  <si>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</si>
  <si>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</si>
  <si>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</si>
  <si>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</si>
  <si>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</si>
  <si>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</si>
  <si>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</si>
  <si>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</si>
  <si>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</si>
  <si>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</si>
  <si>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</si>
  <si>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</si>
  <si>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</si>
  <si>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</si>
  <si>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</si>
  <si>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</si>
  <si>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</si>
  <si>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</si>
  <si>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</si>
  <si>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</si>
  <si>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</si>
  <si>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</si>
  <si>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</si>
  <si>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</si>
  <si>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</si>
  <si>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</si>
  <si>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</si>
  <si>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</si>
  <si>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</si>
  <si>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</si>
  <si>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</si>
  <si>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</si>
  <si>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</si>
  <si>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</si>
  <si>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</si>
  <si>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</si>
  <si>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</si>
  <si>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</si>
  <si>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</si>
  <si>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</si>
  <si>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</si>
  <si>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</si>
  <si>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</si>
  <si>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</si>
  <si>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</si>
  <si>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</si>
  <si>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</si>
  <si>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</si>
  <si>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</si>
  <si>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</si>
  <si>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</si>
  <si>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</si>
  <si>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</si>
  <si>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</si>
  <si>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</si>
  <si>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</si>
  <si>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</si>
  <si>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</si>
  <si>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</si>
  <si>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</si>
  <si>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</si>
  <si>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</si>
  <si>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</si>
  <si>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</si>
  <si>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</si>
  <si>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</si>
  <si>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</si>
  <si>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</si>
  <si>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</si>
  <si>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</si>
  <si>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</si>
  <si>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</si>
  <si>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</si>
  <si>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</si>
  <si>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</si>
  <si>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</si>
  <si>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</si>
  <si>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</si>
  <si>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</si>
  <si>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</si>
  <si>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</si>
  <si>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</si>
  <si>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</si>
  <si>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</si>
  <si>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</si>
  <si>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</si>
  <si>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</si>
  <si>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</si>
  <si>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</si>
  <si>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</si>
  <si>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</si>
  <si>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</si>
  <si>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</si>
  <si>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</si>
  <si>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</si>
  <si>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</si>
  <si>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</si>
  <si>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</si>
  <si>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</si>
  <si>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</si>
  <si>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</si>
  <si>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</si>
  <si>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</si>
  <si>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</si>
  <si>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</si>
  <si>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</si>
  <si>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</si>
  <si>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</si>
  <si>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</si>
  <si>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</si>
  <si>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</si>
  <si>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</si>
  <si>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</si>
  <si>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</si>
  <si>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</si>
  <si>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</si>
  <si>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</si>
  <si>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</si>
  <si>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</si>
  <si>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</si>
  <si>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</si>
  <si>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</si>
  <si>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</si>
  <si>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</si>
  <si>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</si>
  <si>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</si>
  <si>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</si>
  <si>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</si>
  <si>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</si>
  <si>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</si>
  <si>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</si>
  <si>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</si>
  <si>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</si>
  <si>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</si>
  <si>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</si>
  <si>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</si>
  <si>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</si>
  <si>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</si>
  <si>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</si>
  <si>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</si>
  <si>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</si>
  <si>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</si>
  <si>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</si>
  <si>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</si>
  <si>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</si>
  <si>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</si>
  <si>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</si>
  <si>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</si>
  <si>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</si>
  <si>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</si>
  <si>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</si>
  <si>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</si>
  <si>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</si>
  <si>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</si>
  <si>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</si>
  <si>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</si>
  <si>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</si>
  <si>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</si>
  <si>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</si>
  <si>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</si>
  <si>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</si>
  <si>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</si>
  <si>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</si>
  <si>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</si>
  <si>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</si>
  <si>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</si>
  <si>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</si>
  <si>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</si>
  <si>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</si>
  <si>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</si>
  <si>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</si>
  <si>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</si>
  <si>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</si>
  <si>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</si>
  <si>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</si>
  <si>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</si>
  <si>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</si>
  <si>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</si>
  <si>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</si>
  <si>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</si>
  <si>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</si>
  <si>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</si>
  <si>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</si>
  <si>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</si>
  <si>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</si>
  <si>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</si>
  <si>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</si>
  <si>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</si>
  <si>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</si>
  <si>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</si>
  <si>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</si>
  <si>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</si>
  <si>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</si>
  <si>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</si>
  <si>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</si>
  <si>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</si>
  <si>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</si>
  <si>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</si>
  <si>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</si>
  <si>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</si>
  <si>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</si>
  <si>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</si>
  <si>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</si>
  <si>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</si>
  <si>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</si>
  <si>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</si>
  <si>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</si>
  <si>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</si>
  <si>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</si>
  <si>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</si>
  <si>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</si>
  <si>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</si>
  <si>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</si>
  <si>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</si>
  <si>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</si>
  <si>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</si>
  <si>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</si>
  <si>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</si>
  <si>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</si>
  <si>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</si>
  <si>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</si>
  <si>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</si>
  <si>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</si>
  <si>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</si>
  <si>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</si>
  <si>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</si>
  <si>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</si>
  <si>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</si>
  <si>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</si>
  <si>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</si>
  <si>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</si>
  <si>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</si>
  <si>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</si>
  <si>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</si>
  <si>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</si>
  <si>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</si>
  <si>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</si>
  <si>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</si>
  <si>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</si>
  <si>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</si>
  <si>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</si>
  <si>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</si>
  <si>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</si>
  <si>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</si>
  <si>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</si>
  <si>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</si>
  <si>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</si>
  <si>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</si>
  <si>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</si>
  <si>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</si>
  <si>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</si>
  <si>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</si>
  <si>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</si>
  <si>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</si>
  <si>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</si>
  <si>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</si>
  <si>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</si>
  <si>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</si>
  <si>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</si>
  <si>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</si>
  <si>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</si>
  <si>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</si>
  <si>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</si>
  <si>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</si>
  <si>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</si>
  <si>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</si>
  <si>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</si>
  <si>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</si>
  <si>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</si>
  <si>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</si>
  <si>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</si>
  <si>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</si>
  <si>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</si>
  <si>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</si>
  <si>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</si>
  <si>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</si>
  <si>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</si>
  <si>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</si>
  <si>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</si>
  <si>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</si>
  <si>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</si>
  <si>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</si>
  <si>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</si>
  <si>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</si>
  <si>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</si>
  <si>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</si>
  <si>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</si>
  <si>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</si>
  <si>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</si>
  <si>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</si>
  <si>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</si>
  <si>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</si>
  <si>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</si>
  <si>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</si>
  <si>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</si>
  <si>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</si>
  <si>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</si>
  <si>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</si>
  <si>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</si>
  <si>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</si>
  <si>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</si>
  <si>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</si>
  <si>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</si>
  <si>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</si>
  <si>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</si>
  <si>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</si>
  <si>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</si>
  <si>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</si>
  <si>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</si>
  <si>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</si>
  <si>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</si>
  <si>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</si>
  <si>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</si>
  <si>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</si>
  <si>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</si>
  <si>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</si>
  <si>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</si>
  <si>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</si>
  <si>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</si>
  <si>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</si>
  <si>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</si>
  <si>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</si>
  <si>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</si>
  <si>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</si>
  <si>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</si>
  <si>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</si>
  <si>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</si>
  <si>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</si>
  <si>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</si>
  <si>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</si>
  <si>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</si>
  <si>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</si>
  <si>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</si>
  <si>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</si>
  <si>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</si>
  <si>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</si>
  <si>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</si>
  <si>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</si>
  <si>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</si>
  <si>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</si>
  <si>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</si>
  <si>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</si>
  <si>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</si>
  <si>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</si>
  <si>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</si>
  <si>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</si>
  <si>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</si>
  <si>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</si>
  <si>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</si>
  <si>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</si>
  <si>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</si>
  <si>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</si>
  <si>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</si>
  <si>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</si>
  <si>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</si>
  <si>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</si>
  <si>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</si>
  <si>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</si>
  <si>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</si>
  <si>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</si>
  <si>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</si>
  <si>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</si>
  <si>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</si>
  <si>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</si>
  <si>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</si>
  <si>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</si>
  <si>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</si>
  <si>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</si>
  <si>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</si>
  <si>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</si>
  <si>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</si>
  <si>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</si>
  <si>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</si>
  <si>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</si>
  <si>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</si>
  <si>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</si>
  <si>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</si>
  <si>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</si>
  <si>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</si>
  <si>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</si>
  <si>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</si>
  <si>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</si>
  <si>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</si>
  <si>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</si>
  <si>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</si>
  <si>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</si>
  <si>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</si>
  <si>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</si>
  <si>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</si>
  <si>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</si>
  <si>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</si>
  <si>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</si>
  <si>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</si>
  <si>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</si>
  <si>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</si>
  <si>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</si>
  <si>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</si>
  <si>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</si>
  <si>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</si>
  <si>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</si>
  <si>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</si>
  <si>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</si>
  <si>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</si>
  <si>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</si>
  <si>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</si>
  <si>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</si>
  <si>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</si>
  <si>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</si>
  <si>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</si>
  <si>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</si>
  <si>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</si>
  <si>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</si>
  <si>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</si>
  <si>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</si>
  <si>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</si>
  <si>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</si>
  <si>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</si>
  <si>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</si>
  <si>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</si>
  <si>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</si>
  <si>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</si>
  <si>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</si>
  <si>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</si>
  <si>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</si>
  <si>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</si>
  <si>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</si>
  <si>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</si>
  <si>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</si>
  <si>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</si>
  <si>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</si>
  <si>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</si>
  <si>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</si>
  <si>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</si>
  <si>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</si>
  <si>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</si>
  <si>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</si>
  <si>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</si>
  <si>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</si>
  <si>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</si>
  <si>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</si>
  <si>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</si>
  <si>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</si>
  <si>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</si>
  <si>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</si>
  <si>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</si>
  <si>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</si>
  <si>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</si>
  <si>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</si>
  <si>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</si>
  <si>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</si>
  <si>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</si>
  <si>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</si>
  <si>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</si>
  <si>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</si>
  <si>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</si>
  <si>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</si>
  <si>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</si>
  <si>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</si>
  <si>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</si>
  <si>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</si>
  <si>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</si>
  <si>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</si>
  <si>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</si>
  <si>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</si>
  <si>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</si>
  <si>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</si>
  <si>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</si>
  <si>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</si>
  <si>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</si>
  <si>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</si>
  <si>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</si>
  <si>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</si>
  <si>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</si>
  <si>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</si>
  <si>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</si>
  <si>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</si>
  <si>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</si>
  <si>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Stargard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</si>
</sst>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3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6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/>
    </xf>
    <xf numFmtId="0" fontId="0" fillId="0" borderId="76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76" xfId="0" applyBorder="1" applyAlignment="1" applyProtection="1">
      <alignment/>
      <protection/>
    </xf>
    <xf numFmtId="0" fontId="0" fillId="0" borderId="78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vertical="center" wrapTex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2016-02-05a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2925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2952</v>
      </c>
      <c r="B2" s="211"/>
      <c r="C2" s="278" t="s">
        <v>329</v>
      </c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132"/>
      <c r="O2" s="30"/>
      <c r="P2" s="30"/>
      <c r="Q2" s="30"/>
      <c r="R2" s="133"/>
    </row>
    <row r="3" spans="1:18" ht="48.75" customHeight="1">
      <c r="A3" s="290" t="s">
        <v>1445</v>
      </c>
      <c r="B3" s="291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3"/>
      <c r="N3" s="134" t="s">
        <v>2975</v>
      </c>
      <c r="O3" s="31"/>
      <c r="P3" s="31"/>
      <c r="R3" s="135"/>
    </row>
    <row r="4" spans="1:18" ht="15" customHeight="1">
      <c r="A4" s="292"/>
      <c r="B4" s="293"/>
      <c r="C4" s="285" t="s">
        <v>2611</v>
      </c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27" t="str">
        <f>+"Regionalna Izba Obrachunkowa 
"&amp;IF(OR(F12&lt;&gt;"",ISBLANK(F11)),"",VLOOKUP(F11,ustawienia!A1:C16,3,FALSE))</f>
        <v>Regionalna Izba Obrachunkowa 
</v>
      </c>
      <c r="O4" s="328"/>
      <c r="P4" s="328"/>
      <c r="Q4" s="328"/>
      <c r="R4" s="135"/>
    </row>
    <row r="5" spans="1:34" ht="12.75">
      <c r="A5" s="170" t="s">
        <v>2953</v>
      </c>
      <c r="B5" s="135"/>
      <c r="C5" s="275" t="str">
        <f>IF(AND(SUM(H8,K8,SUM(F11:I11))&gt;0,SUM(C24:C40)=0,SUM(F51:F54)=0),"w sprawozdaniu nie podano żadnych kwot - sprawozdanie zerowe","")</f>
        <v>w sprawozdaniu nie podano żadnych kwot - sprawozdanie zerowe</v>
      </c>
      <c r="D5" s="276"/>
      <c r="E5" s="276"/>
      <c r="F5" s="276"/>
      <c r="G5" s="276"/>
      <c r="H5" s="276"/>
      <c r="I5" s="276"/>
      <c r="J5" s="276"/>
      <c r="K5" s="276"/>
      <c r="L5" s="276"/>
      <c r="M5" s="277"/>
      <c r="N5" s="327"/>
      <c r="O5" s="328"/>
      <c r="P5" s="328"/>
      <c r="Q5" s="328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09" t="s">
        <v>1446</v>
      </c>
      <c r="B6" s="310"/>
      <c r="C6" s="311" t="s">
        <v>2610</v>
      </c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27"/>
      <c r="O6" s="328"/>
      <c r="P6" s="328"/>
      <c r="Q6" s="328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2927</v>
      </c>
      <c r="B7" s="211"/>
      <c r="C7" s="138" t="s">
        <v>322</v>
      </c>
      <c r="H7" s="222" t="str">
        <f>+IF(ISBLANK(KWARTAL),"podaj nr kwartału","")</f>
        <v>podaj nr kwartału</v>
      </c>
      <c r="K7" s="222">
        <f>IF(ISBLANK(ROK),"podaj rok","")</f>
      </c>
      <c r="L7" s="31"/>
      <c r="M7" s="135"/>
      <c r="N7" s="327"/>
      <c r="O7" s="328"/>
      <c r="P7" s="328"/>
      <c r="Q7" s="328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29" t="s">
        <v>1447</v>
      </c>
      <c r="B8" s="330"/>
      <c r="C8" s="264"/>
      <c r="D8" s="265">
        <f>+IF(ISERROR(S8),"",IF(NOT(S8),"Podaj poprawny REGON",""))</f>
      </c>
      <c r="E8" s="140"/>
      <c r="F8" s="238" t="s">
        <v>2958</v>
      </c>
      <c r="G8" s="238"/>
      <c r="H8" s="210"/>
      <c r="I8" s="240" t="s">
        <v>2941</v>
      </c>
      <c r="J8" s="240" t="s">
        <v>2926</v>
      </c>
      <c r="K8" s="210">
        <v>2016</v>
      </c>
      <c r="L8" s="141"/>
      <c r="M8" s="135"/>
      <c r="N8" s="327"/>
      <c r="O8" s="328"/>
      <c r="P8" s="328"/>
      <c r="Q8" s="328"/>
      <c r="R8" s="135"/>
      <c r="S8" s="266" t="e">
        <f>IF(RIGHT($A8,1)=TEXT(IF(LEN(T8)&gt;9,+IF(MOD(SUMPRODUCT(U8:AG8,U6:AG6),11)=10,0,MOD(SUMPRODUCT(U8:AG8,U6:AG6),11)),+IF(MOD(SUMPRODUCT(U8:AB8,U7:AB7),11)=10,0,MOD(SUMPRODUCT(U8:AB8,U7:AB7),11))),"0"),TRUE,FALSE)</f>
        <v>#VALUE!</v>
      </c>
      <c r="U8" s="263" t="e">
        <f aca="true" t="shared" si="1" ref="U8:AH8">+IF(LEN($A8)&lt;=9,VALUE(MID(TEXT($A8,REPT("0",9)),U5,1)),VALUE(MID(TEXT($A8,REPT("0",14)),U5,1)))</f>
        <v>#VALUE!</v>
      </c>
      <c r="V8" s="263" t="e">
        <f t="shared" si="1"/>
        <v>#VALUE!</v>
      </c>
      <c r="W8" s="263" t="e">
        <f t="shared" si="1"/>
        <v>#VALUE!</v>
      </c>
      <c r="X8" s="263" t="e">
        <f t="shared" si="1"/>
        <v>#VALUE!</v>
      </c>
      <c r="Y8" s="263" t="e">
        <f t="shared" si="1"/>
        <v>#VALUE!</v>
      </c>
      <c r="Z8" s="263" t="e">
        <f t="shared" si="1"/>
        <v>#VALUE!</v>
      </c>
      <c r="AA8" s="263" t="e">
        <f t="shared" si="1"/>
        <v>#VALUE!</v>
      </c>
      <c r="AB8" s="263" t="e">
        <f t="shared" si="1"/>
        <v>#VALUE!</v>
      </c>
      <c r="AC8" s="263" t="e">
        <f t="shared" si="1"/>
        <v>#VALUE!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2928</v>
      </c>
      <c r="B9" s="143"/>
      <c r="C9" s="288" t="str">
        <f>IF(F12&lt;&gt;"","nie ma takiego województwa",IF(OR(ISBLANK(F11),ISBLANK(G11),ISBLANK(H11),ISBLANK(I11)),"",VLOOKUP(F11,ustawienia!A1:B16,2,0)))</f>
        <v>nie ma takiego województwa</v>
      </c>
      <c r="D9" s="288"/>
      <c r="E9" s="289"/>
      <c r="F9" s="144"/>
      <c r="G9" s="145"/>
      <c r="H9" s="146" t="s">
        <v>2931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2929</v>
      </c>
      <c r="B10" s="143"/>
      <c r="C10" s="288" t="str">
        <f>IF(OR(G12&lt;&gt;"",AND(G11&lt;&gt;"",ISERROR(VLOOKUP(ustawienia!A19,ustawienia!E1:K3000,6,0)))),"nie ma takiego powiatu",IF(OR(ISBLANK(F11),ISBLANK(G11),ISBLANK(H11),ISBLANK(I11),G11=0),"",VLOOKUP(ustawienia!A19,ustawienia!E1:K3000,6,0)))</f>
        <v>nie ma takiego powiatu</v>
      </c>
      <c r="D10" s="288"/>
      <c r="E10" s="289"/>
      <c r="F10" s="149" t="s">
        <v>321</v>
      </c>
      <c r="G10" s="150" t="s">
        <v>2932</v>
      </c>
      <c r="H10" s="150" t="s">
        <v>2933</v>
      </c>
      <c r="I10" s="150" t="s">
        <v>2934</v>
      </c>
      <c r="J10" s="150" t="s">
        <v>2935</v>
      </c>
      <c r="K10" s="151" t="s">
        <v>325</v>
      </c>
      <c r="L10" s="152" t="s">
        <v>2936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2930</v>
      </c>
      <c r="B11" s="140"/>
      <c r="C11" s="335" t="str">
        <f>IF(OR(F13&lt;&gt;"",H12&lt;&gt;"",AND(H11&lt;&gt;0,I11=0),AND(H11&lt;&gt;"",I11&lt;&gt;"",ISERROR(VLOOKUP(ustawienia!A18,ustawienia!E1:K3000,6,0)))),"nie ma takiej gminy",IF(OR(ISBLANK(F11),ISBLANK(G11),ISBLANK(H11),ISBLANK(I11),I11=0),"",VLOOKUP(ustawienia!A18,ustawienia!E1:K3000,6,0)))</f>
        <v>nie ma takiej gminy</v>
      </c>
      <c r="D11" s="335"/>
      <c r="E11" s="336"/>
      <c r="F11" s="125"/>
      <c r="G11" s="126"/>
      <c r="H11" s="126"/>
      <c r="I11" s="127"/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 t="str">
        <f>IF(ISBLANK(F11),"brak kodu",IF((ISERROR(VLOOKUP(F11,ustawienia!$A$1:$B$16,1,0))),"błędny kod",""))</f>
        <v>brak kodu</v>
      </c>
      <c r="G12" s="221" t="str">
        <f>IF(ISBLANK(G11),"brak kodu",IF(ISERROR(VLOOKUP(G11,ustawienia!F1:F3000,1,0)),"błędny kod",""))</f>
        <v>brak kodu</v>
      </c>
      <c r="H12" s="221" t="str">
        <f>IF(ISBLANK(H11),"brak kodu",IF(ISERROR(VLOOKUP(H11,ustawienia!G1:G3000,1,0)),"błędny kod",""))</f>
        <v>brak kodu</v>
      </c>
      <c r="I12" s="221" t="str">
        <f>IF(ISBLANK(I11),"brak kodu",IF(AND(I11&gt;=0,I11&lt;4),"","błędny typ gminy"))</f>
        <v>brak kodu</v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284" t="str">
        <f>IF(OR(F12&lt;&gt;"",G12&lt;&gt;"",H12&lt;&gt;"",I12&lt;&gt;"",AND(I11&lt;&gt;"",ISERROR(VLOOKUP(ustawienia!A18,ustawienia!E1:E3000,1,0)))),"nie ma takiej jednostki samorządu terytorialnego","")</f>
        <v>nie ma takiej jednostki samorządu terytorialnego</v>
      </c>
      <c r="G13" s="284"/>
      <c r="H13" s="284"/>
      <c r="I13" s="284"/>
      <c r="M13" s="31"/>
      <c r="N13" s="31"/>
    </row>
    <row r="14" ht="13.5" hidden="1" thickBot="1"/>
    <row r="15" spans="1:18" ht="12.75">
      <c r="A15" s="297" t="s">
        <v>2937</v>
      </c>
      <c r="B15" s="298"/>
      <c r="C15" s="167"/>
      <c r="D15" s="303" t="s">
        <v>15</v>
      </c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5"/>
      <c r="P15" s="303" t="s">
        <v>2924</v>
      </c>
      <c r="Q15" s="304"/>
      <c r="R15" s="305"/>
    </row>
    <row r="16" spans="1:18" ht="14.25" customHeight="1">
      <c r="A16" s="299"/>
      <c r="B16" s="300"/>
      <c r="C16" s="168" t="s">
        <v>2960</v>
      </c>
      <c r="D16" s="306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8"/>
      <c r="P16" s="306"/>
      <c r="Q16" s="307"/>
      <c r="R16" s="308"/>
    </row>
    <row r="17" spans="1:18" ht="12.75">
      <c r="A17" s="299"/>
      <c r="B17" s="300"/>
      <c r="C17" s="168" t="s">
        <v>14</v>
      </c>
      <c r="D17" s="170"/>
      <c r="E17" s="171" t="s">
        <v>2963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2974</v>
      </c>
      <c r="P17" s="176"/>
      <c r="Q17" s="172"/>
      <c r="R17" s="177"/>
    </row>
    <row r="18" spans="1:18" ht="12.75">
      <c r="A18" s="299"/>
      <c r="B18" s="300"/>
      <c r="C18" s="168" t="s">
        <v>2938</v>
      </c>
      <c r="D18" s="178" t="s">
        <v>2938</v>
      </c>
      <c r="E18" s="171" t="s">
        <v>2939</v>
      </c>
      <c r="F18" s="179" t="s">
        <v>2966</v>
      </c>
      <c r="G18" s="179" t="s">
        <v>2965</v>
      </c>
      <c r="H18" s="171" t="s">
        <v>2967</v>
      </c>
      <c r="I18" s="179" t="s">
        <v>2968</v>
      </c>
      <c r="J18" s="171" t="s">
        <v>2969</v>
      </c>
      <c r="K18" s="180" t="s">
        <v>2971</v>
      </c>
      <c r="L18" s="181" t="s">
        <v>2972</v>
      </c>
      <c r="M18" s="182" t="s">
        <v>2976</v>
      </c>
      <c r="N18" s="179" t="s">
        <v>2978</v>
      </c>
      <c r="O18" s="35" t="s">
        <v>2980</v>
      </c>
      <c r="P18" s="170"/>
      <c r="Q18" s="171" t="s">
        <v>2986</v>
      </c>
      <c r="R18" s="183" t="s">
        <v>2972</v>
      </c>
    </row>
    <row r="19" spans="1:18" ht="12.75">
      <c r="A19" s="299"/>
      <c r="B19" s="300"/>
      <c r="C19" s="169" t="s">
        <v>2959</v>
      </c>
      <c r="D19" s="178" t="s">
        <v>2961</v>
      </c>
      <c r="E19" s="171" t="s">
        <v>2940</v>
      </c>
      <c r="F19" s="184"/>
      <c r="G19" s="184"/>
      <c r="H19" s="184"/>
      <c r="I19" s="185"/>
      <c r="J19" s="171" t="s">
        <v>2970</v>
      </c>
      <c r="K19" s="180"/>
      <c r="L19" s="181" t="s">
        <v>2973</v>
      </c>
      <c r="M19" s="179" t="s">
        <v>2977</v>
      </c>
      <c r="N19" s="179" t="s">
        <v>2979</v>
      </c>
      <c r="O19" s="35" t="s">
        <v>2981</v>
      </c>
      <c r="P19" s="178" t="s">
        <v>2938</v>
      </c>
      <c r="Q19" s="171" t="s">
        <v>2987</v>
      </c>
      <c r="R19" s="183" t="s">
        <v>2986</v>
      </c>
    </row>
    <row r="20" spans="1:18" ht="12.75">
      <c r="A20" s="299"/>
      <c r="B20" s="300"/>
      <c r="C20" s="170"/>
      <c r="D20" s="178" t="s">
        <v>2962</v>
      </c>
      <c r="E20" s="186" t="s">
        <v>2938</v>
      </c>
      <c r="F20" s="171"/>
      <c r="G20" s="171"/>
      <c r="H20" s="171"/>
      <c r="I20" s="171"/>
      <c r="J20" s="187"/>
      <c r="K20" s="184"/>
      <c r="L20" s="181" t="s">
        <v>2974</v>
      </c>
      <c r="M20" s="182"/>
      <c r="N20" s="182"/>
      <c r="O20" s="35" t="s">
        <v>2982</v>
      </c>
      <c r="P20" s="170"/>
      <c r="Q20" s="171" t="s">
        <v>2988</v>
      </c>
      <c r="R20" s="183" t="s">
        <v>2990</v>
      </c>
    </row>
    <row r="21" spans="1:18" ht="12.75">
      <c r="A21" s="299"/>
      <c r="B21" s="300"/>
      <c r="C21" s="170"/>
      <c r="D21" s="170"/>
      <c r="E21" s="186" t="s">
        <v>2964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2983</v>
      </c>
      <c r="P21" s="178" t="s">
        <v>2985</v>
      </c>
      <c r="Q21" s="171" t="s">
        <v>2989</v>
      </c>
      <c r="R21" s="214"/>
    </row>
    <row r="22" spans="1:18" ht="13.5" thickBot="1">
      <c r="A22" s="301"/>
      <c r="B22" s="302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2984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2997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2998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3005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0</v>
      </c>
      <c r="D30" s="87">
        <f>+'42-samorz.inst.kult.'!D30+'62-samodz.publ.ZOZ samorz.'!D30+'82-samorz.osoba prawna'!D30</f>
        <v>0</v>
      </c>
      <c r="E30" s="72">
        <f>+'42-samorz.inst.kult.'!E30+'62-samodz.publ.ZOZ samorz.'!E30+'82-samorz.osoba prawna'!E30</f>
        <v>0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0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0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0</v>
      </c>
      <c r="D31" s="87">
        <f>+'42-samorz.inst.kult.'!D31+'62-samodz.publ.ZOZ samorz.'!D31+'82-samorz.osoba prawna'!D31</f>
        <v>0</v>
      </c>
      <c r="E31" s="72">
        <f>+'42-samorz.inst.kult.'!E31+'62-samodz.publ.ZOZ samorz.'!E31+'82-samorz.osoba prawna'!E31</f>
        <v>0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0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0</v>
      </c>
      <c r="D32" s="87">
        <f>+'42-samorz.inst.kult.'!D32+'62-samodz.publ.ZOZ samorz.'!D32+'82-samorz.osoba prawna'!D32</f>
        <v>0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0</v>
      </c>
      <c r="D37" s="87">
        <f>+'42-samorz.inst.kult.'!D37+'62-samodz.publ.ZOZ samorz.'!D37+'82-samorz.osoba prawna'!D37</f>
        <v>0</v>
      </c>
      <c r="E37" s="72">
        <f>+'42-samorz.inst.kult.'!E37+'62-samodz.publ.ZOZ samorz.'!E37+'82-samorz.osoba prawna'!E37</f>
        <v>0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0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14" t="s">
        <v>3009</v>
      </c>
      <c r="B38" s="315"/>
      <c r="C38" s="76">
        <f>+'42-samorz.inst.kult.'!C38+'62-samodz.publ.ZOZ samorz.'!C38+'82-samorz.osoba prawna'!C38</f>
        <v>0</v>
      </c>
      <c r="D38" s="87">
        <f>+'42-samorz.inst.kult.'!D38+'62-samodz.publ.ZOZ samorz.'!D38+'82-samorz.osoba prawna'!D38</f>
        <v>0</v>
      </c>
      <c r="E38" s="72">
        <f>+'42-samorz.inst.kult.'!E38+'62-samodz.publ.ZOZ samorz.'!E38+'82-samorz.osoba prawna'!E38</f>
        <v>0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0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31" t="s">
        <v>3008</v>
      </c>
      <c r="B39" s="332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33" t="s">
        <v>3007</v>
      </c>
      <c r="B40" s="334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318" t="s">
        <v>2937</v>
      </c>
      <c r="B44" s="319"/>
      <c r="C44" s="319"/>
      <c r="D44" s="319"/>
      <c r="E44" s="320"/>
      <c r="F44" s="46"/>
      <c r="G44" s="294" t="s">
        <v>13</v>
      </c>
      <c r="H44" s="295"/>
      <c r="I44" s="295"/>
      <c r="J44" s="295"/>
      <c r="K44" s="295"/>
      <c r="L44" s="296"/>
      <c r="M44" s="19"/>
    </row>
    <row r="45" spans="1:13" s="159" customFormat="1" ht="12.75">
      <c r="A45" s="321"/>
      <c r="B45" s="322"/>
      <c r="C45" s="322"/>
      <c r="D45" s="322"/>
      <c r="E45" s="323"/>
      <c r="F45" s="47" t="s">
        <v>2991</v>
      </c>
      <c r="G45" s="20" t="s">
        <v>2986</v>
      </c>
      <c r="H45" s="49"/>
      <c r="I45" s="49"/>
      <c r="J45" s="49"/>
      <c r="K45" s="57"/>
      <c r="L45" s="55"/>
      <c r="M45" s="19"/>
    </row>
    <row r="46" spans="1:13" s="159" customFormat="1" ht="12.75">
      <c r="A46" s="321"/>
      <c r="B46" s="322"/>
      <c r="C46" s="322"/>
      <c r="D46" s="322"/>
      <c r="E46" s="323"/>
      <c r="F46" s="47" t="s">
        <v>14</v>
      </c>
      <c r="G46" s="20" t="s">
        <v>2955</v>
      </c>
      <c r="H46" s="20" t="s">
        <v>2994</v>
      </c>
      <c r="I46" s="20" t="s">
        <v>2965</v>
      </c>
      <c r="J46" s="20" t="s">
        <v>2967</v>
      </c>
      <c r="K46" s="22" t="s">
        <v>2968</v>
      </c>
      <c r="L46" s="59" t="s">
        <v>2995</v>
      </c>
      <c r="M46" s="18"/>
    </row>
    <row r="47" spans="1:13" s="159" customFormat="1" ht="12.75">
      <c r="A47" s="321"/>
      <c r="B47" s="322"/>
      <c r="C47" s="322"/>
      <c r="D47" s="322"/>
      <c r="E47" s="323"/>
      <c r="F47" s="47" t="s">
        <v>2938</v>
      </c>
      <c r="G47" s="20" t="s">
        <v>2939</v>
      </c>
      <c r="H47" s="20"/>
      <c r="I47" s="21"/>
      <c r="J47" s="22"/>
      <c r="K47" s="43"/>
      <c r="L47" s="59" t="s">
        <v>2986</v>
      </c>
      <c r="M47" s="18"/>
    </row>
    <row r="48" spans="1:13" s="159" customFormat="1" ht="12.75">
      <c r="A48" s="321"/>
      <c r="B48" s="322"/>
      <c r="C48" s="322"/>
      <c r="D48" s="322"/>
      <c r="E48" s="323"/>
      <c r="F48" s="47" t="s">
        <v>2992</v>
      </c>
      <c r="G48" s="22" t="s">
        <v>2940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24"/>
      <c r="B49" s="325"/>
      <c r="C49" s="325"/>
      <c r="D49" s="325"/>
      <c r="E49" s="326"/>
      <c r="F49" s="41"/>
      <c r="G49" s="23" t="s">
        <v>2993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337">
        <v>1</v>
      </c>
      <c r="B50" s="338"/>
      <c r="C50" s="338"/>
      <c r="D50" s="338"/>
      <c r="E50" s="339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340" t="s">
        <v>9</v>
      </c>
      <c r="B51" s="341"/>
      <c r="C51" s="341"/>
      <c r="D51" s="341"/>
      <c r="E51" s="342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340" t="s">
        <v>10</v>
      </c>
      <c r="B52" s="341"/>
      <c r="C52" s="341"/>
      <c r="D52" s="341"/>
      <c r="E52" s="342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345" t="s">
        <v>11</v>
      </c>
      <c r="B53" s="346"/>
      <c r="C53" s="346"/>
      <c r="D53" s="346"/>
      <c r="E53" s="347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348" t="s">
        <v>12</v>
      </c>
      <c r="B54" s="349"/>
      <c r="C54" s="349"/>
      <c r="D54" s="349"/>
      <c r="E54" s="350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 t="str">
        <f>+IF(OR(ISBLANK(H8),ISBLANK(K8)),"Nie wypełniono okresu sprawozdawczego!! Takie sprawozdanie NIE BĘDZIE przyjęte z przyczyn formalnych !!","")</f>
        <v>Nie wypełniono okresu sprawozdawczego!! Takie sprawozdanie NIE BĘDZIE przyjęte z przyczyn formalnych !!</v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43"/>
      <c r="B61" s="343"/>
      <c r="D61" s="258"/>
      <c r="F61" s="220">
        <f ca="1">TODAY()</f>
        <v>42478</v>
      </c>
      <c r="H61" s="316"/>
      <c r="I61" s="316"/>
      <c r="J61" s="316"/>
      <c r="K61" s="316"/>
    </row>
    <row r="62" spans="1:11" ht="4.5" customHeight="1">
      <c r="A62" s="317" t="s">
        <v>2921</v>
      </c>
      <c r="B62" s="317"/>
      <c r="D62" s="151" t="s">
        <v>2922</v>
      </c>
      <c r="F62" s="151" t="s">
        <v>2922</v>
      </c>
      <c r="H62" s="317" t="s">
        <v>2923</v>
      </c>
      <c r="I62" s="317"/>
      <c r="J62" s="317"/>
      <c r="K62" s="317"/>
    </row>
    <row r="63" spans="1:11" ht="14.25" customHeight="1">
      <c r="A63" s="317" t="s">
        <v>326</v>
      </c>
      <c r="B63" s="317"/>
      <c r="D63" s="151" t="s">
        <v>2956</v>
      </c>
      <c r="F63" s="151" t="s">
        <v>2957</v>
      </c>
      <c r="H63" s="317" t="s">
        <v>327</v>
      </c>
      <c r="I63" s="317"/>
      <c r="J63" s="317"/>
      <c r="K63" s="317"/>
    </row>
    <row r="64" spans="1:11" ht="14.25" customHeight="1">
      <c r="A64" s="344" t="str">
        <f>+IF(ISBLANK(A61),"Brak nazwiska Skarbnika","")</f>
        <v>Brak nazwiska Skarbnika</v>
      </c>
      <c r="B64" s="344"/>
      <c r="D64" s="259" t="str">
        <f>+IF(ISBLANK(D61),"Brak telefonu","")</f>
        <v>Brak telefonu</v>
      </c>
      <c r="H64" s="344" t="str">
        <f>+IF(ISBLANK(H61),"Brak nazwiska","")</f>
        <v>Brak nazwiska</v>
      </c>
      <c r="I64" s="344"/>
      <c r="J64" s="344"/>
      <c r="K64" s="344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2999</v>
      </c>
    </row>
    <row r="69" ht="14.25" customHeight="1"/>
    <row r="70" spans="4:7" ht="63.75">
      <c r="D70" s="268" t="s">
        <v>3000</v>
      </c>
      <c r="E70" s="268" t="s">
        <v>3001</v>
      </c>
      <c r="F70" s="268" t="s">
        <v>3002</v>
      </c>
      <c r="G70" s="268" t="s">
        <v>3003</v>
      </c>
    </row>
    <row r="71" spans="4:7" ht="12.75">
      <c r="D71" s="269">
        <v>42</v>
      </c>
      <c r="E71" s="269" t="str">
        <f>+IF(SUM('42-samorz.inst.kult.'!C24:R40,'42-samorz.inst.kult.'!F51:L54)&lt;&gt;0,"Tak","Nie")</f>
        <v>Nie</v>
      </c>
      <c r="F71" s="270" t="str">
        <f>+IF(AND(E71="Tak",'42-samorz.inst.kult.'!T1&lt;2),"BŁĄD","Ok")</f>
        <v>Ok</v>
      </c>
      <c r="G71" s="271" t="str">
        <f>+INDEX(ustawienia!$B$25:$B$26,'42-samorz.inst.kult.'!T1)</f>
        <v>NIE SKŁADAM tego formularza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Nie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NIE SKŁADAM tego formularza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2996</v>
      </c>
    </row>
    <row r="75" spans="5:6" ht="12.75">
      <c r="E75" s="272" t="s">
        <v>3004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G44:L44"/>
    <mergeCell ref="A15:B22"/>
    <mergeCell ref="D15:O16"/>
    <mergeCell ref="A6:B6"/>
    <mergeCell ref="C10:E10"/>
    <mergeCell ref="C6:M6"/>
    <mergeCell ref="A38:B38"/>
    <mergeCell ref="C5:M5"/>
    <mergeCell ref="C2:M3"/>
    <mergeCell ref="F13:I13"/>
    <mergeCell ref="C4:M4"/>
    <mergeCell ref="C9:E9"/>
    <mergeCell ref="A3:B4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2925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2952</v>
      </c>
      <c r="B2" s="131"/>
      <c r="C2" s="278" t="s">
        <v>329</v>
      </c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132"/>
      <c r="O2" s="30"/>
      <c r="P2" s="30"/>
      <c r="Q2" s="30"/>
      <c r="R2" s="133"/>
    </row>
    <row r="3" spans="1:18" ht="48.75" customHeight="1">
      <c r="A3" s="353" t="str">
        <f>+IF(ISBLANK(JEDNOSTKA),"",JEDNOSTKA)</f>
        <v>brak nazwy jednostki</v>
      </c>
      <c r="B3" s="354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3"/>
      <c r="N3" s="134" t="s">
        <v>2975</v>
      </c>
      <c r="O3" s="31"/>
      <c r="P3" s="31"/>
      <c r="Q3" s="31"/>
      <c r="R3" s="135"/>
    </row>
    <row r="4" spans="1:18" ht="15" customHeight="1">
      <c r="A4" s="353"/>
      <c r="B4" s="354"/>
      <c r="C4" s="392" t="s">
        <v>324</v>
      </c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27" t="str">
        <f>IF(ISBLANK(Adresat),"",Adresat)</f>
        <v>Regionalna Izba Obrachunkowa 
</v>
      </c>
      <c r="O4" s="328"/>
      <c r="P4" s="328"/>
      <c r="Q4" s="328"/>
      <c r="R4" s="135"/>
    </row>
    <row r="5" spans="1:18" ht="12.75">
      <c r="A5" s="170" t="s">
        <v>2953</v>
      </c>
      <c r="C5" s="134"/>
      <c r="G5" s="136"/>
      <c r="L5" s="31"/>
      <c r="M5" s="135"/>
      <c r="N5" s="327"/>
      <c r="O5" s="328"/>
      <c r="P5" s="328"/>
      <c r="Q5" s="328"/>
      <c r="R5" s="135"/>
    </row>
    <row r="6" spans="1:18" ht="26.25" customHeight="1" thickBot="1">
      <c r="A6" s="357" t="str">
        <f>+IF(ISBLANK('99-zbiorczo'!A6:B6),"",'99-zbiorczo'!A6:B6)</f>
        <v>brak adresu jst</v>
      </c>
      <c r="B6" s="358"/>
      <c r="C6" s="311" t="s">
        <v>2610</v>
      </c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27"/>
      <c r="O6" s="328"/>
      <c r="P6" s="328"/>
      <c r="Q6" s="328"/>
      <c r="R6" s="135"/>
    </row>
    <row r="7" spans="1:18" ht="16.5" customHeight="1">
      <c r="A7" s="131" t="s">
        <v>2927</v>
      </c>
      <c r="B7" s="137"/>
      <c r="C7" s="138" t="s">
        <v>322</v>
      </c>
      <c r="L7" s="31"/>
      <c r="M7" s="135"/>
      <c r="N7" s="327"/>
      <c r="O7" s="328"/>
      <c r="P7" s="328"/>
      <c r="Q7" s="328"/>
      <c r="R7" s="135"/>
    </row>
    <row r="8" spans="1:18" ht="20.25" customHeight="1" thickBot="1">
      <c r="A8" s="362" t="str">
        <f>+IF(ISBLANK(REGON),"",+REGON)</f>
        <v>brak numeru REGON</v>
      </c>
      <c r="B8" s="363"/>
      <c r="C8" s="139">
        <f>+IF(ISBLANK(LID),"",LID)</f>
      </c>
      <c r="D8" s="32"/>
      <c r="E8" s="140"/>
      <c r="F8" s="238" t="s">
        <v>2958</v>
      </c>
      <c r="G8" s="238"/>
      <c r="H8" s="239">
        <f>+IF(ISBLANK(KWARTAL),"",+KWARTAL)</f>
      </c>
      <c r="I8" s="240" t="s">
        <v>2941</v>
      </c>
      <c r="J8" s="241" t="s">
        <v>2926</v>
      </c>
      <c r="K8" s="242">
        <f>+IF(ISBLANK(ROK),"",+ROK)</f>
        <v>2016</v>
      </c>
      <c r="L8" s="141"/>
      <c r="M8" s="135"/>
      <c r="N8" s="327"/>
      <c r="O8" s="328"/>
      <c r="P8" s="328"/>
      <c r="Q8" s="328"/>
      <c r="R8" s="135"/>
    </row>
    <row r="9" spans="1:18" ht="13.5" customHeight="1">
      <c r="A9" s="142" t="s">
        <v>2928</v>
      </c>
      <c r="B9" s="143"/>
      <c r="C9" s="351" t="str">
        <f>+IF(ISBLANK(NZW_WOJ),"",NZW_WOJ)</f>
        <v>nie ma takiego województwa</v>
      </c>
      <c r="D9" s="351"/>
      <c r="E9" s="352"/>
      <c r="F9" s="359" t="s">
        <v>2931</v>
      </c>
      <c r="G9" s="360"/>
      <c r="H9" s="360"/>
      <c r="I9" s="360"/>
      <c r="J9" s="360"/>
      <c r="K9" s="360"/>
      <c r="L9" s="360"/>
      <c r="M9" s="361"/>
      <c r="N9" s="134"/>
      <c r="O9" s="31"/>
      <c r="P9" s="31"/>
      <c r="Q9" s="31"/>
      <c r="R9" s="135"/>
    </row>
    <row r="10" spans="1:18" ht="13.5" customHeight="1">
      <c r="A10" s="142" t="s">
        <v>2929</v>
      </c>
      <c r="B10" s="143"/>
      <c r="C10" s="288" t="str">
        <f>+IF(ISBLANK(NZW_POW),"",NZW_POW)</f>
        <v>nie ma takiego powiatu</v>
      </c>
      <c r="D10" s="288"/>
      <c r="E10" s="289"/>
      <c r="F10" s="149" t="s">
        <v>321</v>
      </c>
      <c r="G10" s="150" t="s">
        <v>2932</v>
      </c>
      <c r="H10" s="150" t="s">
        <v>2933</v>
      </c>
      <c r="I10" s="150" t="s">
        <v>2934</v>
      </c>
      <c r="J10" s="150" t="s">
        <v>2935</v>
      </c>
      <c r="K10" s="151" t="s">
        <v>325</v>
      </c>
      <c r="L10" s="152" t="s">
        <v>2936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2930</v>
      </c>
      <c r="B11" s="140"/>
      <c r="C11" s="335" t="str">
        <f>+IF(ISBLANK(NZW_GMINY),"",NZW_GMINY)</f>
        <v>nie ma takiej gminy</v>
      </c>
      <c r="D11" s="335"/>
      <c r="E11" s="336"/>
      <c r="F11" s="155">
        <f>+IF(ISBLANK(WKOD),"",WKOD)</f>
      </c>
      <c r="G11" s="156">
        <f>+IF(ISBLANK(PK),"",PK)</f>
      </c>
      <c r="H11" s="156">
        <f>+IF(ISBLANK(GK),"",GK)</f>
      </c>
      <c r="I11" s="157">
        <f>+IF(ISBLANK(GT),"",GT)</f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7" t="s">
        <v>2937</v>
      </c>
      <c r="B15" s="298"/>
      <c r="C15" s="167"/>
      <c r="D15" s="303" t="s">
        <v>15</v>
      </c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5"/>
      <c r="P15" s="303" t="s">
        <v>2217</v>
      </c>
      <c r="Q15" s="304"/>
      <c r="R15" s="305"/>
    </row>
    <row r="16" spans="1:18" ht="15.75" customHeight="1">
      <c r="A16" s="299"/>
      <c r="B16" s="300"/>
      <c r="C16" s="168" t="s">
        <v>2960</v>
      </c>
      <c r="D16" s="306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8"/>
      <c r="P16" s="306"/>
      <c r="Q16" s="307"/>
      <c r="R16" s="308"/>
    </row>
    <row r="17" spans="1:18" ht="12.75">
      <c r="A17" s="299"/>
      <c r="B17" s="300"/>
      <c r="C17" s="168" t="s">
        <v>14</v>
      </c>
      <c r="D17" s="170"/>
      <c r="E17" s="171" t="s">
        <v>2963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2974</v>
      </c>
      <c r="P17" s="176"/>
      <c r="Q17" s="172"/>
      <c r="R17" s="177"/>
    </row>
    <row r="18" spans="1:18" ht="12.75">
      <c r="A18" s="299"/>
      <c r="B18" s="300"/>
      <c r="C18" s="168" t="s">
        <v>2938</v>
      </c>
      <c r="D18" s="178" t="s">
        <v>2938</v>
      </c>
      <c r="E18" s="171" t="s">
        <v>2939</v>
      </c>
      <c r="F18" s="179" t="s">
        <v>2966</v>
      </c>
      <c r="G18" s="179" t="s">
        <v>2965</v>
      </c>
      <c r="H18" s="171" t="s">
        <v>2967</v>
      </c>
      <c r="I18" s="179" t="s">
        <v>2968</v>
      </c>
      <c r="J18" s="171" t="s">
        <v>2969</v>
      </c>
      <c r="K18" s="180" t="s">
        <v>2971</v>
      </c>
      <c r="L18" s="181" t="s">
        <v>2972</v>
      </c>
      <c r="M18" s="182" t="s">
        <v>2976</v>
      </c>
      <c r="N18" s="179" t="s">
        <v>2978</v>
      </c>
      <c r="O18" s="35" t="s">
        <v>2980</v>
      </c>
      <c r="P18" s="170"/>
      <c r="Q18" s="171" t="s">
        <v>2986</v>
      </c>
      <c r="R18" s="183" t="s">
        <v>2972</v>
      </c>
    </row>
    <row r="19" spans="1:18" ht="12.75">
      <c r="A19" s="299"/>
      <c r="B19" s="300"/>
      <c r="C19" s="169" t="s">
        <v>2959</v>
      </c>
      <c r="D19" s="178" t="s">
        <v>2961</v>
      </c>
      <c r="E19" s="171" t="s">
        <v>2940</v>
      </c>
      <c r="F19" s="184"/>
      <c r="G19" s="184"/>
      <c r="H19" s="184"/>
      <c r="I19" s="185"/>
      <c r="J19" s="171" t="s">
        <v>2970</v>
      </c>
      <c r="K19" s="180"/>
      <c r="L19" s="181" t="s">
        <v>2973</v>
      </c>
      <c r="M19" s="179" t="s">
        <v>2977</v>
      </c>
      <c r="N19" s="179" t="s">
        <v>2979</v>
      </c>
      <c r="O19" s="35" t="s">
        <v>2981</v>
      </c>
      <c r="P19" s="178" t="s">
        <v>2938</v>
      </c>
      <c r="Q19" s="171" t="s">
        <v>2987</v>
      </c>
      <c r="R19" s="35" t="s">
        <v>2986</v>
      </c>
    </row>
    <row r="20" spans="1:18" ht="12.75">
      <c r="A20" s="299"/>
      <c r="B20" s="300"/>
      <c r="C20" s="170"/>
      <c r="D20" s="178" t="s">
        <v>2962</v>
      </c>
      <c r="E20" s="186" t="s">
        <v>2938</v>
      </c>
      <c r="F20" s="171"/>
      <c r="G20" s="171"/>
      <c r="H20" s="171"/>
      <c r="I20" s="171"/>
      <c r="J20" s="187"/>
      <c r="K20" s="184"/>
      <c r="L20" s="181" t="s">
        <v>2974</v>
      </c>
      <c r="M20" s="182"/>
      <c r="N20" s="182"/>
      <c r="O20" s="35" t="s">
        <v>2982</v>
      </c>
      <c r="P20" s="170"/>
      <c r="Q20" s="171" t="s">
        <v>2988</v>
      </c>
      <c r="R20" s="183" t="s">
        <v>2990</v>
      </c>
    </row>
    <row r="21" spans="1:18" ht="12.75">
      <c r="A21" s="299"/>
      <c r="B21" s="300"/>
      <c r="C21" s="170"/>
      <c r="D21" s="170"/>
      <c r="E21" s="186" t="s">
        <v>2964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2983</v>
      </c>
      <c r="P21" s="178" t="s">
        <v>2985</v>
      </c>
      <c r="Q21" s="171" t="s">
        <v>2989</v>
      </c>
      <c r="R21" s="183"/>
    </row>
    <row r="22" spans="1:18" ht="13.5" thickBot="1">
      <c r="A22" s="301"/>
      <c r="B22" s="302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2984</v>
      </c>
      <c r="P22" s="188"/>
      <c r="Q22" s="189"/>
      <c r="R22" s="192"/>
    </row>
    <row r="23" spans="1:18" ht="13.5" thickBot="1">
      <c r="A23" s="355">
        <v>1</v>
      </c>
      <c r="B23" s="356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2997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2998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3005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7" t="s">
        <v>335</v>
      </c>
      <c r="B39" s="368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69" t="s">
        <v>336</v>
      </c>
      <c r="B40" s="370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83" t="s">
        <v>2937</v>
      </c>
      <c r="B44" s="384"/>
      <c r="C44" s="384"/>
      <c r="D44" s="384"/>
      <c r="E44" s="385"/>
      <c r="F44" s="44"/>
      <c r="G44" s="380" t="s">
        <v>13</v>
      </c>
      <c r="H44" s="381"/>
      <c r="I44" s="381"/>
      <c r="J44" s="381"/>
      <c r="K44" s="381"/>
      <c r="L44" s="382"/>
      <c r="M44" s="14"/>
    </row>
    <row r="45" spans="1:13" ht="12.75">
      <c r="A45" s="386"/>
      <c r="B45" s="387"/>
      <c r="C45" s="387"/>
      <c r="D45" s="387"/>
      <c r="E45" s="388"/>
      <c r="F45" s="45" t="s">
        <v>2991</v>
      </c>
      <c r="G45" s="5" t="s">
        <v>2986</v>
      </c>
      <c r="H45" s="48"/>
      <c r="I45" s="48"/>
      <c r="J45" s="48"/>
      <c r="K45" s="56"/>
      <c r="L45" s="54"/>
      <c r="M45" s="14"/>
    </row>
    <row r="46" spans="1:13" ht="12.75">
      <c r="A46" s="386"/>
      <c r="B46" s="387"/>
      <c r="C46" s="387"/>
      <c r="D46" s="387"/>
      <c r="E46" s="388"/>
      <c r="F46" s="45" t="s">
        <v>14</v>
      </c>
      <c r="G46" s="5" t="s">
        <v>2955</v>
      </c>
      <c r="H46" s="5" t="s">
        <v>2994</v>
      </c>
      <c r="I46" s="5" t="s">
        <v>2965</v>
      </c>
      <c r="J46" s="5" t="s">
        <v>2967</v>
      </c>
      <c r="K46" s="7" t="s">
        <v>2968</v>
      </c>
      <c r="L46" s="58" t="s">
        <v>2995</v>
      </c>
      <c r="M46" s="4"/>
    </row>
    <row r="47" spans="1:13" ht="12.75">
      <c r="A47" s="386"/>
      <c r="B47" s="387"/>
      <c r="C47" s="387"/>
      <c r="D47" s="387"/>
      <c r="E47" s="388"/>
      <c r="F47" s="45" t="s">
        <v>2938</v>
      </c>
      <c r="G47" s="5" t="s">
        <v>2939</v>
      </c>
      <c r="H47" s="5"/>
      <c r="I47" s="6"/>
      <c r="J47" s="7"/>
      <c r="K47" s="42"/>
      <c r="L47" s="58" t="s">
        <v>2986</v>
      </c>
      <c r="M47" s="4"/>
    </row>
    <row r="48" spans="1:13" ht="12.75">
      <c r="A48" s="386"/>
      <c r="B48" s="387"/>
      <c r="C48" s="387"/>
      <c r="D48" s="387"/>
      <c r="E48" s="388"/>
      <c r="F48" s="45" t="s">
        <v>2992</v>
      </c>
      <c r="G48" s="7" t="s">
        <v>2940</v>
      </c>
      <c r="H48" s="6"/>
      <c r="I48" s="5"/>
      <c r="J48" s="56"/>
      <c r="K48" s="38"/>
      <c r="L48" s="54"/>
      <c r="M48" s="4"/>
    </row>
    <row r="49" spans="1:13" ht="13.5" thickBot="1">
      <c r="A49" s="389"/>
      <c r="B49" s="390"/>
      <c r="C49" s="390"/>
      <c r="D49" s="390"/>
      <c r="E49" s="391"/>
      <c r="F49" s="40"/>
      <c r="G49" s="8" t="s">
        <v>2993</v>
      </c>
      <c r="H49" s="9"/>
      <c r="I49" s="10"/>
      <c r="J49" s="9"/>
      <c r="K49" s="50"/>
      <c r="L49" s="54"/>
      <c r="M49" s="4"/>
    </row>
    <row r="50" spans="1:13" ht="13.5" thickBot="1">
      <c r="A50" s="374">
        <v>1</v>
      </c>
      <c r="B50" s="375"/>
      <c r="C50" s="375"/>
      <c r="D50" s="375"/>
      <c r="E50" s="37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77" t="s">
        <v>9</v>
      </c>
      <c r="B51" s="378"/>
      <c r="C51" s="378"/>
      <c r="D51" s="378"/>
      <c r="E51" s="379"/>
      <c r="F51" s="216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77" t="s">
        <v>10</v>
      </c>
      <c r="B52" s="378"/>
      <c r="C52" s="378"/>
      <c r="D52" s="378"/>
      <c r="E52" s="379"/>
      <c r="F52" s="217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71" t="s">
        <v>11</v>
      </c>
      <c r="B53" s="372"/>
      <c r="C53" s="372"/>
      <c r="D53" s="372"/>
      <c r="E53" s="373"/>
      <c r="F53" s="218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64" t="s">
        <v>12</v>
      </c>
      <c r="B54" s="365"/>
      <c r="C54" s="365"/>
      <c r="D54" s="365"/>
      <c r="E54" s="366"/>
      <c r="F54" s="219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 t="str">
        <f>+'99-zbiorczo'!H56</f>
        <v>Nie wypełniono okresu sprawozdawczego!! Takie sprawozdanie NIE BĘDZIE przyjęte z przyczyn formalnych !!</v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2">
        <f>+IF(ISBLANK('99-zbiorczo'!A61:B61),"",'99-zbiorczo'!A61:B61)</f>
      </c>
      <c r="B61" s="312"/>
      <c r="D61" s="151">
        <f>+IF(ISBLANK('99-zbiorczo'!D61),"",+'99-zbiorczo'!D61)</f>
      </c>
      <c r="F61" s="209">
        <f>+IF(ISBLANK('99-zbiorczo'!F61),"",'99-zbiorczo'!F61)</f>
        <v>42478</v>
      </c>
      <c r="H61" s="317">
        <f>+IF(ISBLANK('99-zbiorczo'!H61:K61),"",'99-zbiorczo'!H61:K61)</f>
      </c>
      <c r="I61" s="317"/>
      <c r="J61" s="317"/>
      <c r="K61" s="317"/>
    </row>
    <row r="62" spans="1:11" ht="4.5" customHeight="1">
      <c r="A62" s="317" t="s">
        <v>2921</v>
      </c>
      <c r="B62" s="317"/>
      <c r="D62" s="151" t="s">
        <v>2922</v>
      </c>
      <c r="F62" s="151" t="s">
        <v>2922</v>
      </c>
      <c r="H62" s="317" t="s">
        <v>2923</v>
      </c>
      <c r="I62" s="317"/>
      <c r="J62" s="317"/>
      <c r="K62" s="317"/>
    </row>
    <row r="63" spans="1:11" ht="14.25" customHeight="1">
      <c r="A63" s="317" t="s">
        <v>326</v>
      </c>
      <c r="B63" s="317"/>
      <c r="D63" s="151" t="s">
        <v>2956</v>
      </c>
      <c r="F63" s="151" t="s">
        <v>2957</v>
      </c>
      <c r="H63" s="317" t="s">
        <v>327</v>
      </c>
      <c r="I63" s="317"/>
      <c r="J63" s="317"/>
      <c r="K63" s="317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2996</v>
      </c>
    </row>
  </sheetData>
  <sheetProtection password="D4EF" sheet="1" objects="1" scenarios="1" formatCells="0" formatColumns="0"/>
  <mergeCells count="30"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2925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2952</v>
      </c>
      <c r="B2" s="131"/>
      <c r="C2" s="278" t="s">
        <v>329</v>
      </c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132"/>
      <c r="O2" s="30"/>
      <c r="P2" s="30"/>
      <c r="Q2" s="30"/>
      <c r="R2" s="133"/>
    </row>
    <row r="3" spans="1:18" ht="48.75" customHeight="1">
      <c r="A3" s="402" t="str">
        <f>+IF(ISBLANK(JEDNOSTKA),"",+JEDNOSTKA)</f>
        <v>brak nazwy jednostki</v>
      </c>
      <c r="B3" s="403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3"/>
      <c r="N3" s="134" t="s">
        <v>2975</v>
      </c>
      <c r="O3" s="31"/>
      <c r="P3" s="31"/>
      <c r="Q3" s="31"/>
      <c r="R3" s="135"/>
    </row>
    <row r="4" spans="1:18" ht="15" customHeight="1">
      <c r="A4" s="402"/>
      <c r="B4" s="403"/>
      <c r="C4" s="404" t="s">
        <v>330</v>
      </c>
      <c r="D4" s="405"/>
      <c r="E4" s="405"/>
      <c r="F4" s="405"/>
      <c r="G4" s="405"/>
      <c r="H4" s="405"/>
      <c r="I4" s="405"/>
      <c r="J4" s="405"/>
      <c r="K4" s="405"/>
      <c r="L4" s="405"/>
      <c r="M4" s="406"/>
      <c r="N4" s="327" t="str">
        <f>IF(ISBLANK(Adresat),"",Adresat)</f>
        <v>Regionalna Izba Obrachunkowa 
</v>
      </c>
      <c r="O4" s="328"/>
      <c r="P4" s="328"/>
      <c r="Q4" s="328"/>
      <c r="R4" s="135"/>
    </row>
    <row r="5" spans="1:18" ht="12.75">
      <c r="A5" s="170" t="s">
        <v>2953</v>
      </c>
      <c r="C5" s="134"/>
      <c r="G5" s="136"/>
      <c r="L5" s="31"/>
      <c r="M5" s="135"/>
      <c r="N5" s="327"/>
      <c r="O5" s="328"/>
      <c r="P5" s="328"/>
      <c r="Q5" s="328"/>
      <c r="R5" s="135"/>
    </row>
    <row r="6" spans="1:18" ht="26.25" customHeight="1" thickBot="1">
      <c r="A6" s="357" t="str">
        <f>+IF(ISBLANK('99-zbiorczo'!A6:B6),"",'99-zbiorczo'!A6:B6)</f>
        <v>brak adresu jst</v>
      </c>
      <c r="B6" s="358"/>
      <c r="C6" s="311" t="s">
        <v>2610</v>
      </c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27"/>
      <c r="O6" s="328"/>
      <c r="P6" s="328"/>
      <c r="Q6" s="328"/>
      <c r="R6" s="135"/>
    </row>
    <row r="7" spans="1:18" ht="16.5" customHeight="1">
      <c r="A7" s="131" t="s">
        <v>2927</v>
      </c>
      <c r="B7" s="137"/>
      <c r="C7" s="138" t="s">
        <v>322</v>
      </c>
      <c r="H7" s="223"/>
      <c r="L7" s="31"/>
      <c r="M7" s="135"/>
      <c r="N7" s="327"/>
      <c r="O7" s="328"/>
      <c r="P7" s="328"/>
      <c r="Q7" s="328"/>
      <c r="R7" s="135"/>
    </row>
    <row r="8" spans="1:18" ht="20.25" customHeight="1" thickBot="1">
      <c r="A8" s="362" t="str">
        <f>+IF(ISBLANK(REGON),"",+REGON)</f>
        <v>brak numeru REGON</v>
      </c>
      <c r="B8" s="363"/>
      <c r="C8" s="139">
        <f>+IF(ISBLANK(LID),"",LID)</f>
      </c>
      <c r="D8" s="32"/>
      <c r="E8" s="140"/>
      <c r="F8" s="238" t="s">
        <v>2958</v>
      </c>
      <c r="G8" s="238"/>
      <c r="H8" s="239">
        <f>+IF(ISBLANK(KWARTAL),"",+KWARTAL)</f>
      </c>
      <c r="I8" s="240" t="s">
        <v>2941</v>
      </c>
      <c r="J8" s="241" t="s">
        <v>2926</v>
      </c>
      <c r="K8" s="242">
        <f>+IF(ISBLANK(ROK),"",+ROK)</f>
        <v>2016</v>
      </c>
      <c r="L8" s="141"/>
      <c r="M8" s="135"/>
      <c r="N8" s="327"/>
      <c r="O8" s="328"/>
      <c r="P8" s="328"/>
      <c r="Q8" s="328"/>
      <c r="R8" s="135"/>
    </row>
    <row r="9" spans="1:18" ht="13.5" customHeight="1">
      <c r="A9" s="142" t="s">
        <v>2928</v>
      </c>
      <c r="B9" s="143"/>
      <c r="C9" s="351" t="str">
        <f>+IF(ISBLANK(NZW_WOJ),"",NZW_WOJ)</f>
        <v>nie ma takiego województwa</v>
      </c>
      <c r="D9" s="351"/>
      <c r="E9" s="352"/>
      <c r="F9" s="144"/>
      <c r="G9" s="145"/>
      <c r="H9" s="146" t="s">
        <v>2931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2929</v>
      </c>
      <c r="B10" s="143"/>
      <c r="C10" s="288" t="str">
        <f>+IF(ISBLANK(NZW_POW),"",NZW_POW)</f>
        <v>nie ma takiego powiatu</v>
      </c>
      <c r="D10" s="288"/>
      <c r="E10" s="289"/>
      <c r="F10" s="149" t="s">
        <v>321</v>
      </c>
      <c r="G10" s="150" t="s">
        <v>2932</v>
      </c>
      <c r="H10" s="150" t="s">
        <v>2933</v>
      </c>
      <c r="I10" s="150" t="s">
        <v>2934</v>
      </c>
      <c r="J10" s="150" t="s">
        <v>2935</v>
      </c>
      <c r="K10" s="151" t="s">
        <v>325</v>
      </c>
      <c r="L10" s="152" t="s">
        <v>2936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2930</v>
      </c>
      <c r="B11" s="140"/>
      <c r="C11" s="335" t="str">
        <f>+IF(ISBLANK(NZW_GMINY),"",NZW_GMINY)</f>
        <v>nie ma takiej gminy</v>
      </c>
      <c r="D11" s="335"/>
      <c r="E11" s="336"/>
      <c r="F11" s="155">
        <f>+IF(ISBLANK(WKOD),"",WKOD)</f>
      </c>
      <c r="G11" s="156">
        <f>+IF(ISBLANK(PK),"",PK)</f>
      </c>
      <c r="H11" s="156">
        <f>+IF(ISBLANK(GK),"",GK)</f>
      </c>
      <c r="I11" s="157">
        <f>+IF(ISBLANK(GT),"",GT)</f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7" t="s">
        <v>2937</v>
      </c>
      <c r="B15" s="298"/>
      <c r="C15" s="167"/>
      <c r="D15" s="303" t="s">
        <v>15</v>
      </c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5"/>
      <c r="P15" s="303" t="s">
        <v>2924</v>
      </c>
      <c r="Q15" s="304"/>
      <c r="R15" s="305"/>
    </row>
    <row r="16" spans="1:18" ht="12.75">
      <c r="A16" s="299"/>
      <c r="B16" s="300"/>
      <c r="C16" s="168" t="s">
        <v>2960</v>
      </c>
      <c r="D16" s="306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8"/>
      <c r="P16" s="306"/>
      <c r="Q16" s="307"/>
      <c r="R16" s="308"/>
    </row>
    <row r="17" spans="1:18" ht="12.75">
      <c r="A17" s="299"/>
      <c r="B17" s="300"/>
      <c r="C17" s="168" t="s">
        <v>14</v>
      </c>
      <c r="D17" s="170"/>
      <c r="E17" s="171" t="s">
        <v>2963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2974</v>
      </c>
      <c r="P17" s="176"/>
      <c r="Q17" s="172"/>
      <c r="R17" s="177"/>
    </row>
    <row r="18" spans="1:18" ht="12.75">
      <c r="A18" s="299"/>
      <c r="B18" s="300"/>
      <c r="C18" s="168" t="s">
        <v>2938</v>
      </c>
      <c r="D18" s="178" t="s">
        <v>2938</v>
      </c>
      <c r="E18" s="171" t="s">
        <v>2939</v>
      </c>
      <c r="F18" s="179" t="s">
        <v>2966</v>
      </c>
      <c r="G18" s="179" t="s">
        <v>2965</v>
      </c>
      <c r="H18" s="171" t="s">
        <v>2967</v>
      </c>
      <c r="I18" s="179" t="s">
        <v>2968</v>
      </c>
      <c r="J18" s="171" t="s">
        <v>2969</v>
      </c>
      <c r="K18" s="180" t="s">
        <v>2971</v>
      </c>
      <c r="L18" s="181" t="s">
        <v>2972</v>
      </c>
      <c r="M18" s="182" t="s">
        <v>2976</v>
      </c>
      <c r="N18" s="179" t="s">
        <v>2978</v>
      </c>
      <c r="O18" s="35" t="s">
        <v>2980</v>
      </c>
      <c r="P18" s="170"/>
      <c r="Q18" s="171" t="s">
        <v>2986</v>
      </c>
      <c r="R18" s="183" t="s">
        <v>2972</v>
      </c>
    </row>
    <row r="19" spans="1:18" ht="12.75">
      <c r="A19" s="299"/>
      <c r="B19" s="300"/>
      <c r="C19" s="169" t="s">
        <v>2959</v>
      </c>
      <c r="D19" s="178" t="s">
        <v>2961</v>
      </c>
      <c r="E19" s="171" t="s">
        <v>2940</v>
      </c>
      <c r="F19" s="184"/>
      <c r="G19" s="184"/>
      <c r="H19" s="184"/>
      <c r="I19" s="185"/>
      <c r="J19" s="171" t="s">
        <v>2970</v>
      </c>
      <c r="K19" s="180"/>
      <c r="L19" s="181" t="s">
        <v>2973</v>
      </c>
      <c r="M19" s="179" t="s">
        <v>2977</v>
      </c>
      <c r="N19" s="179" t="s">
        <v>2979</v>
      </c>
      <c r="O19" s="35" t="s">
        <v>2981</v>
      </c>
      <c r="P19" s="178" t="s">
        <v>2938</v>
      </c>
      <c r="Q19" s="171" t="s">
        <v>2987</v>
      </c>
      <c r="R19" s="35" t="s">
        <v>2986</v>
      </c>
    </row>
    <row r="20" spans="1:18" ht="12.75">
      <c r="A20" s="299"/>
      <c r="B20" s="300"/>
      <c r="C20" s="170"/>
      <c r="D20" s="178" t="s">
        <v>2962</v>
      </c>
      <c r="E20" s="186" t="s">
        <v>2938</v>
      </c>
      <c r="F20" s="171"/>
      <c r="G20" s="171"/>
      <c r="H20" s="171"/>
      <c r="I20" s="171"/>
      <c r="J20" s="187"/>
      <c r="K20" s="184"/>
      <c r="L20" s="181" t="s">
        <v>2974</v>
      </c>
      <c r="M20" s="182"/>
      <c r="N20" s="182"/>
      <c r="O20" s="35" t="s">
        <v>2982</v>
      </c>
      <c r="P20" s="170"/>
      <c r="Q20" s="171" t="s">
        <v>2988</v>
      </c>
      <c r="R20" s="183" t="s">
        <v>2990</v>
      </c>
    </row>
    <row r="21" spans="1:18" ht="12.75">
      <c r="A21" s="299"/>
      <c r="B21" s="300"/>
      <c r="C21" s="170"/>
      <c r="D21" s="170"/>
      <c r="E21" s="186" t="s">
        <v>2964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2983</v>
      </c>
      <c r="P21" s="178" t="s">
        <v>2985</v>
      </c>
      <c r="Q21" s="171" t="s">
        <v>2989</v>
      </c>
      <c r="R21" s="183"/>
    </row>
    <row r="22" spans="1:18" ht="13.5" thickBot="1">
      <c r="A22" s="301"/>
      <c r="B22" s="302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2984</v>
      </c>
      <c r="P22" s="188"/>
      <c r="Q22" s="189"/>
      <c r="R22" s="192"/>
    </row>
    <row r="23" spans="1:18" ht="13.5" thickBot="1">
      <c r="A23" s="355">
        <v>1</v>
      </c>
      <c r="B23" s="356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2997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2998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3005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7" t="s">
        <v>335</v>
      </c>
      <c r="B39" s="368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69" t="s">
        <v>336</v>
      </c>
      <c r="B40" s="370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8" t="s">
        <v>2937</v>
      </c>
      <c r="B44" s="319"/>
      <c r="C44" s="319"/>
      <c r="D44" s="319"/>
      <c r="E44" s="320"/>
      <c r="F44" s="44"/>
      <c r="G44" s="396" t="s">
        <v>13</v>
      </c>
      <c r="H44" s="397"/>
      <c r="I44" s="397"/>
      <c r="J44" s="397"/>
      <c r="K44" s="397"/>
      <c r="L44" s="398"/>
      <c r="M44" s="14"/>
    </row>
    <row r="45" spans="1:13" ht="12.75">
      <c r="A45" s="321"/>
      <c r="B45" s="322"/>
      <c r="C45" s="322"/>
      <c r="D45" s="322"/>
      <c r="E45" s="323"/>
      <c r="F45" s="45" t="s">
        <v>2991</v>
      </c>
      <c r="G45" s="5" t="s">
        <v>2986</v>
      </c>
      <c r="H45" s="48"/>
      <c r="I45" s="48"/>
      <c r="J45" s="48"/>
      <c r="K45" s="56"/>
      <c r="L45" s="54"/>
      <c r="M45" s="14"/>
    </row>
    <row r="46" spans="1:13" ht="12.75">
      <c r="A46" s="321"/>
      <c r="B46" s="322"/>
      <c r="C46" s="322"/>
      <c r="D46" s="322"/>
      <c r="E46" s="323"/>
      <c r="F46" s="45" t="s">
        <v>14</v>
      </c>
      <c r="G46" s="5" t="s">
        <v>2955</v>
      </c>
      <c r="H46" s="5" t="s">
        <v>2994</v>
      </c>
      <c r="I46" s="5" t="s">
        <v>2965</v>
      </c>
      <c r="J46" s="5" t="s">
        <v>2967</v>
      </c>
      <c r="K46" s="7" t="s">
        <v>2968</v>
      </c>
      <c r="L46" s="58" t="s">
        <v>2995</v>
      </c>
      <c r="M46" s="4"/>
    </row>
    <row r="47" spans="1:13" ht="12.75">
      <c r="A47" s="321"/>
      <c r="B47" s="322"/>
      <c r="C47" s="322"/>
      <c r="D47" s="322"/>
      <c r="E47" s="323"/>
      <c r="F47" s="45" t="s">
        <v>2938</v>
      </c>
      <c r="G47" s="5" t="s">
        <v>2939</v>
      </c>
      <c r="H47" s="5"/>
      <c r="I47" s="6"/>
      <c r="J47" s="7"/>
      <c r="K47" s="42"/>
      <c r="L47" s="58" t="s">
        <v>2986</v>
      </c>
      <c r="M47" s="4"/>
    </row>
    <row r="48" spans="1:13" ht="12.75">
      <c r="A48" s="321"/>
      <c r="B48" s="322"/>
      <c r="C48" s="322"/>
      <c r="D48" s="322"/>
      <c r="E48" s="323"/>
      <c r="F48" s="45" t="s">
        <v>2992</v>
      </c>
      <c r="G48" s="7" t="s">
        <v>2940</v>
      </c>
      <c r="H48" s="6"/>
      <c r="I48" s="5"/>
      <c r="J48" s="56"/>
      <c r="K48" s="38"/>
      <c r="L48" s="54"/>
      <c r="M48" s="4"/>
    </row>
    <row r="49" spans="1:13" ht="13.5" thickBot="1">
      <c r="A49" s="324"/>
      <c r="B49" s="325"/>
      <c r="C49" s="325"/>
      <c r="D49" s="325"/>
      <c r="E49" s="326"/>
      <c r="F49" s="40"/>
      <c r="G49" s="8" t="s">
        <v>2993</v>
      </c>
      <c r="H49" s="9"/>
      <c r="I49" s="10"/>
      <c r="J49" s="9"/>
      <c r="K49" s="50"/>
      <c r="L49" s="54"/>
      <c r="M49" s="4"/>
    </row>
    <row r="50" spans="1:13" ht="13.5" thickBot="1">
      <c r="A50" s="374">
        <v>1</v>
      </c>
      <c r="B50" s="375"/>
      <c r="C50" s="375"/>
      <c r="D50" s="375"/>
      <c r="E50" s="37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9" t="s">
        <v>9</v>
      </c>
      <c r="B51" s="400"/>
      <c r="C51" s="400"/>
      <c r="D51" s="400"/>
      <c r="E51" s="401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9" t="s">
        <v>10</v>
      </c>
      <c r="B52" s="400"/>
      <c r="C52" s="400"/>
      <c r="D52" s="400"/>
      <c r="E52" s="401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3" t="s">
        <v>11</v>
      </c>
      <c r="B53" s="394"/>
      <c r="C53" s="394"/>
      <c r="D53" s="394"/>
      <c r="E53" s="395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07" t="s">
        <v>12</v>
      </c>
      <c r="B54" s="349"/>
      <c r="C54" s="349"/>
      <c r="D54" s="349"/>
      <c r="E54" s="350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 t="str">
        <f>+'99-zbiorczo'!H56</f>
        <v>Nie wypełniono okresu sprawozdawczego!! Takie sprawozdanie NIE BĘDZIE przyjęte z przyczyn formalnych !!</v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2">
        <f>+IF(ISBLANK('99-zbiorczo'!A61:B61),"",'99-zbiorczo'!A61:B61)</f>
      </c>
      <c r="B61" s="312"/>
      <c r="D61" s="151">
        <f>+IF(ISBLANK('99-zbiorczo'!D61),"",+'99-zbiorczo'!D61)</f>
      </c>
      <c r="F61" s="209">
        <f>+IF(ISBLANK('99-zbiorczo'!F61),"",'99-zbiorczo'!F61)</f>
        <v>42478</v>
      </c>
      <c r="H61" s="317">
        <f>+IF(ISBLANK('99-zbiorczo'!H61:K61),"",'99-zbiorczo'!H61:K61)</f>
      </c>
      <c r="I61" s="317"/>
      <c r="J61" s="317"/>
      <c r="K61" s="317"/>
    </row>
    <row r="62" spans="1:11" ht="4.5" customHeight="1">
      <c r="A62" s="317" t="s">
        <v>2921</v>
      </c>
      <c r="B62" s="317"/>
      <c r="D62" s="151" t="s">
        <v>2922</v>
      </c>
      <c r="F62" s="151" t="s">
        <v>2922</v>
      </c>
      <c r="H62" s="317" t="s">
        <v>2923</v>
      </c>
      <c r="I62" s="317"/>
      <c r="J62" s="317"/>
      <c r="K62" s="317"/>
    </row>
    <row r="63" spans="1:11" ht="14.25" customHeight="1">
      <c r="A63" s="317" t="s">
        <v>326</v>
      </c>
      <c r="B63" s="317"/>
      <c r="D63" s="151" t="s">
        <v>2956</v>
      </c>
      <c r="F63" s="151" t="s">
        <v>2957</v>
      </c>
      <c r="H63" s="317" t="s">
        <v>327</v>
      </c>
      <c r="I63" s="317"/>
      <c r="J63" s="317"/>
      <c r="K63" s="317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2996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2925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2952</v>
      </c>
      <c r="B2" s="131"/>
      <c r="C2" s="278" t="s">
        <v>329</v>
      </c>
      <c r="D2" s="279"/>
      <c r="E2" s="279"/>
      <c r="F2" s="279"/>
      <c r="G2" s="279"/>
      <c r="H2" s="279"/>
      <c r="I2" s="279"/>
      <c r="J2" s="279"/>
      <c r="K2" s="279"/>
      <c r="L2" s="279"/>
      <c r="M2" s="280"/>
      <c r="N2" s="132"/>
      <c r="O2" s="30"/>
      <c r="P2" s="30"/>
      <c r="Q2" s="30"/>
      <c r="R2" s="133"/>
    </row>
    <row r="3" spans="1:18" ht="48.75" customHeight="1">
      <c r="A3" s="402" t="str">
        <f>+IF(ISBLANK(JEDNOSTKA),"",+JEDNOSTKA)</f>
        <v>brak nazwy jednostki</v>
      </c>
      <c r="B3" s="403"/>
      <c r="C3" s="281"/>
      <c r="D3" s="282"/>
      <c r="E3" s="282"/>
      <c r="F3" s="282"/>
      <c r="G3" s="282"/>
      <c r="H3" s="282"/>
      <c r="I3" s="282"/>
      <c r="J3" s="282"/>
      <c r="K3" s="282"/>
      <c r="L3" s="282"/>
      <c r="M3" s="283"/>
      <c r="N3" s="134" t="s">
        <v>2975</v>
      </c>
      <c r="O3" s="31"/>
      <c r="P3" s="31"/>
      <c r="Q3" s="31"/>
      <c r="R3" s="135"/>
    </row>
    <row r="4" spans="1:18" ht="15" customHeight="1">
      <c r="A4" s="402"/>
      <c r="B4" s="403"/>
      <c r="C4" s="392" t="s">
        <v>2954</v>
      </c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27" t="str">
        <f>IF(ISBLANK(Adresat),"",Adresat)</f>
        <v>Regionalna Izba Obrachunkowa 
</v>
      </c>
      <c r="O4" s="328"/>
      <c r="P4" s="328"/>
      <c r="Q4" s="328"/>
      <c r="R4" s="135"/>
    </row>
    <row r="5" spans="1:18" ht="12.75">
      <c r="A5" s="170" t="s">
        <v>2953</v>
      </c>
      <c r="C5" s="134"/>
      <c r="G5" s="136"/>
      <c r="L5" s="31"/>
      <c r="M5" s="135"/>
      <c r="N5" s="327"/>
      <c r="O5" s="328"/>
      <c r="P5" s="328"/>
      <c r="Q5" s="328"/>
      <c r="R5" s="135"/>
    </row>
    <row r="6" spans="1:18" ht="26.25" customHeight="1" thickBot="1">
      <c r="A6" s="357" t="str">
        <f>+IF(ISBLANK('99-zbiorczo'!A6:B6),"",'99-zbiorczo'!A6:B6)</f>
        <v>brak adresu jst</v>
      </c>
      <c r="B6" s="358"/>
      <c r="C6" s="311" t="s">
        <v>2610</v>
      </c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27"/>
      <c r="O6" s="328"/>
      <c r="P6" s="328"/>
      <c r="Q6" s="328"/>
      <c r="R6" s="135"/>
    </row>
    <row r="7" spans="1:18" ht="16.5" customHeight="1">
      <c r="A7" s="131" t="s">
        <v>2927</v>
      </c>
      <c r="B7" s="137"/>
      <c r="C7" s="138" t="s">
        <v>322</v>
      </c>
      <c r="H7" s="223"/>
      <c r="L7" s="31"/>
      <c r="M7" s="135"/>
      <c r="N7" s="327"/>
      <c r="O7" s="328"/>
      <c r="P7" s="328"/>
      <c r="Q7" s="328"/>
      <c r="R7" s="135"/>
    </row>
    <row r="8" spans="1:18" ht="20.25" customHeight="1" thickBot="1">
      <c r="A8" s="362" t="str">
        <f>+IF(ISBLANK(REGON),"",+REGON)</f>
        <v>brak numeru REGON</v>
      </c>
      <c r="B8" s="363"/>
      <c r="C8" s="139">
        <f>+IF(ISBLANK(LID),"",LID)</f>
      </c>
      <c r="D8" s="32"/>
      <c r="E8" s="140"/>
      <c r="F8" s="238" t="s">
        <v>2958</v>
      </c>
      <c r="G8" s="238"/>
      <c r="H8" s="239">
        <f>+IF(ISBLANK(KWARTAL),"",+KWARTAL)</f>
      </c>
      <c r="I8" s="240" t="s">
        <v>2941</v>
      </c>
      <c r="J8" s="241" t="s">
        <v>2926</v>
      </c>
      <c r="K8" s="242">
        <f>+IF(ISBLANK(ROK),"",+ROK)</f>
        <v>2016</v>
      </c>
      <c r="L8" s="141"/>
      <c r="M8" s="135"/>
      <c r="N8" s="327"/>
      <c r="O8" s="328"/>
      <c r="P8" s="328"/>
      <c r="Q8" s="328"/>
      <c r="R8" s="135"/>
    </row>
    <row r="9" spans="1:18" ht="13.5" customHeight="1">
      <c r="A9" s="142" t="s">
        <v>2928</v>
      </c>
      <c r="B9" s="143"/>
      <c r="C9" s="351" t="str">
        <f>+IF(ISBLANK(NZW_WOJ),"",NZW_WOJ)</f>
        <v>nie ma takiego województwa</v>
      </c>
      <c r="D9" s="351"/>
      <c r="E9" s="352"/>
      <c r="F9" s="144"/>
      <c r="G9" s="145"/>
      <c r="H9" s="146" t="s">
        <v>2931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2929</v>
      </c>
      <c r="B10" s="143"/>
      <c r="C10" s="288" t="str">
        <f>+IF(ISBLANK(NZW_POW),"",NZW_POW)</f>
        <v>nie ma takiego powiatu</v>
      </c>
      <c r="D10" s="288"/>
      <c r="E10" s="289"/>
      <c r="F10" s="149" t="s">
        <v>321</v>
      </c>
      <c r="G10" s="150" t="s">
        <v>2932</v>
      </c>
      <c r="H10" s="150" t="s">
        <v>2933</v>
      </c>
      <c r="I10" s="150" t="s">
        <v>2934</v>
      </c>
      <c r="J10" s="150" t="s">
        <v>2935</v>
      </c>
      <c r="K10" s="151" t="s">
        <v>325</v>
      </c>
      <c r="L10" s="152" t="s">
        <v>2936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2930</v>
      </c>
      <c r="B11" s="140"/>
      <c r="C11" s="335" t="str">
        <f>+IF(ISBLANK(NZW_GMINY),"",NZW_GMINY)</f>
        <v>nie ma takiej gminy</v>
      </c>
      <c r="D11" s="335"/>
      <c r="E11" s="336"/>
      <c r="F11" s="155">
        <f>+IF(ISBLANK(WKOD),"",WKOD)</f>
      </c>
      <c r="G11" s="156">
        <f>+IF(ISBLANK(PK),"",PK)</f>
      </c>
      <c r="H11" s="156">
        <f>+IF(ISBLANK(GK),"",GK)</f>
      </c>
      <c r="I11" s="157">
        <f>+IF(ISBLANK(GT),"",GT)</f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7" t="s">
        <v>2937</v>
      </c>
      <c r="B15" s="298"/>
      <c r="C15" s="167"/>
      <c r="D15" s="303" t="s">
        <v>15</v>
      </c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5"/>
      <c r="P15" s="303" t="s">
        <v>2924</v>
      </c>
      <c r="Q15" s="304"/>
      <c r="R15" s="305"/>
    </row>
    <row r="16" spans="1:18" ht="12.75">
      <c r="A16" s="299"/>
      <c r="B16" s="300"/>
      <c r="C16" s="168" t="s">
        <v>2960</v>
      </c>
      <c r="D16" s="306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8"/>
      <c r="P16" s="306"/>
      <c r="Q16" s="307"/>
      <c r="R16" s="308"/>
    </row>
    <row r="17" spans="1:18" ht="12.75">
      <c r="A17" s="299"/>
      <c r="B17" s="300"/>
      <c r="C17" s="168" t="s">
        <v>14</v>
      </c>
      <c r="D17" s="170"/>
      <c r="E17" s="171" t="s">
        <v>2963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2974</v>
      </c>
      <c r="P17" s="176"/>
      <c r="Q17" s="172"/>
      <c r="R17" s="177"/>
    </row>
    <row r="18" spans="1:18" ht="12.75">
      <c r="A18" s="299"/>
      <c r="B18" s="300"/>
      <c r="C18" s="168" t="s">
        <v>2938</v>
      </c>
      <c r="D18" s="178" t="s">
        <v>2938</v>
      </c>
      <c r="E18" s="171" t="s">
        <v>2939</v>
      </c>
      <c r="F18" s="179" t="s">
        <v>2966</v>
      </c>
      <c r="G18" s="179" t="s">
        <v>2965</v>
      </c>
      <c r="H18" s="171" t="s">
        <v>2967</v>
      </c>
      <c r="I18" s="179" t="s">
        <v>2968</v>
      </c>
      <c r="J18" s="171" t="s">
        <v>2969</v>
      </c>
      <c r="K18" s="180" t="s">
        <v>2971</v>
      </c>
      <c r="L18" s="181" t="s">
        <v>2972</v>
      </c>
      <c r="M18" s="182" t="s">
        <v>2976</v>
      </c>
      <c r="N18" s="179" t="s">
        <v>2978</v>
      </c>
      <c r="O18" s="35" t="s">
        <v>2980</v>
      </c>
      <c r="P18" s="170"/>
      <c r="Q18" s="171" t="s">
        <v>2986</v>
      </c>
      <c r="R18" s="183" t="s">
        <v>2972</v>
      </c>
    </row>
    <row r="19" spans="1:18" ht="12.75">
      <c r="A19" s="299"/>
      <c r="B19" s="300"/>
      <c r="C19" s="169" t="s">
        <v>2959</v>
      </c>
      <c r="D19" s="178" t="s">
        <v>2961</v>
      </c>
      <c r="E19" s="171" t="s">
        <v>2940</v>
      </c>
      <c r="F19" s="184"/>
      <c r="G19" s="184"/>
      <c r="H19" s="184"/>
      <c r="I19" s="185"/>
      <c r="J19" s="171" t="s">
        <v>2970</v>
      </c>
      <c r="K19" s="180"/>
      <c r="L19" s="181" t="s">
        <v>2973</v>
      </c>
      <c r="M19" s="179" t="s">
        <v>2977</v>
      </c>
      <c r="N19" s="179" t="s">
        <v>2979</v>
      </c>
      <c r="O19" s="35" t="s">
        <v>2981</v>
      </c>
      <c r="P19" s="178" t="s">
        <v>2938</v>
      </c>
      <c r="Q19" s="171" t="s">
        <v>2987</v>
      </c>
      <c r="R19" s="35" t="s">
        <v>2986</v>
      </c>
    </row>
    <row r="20" spans="1:18" ht="12.75">
      <c r="A20" s="299"/>
      <c r="B20" s="300"/>
      <c r="C20" s="170"/>
      <c r="D20" s="178" t="s">
        <v>2962</v>
      </c>
      <c r="E20" s="186" t="s">
        <v>2938</v>
      </c>
      <c r="F20" s="171"/>
      <c r="G20" s="171"/>
      <c r="H20" s="171"/>
      <c r="I20" s="171"/>
      <c r="J20" s="187"/>
      <c r="K20" s="184"/>
      <c r="L20" s="181" t="s">
        <v>2974</v>
      </c>
      <c r="M20" s="182"/>
      <c r="N20" s="182"/>
      <c r="O20" s="35" t="s">
        <v>2982</v>
      </c>
      <c r="P20" s="170"/>
      <c r="Q20" s="171" t="s">
        <v>2988</v>
      </c>
      <c r="R20" s="183" t="s">
        <v>2990</v>
      </c>
    </row>
    <row r="21" spans="1:18" ht="12.75">
      <c r="A21" s="299"/>
      <c r="B21" s="300"/>
      <c r="C21" s="170"/>
      <c r="D21" s="170"/>
      <c r="E21" s="186" t="s">
        <v>2964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2983</v>
      </c>
      <c r="P21" s="178" t="s">
        <v>2985</v>
      </c>
      <c r="Q21" s="171" t="s">
        <v>2989</v>
      </c>
      <c r="R21" s="183"/>
    </row>
    <row r="22" spans="1:18" ht="13.5" thickBot="1">
      <c r="A22" s="301"/>
      <c r="B22" s="302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2984</v>
      </c>
      <c r="P22" s="188"/>
      <c r="Q22" s="189"/>
      <c r="R22" s="192"/>
    </row>
    <row r="23" spans="1:18" ht="13.5" thickBot="1">
      <c r="A23" s="355">
        <v>1</v>
      </c>
      <c r="B23" s="356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2997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2998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3005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7" t="s">
        <v>335</v>
      </c>
      <c r="B39" s="368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69" t="s">
        <v>336</v>
      </c>
      <c r="B40" s="370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18" t="s">
        <v>2937</v>
      </c>
      <c r="B44" s="319"/>
      <c r="C44" s="319"/>
      <c r="D44" s="319"/>
      <c r="E44" s="320"/>
      <c r="F44" s="44"/>
      <c r="G44" s="396" t="s">
        <v>13</v>
      </c>
      <c r="H44" s="397"/>
      <c r="I44" s="397"/>
      <c r="J44" s="397"/>
      <c r="K44" s="397"/>
      <c r="L44" s="398"/>
      <c r="M44" s="14"/>
    </row>
    <row r="45" spans="1:13" ht="12.75">
      <c r="A45" s="321"/>
      <c r="B45" s="322"/>
      <c r="C45" s="322"/>
      <c r="D45" s="322"/>
      <c r="E45" s="323"/>
      <c r="F45" s="45" t="s">
        <v>2991</v>
      </c>
      <c r="G45" s="5" t="s">
        <v>2986</v>
      </c>
      <c r="H45" s="48"/>
      <c r="I45" s="48"/>
      <c r="J45" s="48"/>
      <c r="K45" s="56"/>
      <c r="L45" s="54"/>
      <c r="M45" s="14"/>
    </row>
    <row r="46" spans="1:13" ht="12.75">
      <c r="A46" s="321"/>
      <c r="B46" s="322"/>
      <c r="C46" s="322"/>
      <c r="D46" s="322"/>
      <c r="E46" s="323"/>
      <c r="F46" s="45" t="s">
        <v>14</v>
      </c>
      <c r="G46" s="5" t="s">
        <v>2955</v>
      </c>
      <c r="H46" s="5" t="s">
        <v>2994</v>
      </c>
      <c r="I46" s="5" t="s">
        <v>2965</v>
      </c>
      <c r="J46" s="5" t="s">
        <v>2967</v>
      </c>
      <c r="K46" s="7" t="s">
        <v>2968</v>
      </c>
      <c r="L46" s="58" t="s">
        <v>2995</v>
      </c>
      <c r="M46" s="4"/>
    </row>
    <row r="47" spans="1:13" ht="12.75">
      <c r="A47" s="321"/>
      <c r="B47" s="322"/>
      <c r="C47" s="322"/>
      <c r="D47" s="322"/>
      <c r="E47" s="323"/>
      <c r="F47" s="45" t="s">
        <v>2938</v>
      </c>
      <c r="G47" s="5" t="s">
        <v>2939</v>
      </c>
      <c r="H47" s="5"/>
      <c r="I47" s="6"/>
      <c r="J47" s="7"/>
      <c r="K47" s="42"/>
      <c r="L47" s="58" t="s">
        <v>2986</v>
      </c>
      <c r="M47" s="4"/>
    </row>
    <row r="48" spans="1:13" ht="12.75">
      <c r="A48" s="321"/>
      <c r="B48" s="322"/>
      <c r="C48" s="322"/>
      <c r="D48" s="322"/>
      <c r="E48" s="323"/>
      <c r="F48" s="45" t="s">
        <v>2992</v>
      </c>
      <c r="G48" s="7" t="s">
        <v>2940</v>
      </c>
      <c r="H48" s="6"/>
      <c r="I48" s="5"/>
      <c r="J48" s="56"/>
      <c r="K48" s="38"/>
      <c r="L48" s="54"/>
      <c r="M48" s="4"/>
    </row>
    <row r="49" spans="1:13" ht="13.5" thickBot="1">
      <c r="A49" s="324"/>
      <c r="B49" s="325"/>
      <c r="C49" s="325"/>
      <c r="D49" s="325"/>
      <c r="E49" s="326"/>
      <c r="F49" s="40"/>
      <c r="G49" s="8" t="s">
        <v>2993</v>
      </c>
      <c r="H49" s="9"/>
      <c r="I49" s="10"/>
      <c r="J49" s="9"/>
      <c r="K49" s="50"/>
      <c r="L49" s="54"/>
      <c r="M49" s="4"/>
    </row>
    <row r="50" spans="1:13" ht="13.5" thickBot="1">
      <c r="A50" s="374">
        <v>1</v>
      </c>
      <c r="B50" s="375"/>
      <c r="C50" s="375"/>
      <c r="D50" s="375"/>
      <c r="E50" s="376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9" t="s">
        <v>9</v>
      </c>
      <c r="B51" s="400"/>
      <c r="C51" s="400"/>
      <c r="D51" s="400"/>
      <c r="E51" s="401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9" t="s">
        <v>10</v>
      </c>
      <c r="B52" s="400"/>
      <c r="C52" s="400"/>
      <c r="D52" s="400"/>
      <c r="E52" s="401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3" t="s">
        <v>11</v>
      </c>
      <c r="B53" s="394"/>
      <c r="C53" s="394"/>
      <c r="D53" s="394"/>
      <c r="E53" s="395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07" t="s">
        <v>12</v>
      </c>
      <c r="B54" s="349"/>
      <c r="C54" s="349"/>
      <c r="D54" s="349"/>
      <c r="E54" s="350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 t="str">
        <f>+'99-zbiorczo'!H56</f>
        <v>Nie wypełniono okresu sprawozdawczego!! Takie sprawozdanie NIE BĘDZIE przyjęte z przyczyn formalnych !!</v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2">
        <f>+IF(ISBLANK('99-zbiorczo'!A61:B61),"",'99-zbiorczo'!A61:B61)</f>
      </c>
      <c r="B61" s="312"/>
      <c r="D61" s="151">
        <f>+IF(ISBLANK('99-zbiorczo'!D61),"",+'99-zbiorczo'!D61)</f>
      </c>
      <c r="F61" s="209">
        <f>+IF(ISBLANK('99-zbiorczo'!F61),"",'99-zbiorczo'!F61)</f>
        <v>42478</v>
      </c>
      <c r="H61" s="317">
        <f>+IF(ISBLANK('99-zbiorczo'!H61:K61),"",'99-zbiorczo'!H61:K61)</f>
      </c>
      <c r="I61" s="317"/>
      <c r="J61" s="317"/>
      <c r="K61" s="317"/>
    </row>
    <row r="62" spans="1:11" ht="4.5" customHeight="1">
      <c r="A62" s="317" t="s">
        <v>2921</v>
      </c>
      <c r="B62" s="317"/>
      <c r="D62" s="151" t="s">
        <v>2922</v>
      </c>
      <c r="F62" s="151" t="s">
        <v>2922</v>
      </c>
      <c r="H62" s="317" t="s">
        <v>2923</v>
      </c>
      <c r="I62" s="317"/>
      <c r="J62" s="317"/>
      <c r="K62" s="317"/>
    </row>
    <row r="63" spans="1:11" ht="14.25" customHeight="1">
      <c r="A63" s="317" t="s">
        <v>326</v>
      </c>
      <c r="B63" s="317"/>
      <c r="D63" s="151" t="s">
        <v>2956</v>
      </c>
      <c r="F63" s="151" t="s">
        <v>2957</v>
      </c>
      <c r="H63" s="317" t="s">
        <v>327</v>
      </c>
      <c r="I63" s="317"/>
      <c r="J63" s="317"/>
      <c r="K63" s="317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2996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2942</v>
      </c>
      <c r="B1" s="1" t="s">
        <v>2943</v>
      </c>
      <c r="C1" s="1" t="s">
        <v>2944</v>
      </c>
      <c r="D1" s="1" t="s">
        <v>2945</v>
      </c>
      <c r="E1" s="1" t="s">
        <v>2946</v>
      </c>
      <c r="F1" s="1" t="s">
        <v>2947</v>
      </c>
      <c r="G1" s="1" t="s">
        <v>2948</v>
      </c>
      <c r="H1" s="1" t="s">
        <v>2949</v>
      </c>
      <c r="I1" s="1" t="s">
        <v>699</v>
      </c>
      <c r="J1" s="1" t="s">
        <v>2950</v>
      </c>
      <c r="K1" s="1" t="s">
        <v>2951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000000000</v>
      </c>
      <c r="B2" s="128" t="str">
        <f aca="true" t="shared" si="1" ref="B2:B17">+TEXT(WKOD,"00")</f>
        <v>00</v>
      </c>
      <c r="C2" s="128" t="str">
        <f aca="true" t="shared" si="2" ref="C2:C17">+TEXT(PK,"00")</f>
        <v>00</v>
      </c>
      <c r="D2" s="128" t="str">
        <f aca="true" t="shared" si="3" ref="D2:D17">+TEXT(GK,"00")</f>
        <v>00</v>
      </c>
      <c r="E2" s="128" t="str">
        <f aca="true" t="shared" si="4" ref="E2:E17">+TEXT(GT,"0")</f>
        <v>0</v>
      </c>
      <c r="F2" s="129">
        <v>11</v>
      </c>
      <c r="G2" s="128">
        <f aca="true" t="shared" si="5" ref="G2:G17">+ROK</f>
        <v>2016</v>
      </c>
      <c r="H2" s="128">
        <f aca="true" t="shared" si="6" ref="H2:H17">+KWARTAL</f>
        <v>0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000000000</v>
      </c>
      <c r="B3" s="128" t="str">
        <f t="shared" si="1"/>
        <v>00</v>
      </c>
      <c r="C3" s="128" t="str">
        <f t="shared" si="2"/>
        <v>00</v>
      </c>
      <c r="D3" s="128" t="str">
        <f t="shared" si="3"/>
        <v>00</v>
      </c>
      <c r="E3" s="128" t="str">
        <f t="shared" si="4"/>
        <v>0</v>
      </c>
      <c r="F3" s="128">
        <v>20</v>
      </c>
      <c r="G3" s="128">
        <f t="shared" si="5"/>
        <v>2016</v>
      </c>
      <c r="H3" s="128">
        <f t="shared" si="6"/>
        <v>0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000000000</v>
      </c>
      <c r="B4" s="128" t="str">
        <f t="shared" si="1"/>
        <v>00</v>
      </c>
      <c r="C4" s="128" t="str">
        <f t="shared" si="2"/>
        <v>00</v>
      </c>
      <c r="D4" s="128" t="str">
        <f t="shared" si="3"/>
        <v>00</v>
      </c>
      <c r="E4" s="128" t="str">
        <f t="shared" si="4"/>
        <v>0</v>
      </c>
      <c r="F4" s="128">
        <v>31</v>
      </c>
      <c r="G4" s="128">
        <f t="shared" si="5"/>
        <v>2016</v>
      </c>
      <c r="H4" s="128">
        <f t="shared" si="6"/>
        <v>0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000000000</v>
      </c>
      <c r="B5" s="128" t="str">
        <f t="shared" si="1"/>
        <v>00</v>
      </c>
      <c r="C5" s="128" t="str">
        <f t="shared" si="2"/>
        <v>00</v>
      </c>
      <c r="D5" s="128" t="str">
        <f t="shared" si="3"/>
        <v>00</v>
      </c>
      <c r="E5" s="128" t="str">
        <f t="shared" si="4"/>
        <v>0</v>
      </c>
      <c r="F5" s="128">
        <v>41</v>
      </c>
      <c r="G5" s="128">
        <f t="shared" si="5"/>
        <v>2016</v>
      </c>
      <c r="H5" s="128">
        <f t="shared" si="6"/>
        <v>0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000000000</v>
      </c>
      <c r="B6" s="128" t="str">
        <f t="shared" si="1"/>
        <v>00</v>
      </c>
      <c r="C6" s="128" t="str">
        <f t="shared" si="2"/>
        <v>00</v>
      </c>
      <c r="D6" s="128" t="str">
        <f t="shared" si="3"/>
        <v>00</v>
      </c>
      <c r="E6" s="128" t="str">
        <f t="shared" si="4"/>
        <v>0</v>
      </c>
      <c r="F6" s="128">
        <v>42</v>
      </c>
      <c r="G6" s="128">
        <f t="shared" si="5"/>
        <v>2016</v>
      </c>
      <c r="H6" s="128">
        <f t="shared" si="6"/>
        <v>0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0</v>
      </c>
      <c r="DE6" s="15">
        <f>'42-samorz.inst.kult.'!D30</f>
        <v>0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0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0</v>
      </c>
      <c r="EK6" s="15">
        <f>'42-samorz.inst.kult.'!D32</f>
        <v>0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0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000000000</v>
      </c>
      <c r="B7" s="128" t="str">
        <f t="shared" si="1"/>
        <v>00</v>
      </c>
      <c r="C7" s="128" t="str">
        <f t="shared" si="2"/>
        <v>00</v>
      </c>
      <c r="D7" s="128" t="str">
        <f t="shared" si="3"/>
        <v>00</v>
      </c>
      <c r="E7" s="128" t="str">
        <f t="shared" si="4"/>
        <v>0</v>
      </c>
      <c r="F7" s="128">
        <v>50</v>
      </c>
      <c r="G7" s="128">
        <f t="shared" si="5"/>
        <v>2016</v>
      </c>
      <c r="H7" s="128">
        <f t="shared" si="6"/>
        <v>0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000000000</v>
      </c>
      <c r="B8" s="128" t="str">
        <f t="shared" si="1"/>
        <v>00</v>
      </c>
      <c r="C8" s="128" t="str">
        <f t="shared" si="2"/>
        <v>00</v>
      </c>
      <c r="D8" s="128" t="str">
        <f t="shared" si="3"/>
        <v>00</v>
      </c>
      <c r="E8" s="128" t="str">
        <f t="shared" si="4"/>
        <v>0</v>
      </c>
      <c r="F8" s="128">
        <v>61</v>
      </c>
      <c r="G8" s="128">
        <f t="shared" si="5"/>
        <v>2016</v>
      </c>
      <c r="H8" s="128">
        <f t="shared" si="6"/>
        <v>0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000000000</v>
      </c>
      <c r="B9" s="128" t="str">
        <f t="shared" si="1"/>
        <v>00</v>
      </c>
      <c r="C9" s="128" t="str">
        <f t="shared" si="2"/>
        <v>00</v>
      </c>
      <c r="D9" s="128" t="str">
        <f t="shared" si="3"/>
        <v>00</v>
      </c>
      <c r="E9" s="128" t="str">
        <f t="shared" si="4"/>
        <v>0</v>
      </c>
      <c r="F9" s="128">
        <v>62</v>
      </c>
      <c r="G9" s="128">
        <f t="shared" si="5"/>
        <v>2016</v>
      </c>
      <c r="H9" s="128">
        <f t="shared" si="6"/>
        <v>0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0</v>
      </c>
      <c r="DE9" s="15">
        <f>'62-samodz.publ.ZOZ samorz.'!D30</f>
        <v>0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0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0</v>
      </c>
      <c r="EK9" s="15">
        <f>'62-samodz.publ.ZOZ samorz.'!D32</f>
        <v>0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0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000000000</v>
      </c>
      <c r="B10" s="128" t="str">
        <f t="shared" si="1"/>
        <v>00</v>
      </c>
      <c r="C10" s="128" t="str">
        <f t="shared" si="2"/>
        <v>00</v>
      </c>
      <c r="D10" s="128" t="str">
        <f t="shared" si="3"/>
        <v>00</v>
      </c>
      <c r="E10" s="128" t="str">
        <f t="shared" si="4"/>
        <v>0</v>
      </c>
      <c r="F10" s="128">
        <v>63</v>
      </c>
      <c r="G10" s="128">
        <f t="shared" si="5"/>
        <v>2016</v>
      </c>
      <c r="H10" s="128">
        <f t="shared" si="6"/>
        <v>0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000000000</v>
      </c>
      <c r="B11" s="128" t="str">
        <f t="shared" si="1"/>
        <v>00</v>
      </c>
      <c r="C11" s="128" t="str">
        <f t="shared" si="2"/>
        <v>00</v>
      </c>
      <c r="D11" s="128" t="str">
        <f t="shared" si="3"/>
        <v>00</v>
      </c>
      <c r="E11" s="128" t="str">
        <f t="shared" si="4"/>
        <v>0</v>
      </c>
      <c r="F11" s="128">
        <v>71</v>
      </c>
      <c r="G11" s="128">
        <f t="shared" si="5"/>
        <v>2016</v>
      </c>
      <c r="H11" s="128">
        <f t="shared" si="6"/>
        <v>0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000000000</v>
      </c>
      <c r="B12" s="128" t="str">
        <f t="shared" si="1"/>
        <v>00</v>
      </c>
      <c r="C12" s="128" t="str">
        <f t="shared" si="2"/>
        <v>00</v>
      </c>
      <c r="D12" s="128" t="str">
        <f t="shared" si="3"/>
        <v>00</v>
      </c>
      <c r="E12" s="128" t="str">
        <f t="shared" si="4"/>
        <v>0</v>
      </c>
      <c r="F12" s="128">
        <v>72</v>
      </c>
      <c r="G12" s="128">
        <f t="shared" si="5"/>
        <v>2016</v>
      </c>
      <c r="H12" s="128">
        <f t="shared" si="6"/>
        <v>0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000000000</v>
      </c>
      <c r="B13" s="128" t="str">
        <f t="shared" si="1"/>
        <v>00</v>
      </c>
      <c r="C13" s="128" t="str">
        <f t="shared" si="2"/>
        <v>00</v>
      </c>
      <c r="D13" s="128" t="str">
        <f t="shared" si="3"/>
        <v>00</v>
      </c>
      <c r="E13" s="128" t="str">
        <f t="shared" si="4"/>
        <v>0</v>
      </c>
      <c r="F13" s="128">
        <v>73</v>
      </c>
      <c r="G13" s="128">
        <f t="shared" si="5"/>
        <v>2016</v>
      </c>
      <c r="H13" s="128">
        <f t="shared" si="6"/>
        <v>0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000000000</v>
      </c>
      <c r="B14" s="128" t="str">
        <f t="shared" si="1"/>
        <v>00</v>
      </c>
      <c r="C14" s="128" t="str">
        <f t="shared" si="2"/>
        <v>00</v>
      </c>
      <c r="D14" s="128" t="str">
        <f t="shared" si="3"/>
        <v>00</v>
      </c>
      <c r="E14" s="128" t="str">
        <f t="shared" si="4"/>
        <v>0</v>
      </c>
      <c r="F14" s="128">
        <v>81</v>
      </c>
      <c r="G14" s="128">
        <f t="shared" si="5"/>
        <v>2016</v>
      </c>
      <c r="H14" s="128">
        <f t="shared" si="6"/>
        <v>0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000000000</v>
      </c>
      <c r="B15" s="128" t="str">
        <f t="shared" si="1"/>
        <v>00</v>
      </c>
      <c r="C15" s="128" t="str">
        <f t="shared" si="2"/>
        <v>00</v>
      </c>
      <c r="D15" s="128" t="str">
        <f t="shared" si="3"/>
        <v>00</v>
      </c>
      <c r="E15" s="128" t="str">
        <f t="shared" si="4"/>
        <v>0</v>
      </c>
      <c r="F15" s="128">
        <v>82</v>
      </c>
      <c r="G15" s="128">
        <f t="shared" si="5"/>
        <v>2016</v>
      </c>
      <c r="H15" s="128">
        <f t="shared" si="6"/>
        <v>0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000000000</v>
      </c>
      <c r="B16" s="128" t="str">
        <f t="shared" si="1"/>
        <v>00</v>
      </c>
      <c r="C16" s="128" t="str">
        <f t="shared" si="2"/>
        <v>00</v>
      </c>
      <c r="D16" s="128" t="str">
        <f t="shared" si="3"/>
        <v>00</v>
      </c>
      <c r="E16" s="128" t="str">
        <f t="shared" si="4"/>
        <v>0</v>
      </c>
      <c r="F16" s="129">
        <v>90</v>
      </c>
      <c r="G16" s="128">
        <f t="shared" si="5"/>
        <v>2016</v>
      </c>
      <c r="H16" s="128">
        <f t="shared" si="6"/>
        <v>0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000000000</v>
      </c>
      <c r="B17" s="128" t="str">
        <f t="shared" si="1"/>
        <v>00</v>
      </c>
      <c r="C17" s="128" t="str">
        <f t="shared" si="2"/>
        <v>00</v>
      </c>
      <c r="D17" s="128" t="str">
        <f t="shared" si="3"/>
        <v>00</v>
      </c>
      <c r="E17" s="128" t="str">
        <f t="shared" si="4"/>
        <v>0</v>
      </c>
      <c r="F17" s="128">
        <v>99</v>
      </c>
      <c r="G17" s="128">
        <f t="shared" si="5"/>
        <v>2016</v>
      </c>
      <c r="H17" s="128">
        <f t="shared" si="6"/>
        <v>0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0</v>
      </c>
      <c r="DE17" s="2">
        <f>'99-zbiorczo'!D30</f>
        <v>0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0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0</v>
      </c>
      <c r="EK17" s="2">
        <f>'99-zbiorczo'!D32</f>
        <v>0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0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2942</v>
      </c>
      <c r="B1" s="1" t="s">
        <v>2943</v>
      </c>
      <c r="C1" s="1" t="s">
        <v>2944</v>
      </c>
      <c r="D1" s="1" t="s">
        <v>2945</v>
      </c>
      <c r="E1" s="1" t="s">
        <v>2946</v>
      </c>
      <c r="F1" s="1" t="s">
        <v>2947</v>
      </c>
      <c r="G1" s="1" t="s">
        <v>2948</v>
      </c>
      <c r="H1" s="1" t="s">
        <v>2949</v>
      </c>
      <c r="I1" s="1" t="s">
        <v>699</v>
      </c>
      <c r="J1" s="1" t="s">
        <v>2950</v>
      </c>
      <c r="K1" s="1" t="s">
        <v>2951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000000000</v>
      </c>
      <c r="B2" s="128" t="str">
        <f aca="true" t="shared" si="1" ref="B2:B17">+TEXT(WKOD,"00")</f>
        <v>00</v>
      </c>
      <c r="C2" s="128" t="str">
        <f aca="true" t="shared" si="2" ref="C2:C17">+TEXT(PK,"00")</f>
        <v>00</v>
      </c>
      <c r="D2" s="128" t="str">
        <f aca="true" t="shared" si="3" ref="D2:D17">+TEXT(GK,"00")</f>
        <v>00</v>
      </c>
      <c r="E2" s="128" t="str">
        <f aca="true" t="shared" si="4" ref="E2:E17">+TEXT(GT,"0")</f>
        <v>0</v>
      </c>
      <c r="F2" s="129">
        <v>11</v>
      </c>
      <c r="G2" s="128">
        <f aca="true" t="shared" si="5" ref="G2:G17">+ROK</f>
        <v>2016</v>
      </c>
      <c r="H2" s="128">
        <f aca="true" t="shared" si="6" ref="H2:H17">+KWARTAL</f>
        <v>0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000000000</v>
      </c>
      <c r="B3" s="128" t="str">
        <f t="shared" si="1"/>
        <v>00</v>
      </c>
      <c r="C3" s="128" t="str">
        <f t="shared" si="2"/>
        <v>00</v>
      </c>
      <c r="D3" s="128" t="str">
        <f t="shared" si="3"/>
        <v>00</v>
      </c>
      <c r="E3" s="128" t="str">
        <f t="shared" si="4"/>
        <v>0</v>
      </c>
      <c r="F3" s="128">
        <v>20</v>
      </c>
      <c r="G3" s="128">
        <f t="shared" si="5"/>
        <v>2016</v>
      </c>
      <c r="H3" s="128">
        <f t="shared" si="6"/>
        <v>0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000000000</v>
      </c>
      <c r="B4" s="128" t="str">
        <f t="shared" si="1"/>
        <v>00</v>
      </c>
      <c r="C4" s="128" t="str">
        <f t="shared" si="2"/>
        <v>00</v>
      </c>
      <c r="D4" s="128" t="str">
        <f t="shared" si="3"/>
        <v>00</v>
      </c>
      <c r="E4" s="128" t="str">
        <f t="shared" si="4"/>
        <v>0</v>
      </c>
      <c r="F4" s="128">
        <v>31</v>
      </c>
      <c r="G4" s="128">
        <f t="shared" si="5"/>
        <v>2016</v>
      </c>
      <c r="H4" s="128">
        <f t="shared" si="6"/>
        <v>0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000000000</v>
      </c>
      <c r="B5" s="128" t="str">
        <f t="shared" si="1"/>
        <v>00</v>
      </c>
      <c r="C5" s="128" t="str">
        <f t="shared" si="2"/>
        <v>00</v>
      </c>
      <c r="D5" s="128" t="str">
        <f t="shared" si="3"/>
        <v>00</v>
      </c>
      <c r="E5" s="128" t="str">
        <f t="shared" si="4"/>
        <v>0</v>
      </c>
      <c r="F5" s="128">
        <v>41</v>
      </c>
      <c r="G5" s="128">
        <f t="shared" si="5"/>
        <v>2016</v>
      </c>
      <c r="H5" s="128">
        <f t="shared" si="6"/>
        <v>0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000000000</v>
      </c>
      <c r="B6" s="128" t="str">
        <f t="shared" si="1"/>
        <v>00</v>
      </c>
      <c r="C6" s="128" t="str">
        <f t="shared" si="2"/>
        <v>00</v>
      </c>
      <c r="D6" s="128" t="str">
        <f t="shared" si="3"/>
        <v>00</v>
      </c>
      <c r="E6" s="128" t="str">
        <f t="shared" si="4"/>
        <v>0</v>
      </c>
      <c r="F6" s="128">
        <v>42</v>
      </c>
      <c r="G6" s="128">
        <f t="shared" si="5"/>
        <v>2016</v>
      </c>
      <c r="H6" s="128">
        <f t="shared" si="6"/>
        <v>0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000000000</v>
      </c>
      <c r="B7" s="128" t="str">
        <f t="shared" si="1"/>
        <v>00</v>
      </c>
      <c r="C7" s="128" t="str">
        <f t="shared" si="2"/>
        <v>00</v>
      </c>
      <c r="D7" s="128" t="str">
        <f t="shared" si="3"/>
        <v>00</v>
      </c>
      <c r="E7" s="128" t="str">
        <f t="shared" si="4"/>
        <v>0</v>
      </c>
      <c r="F7" s="128">
        <v>50</v>
      </c>
      <c r="G7" s="128">
        <f t="shared" si="5"/>
        <v>2016</v>
      </c>
      <c r="H7" s="128">
        <f t="shared" si="6"/>
        <v>0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000000000</v>
      </c>
      <c r="B8" s="128" t="str">
        <f t="shared" si="1"/>
        <v>00</v>
      </c>
      <c r="C8" s="128" t="str">
        <f t="shared" si="2"/>
        <v>00</v>
      </c>
      <c r="D8" s="128" t="str">
        <f t="shared" si="3"/>
        <v>00</v>
      </c>
      <c r="E8" s="128" t="str">
        <f t="shared" si="4"/>
        <v>0</v>
      </c>
      <c r="F8" s="128">
        <v>61</v>
      </c>
      <c r="G8" s="128">
        <f t="shared" si="5"/>
        <v>2016</v>
      </c>
      <c r="H8" s="128">
        <f t="shared" si="6"/>
        <v>0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000000000</v>
      </c>
      <c r="B9" s="128" t="str">
        <f t="shared" si="1"/>
        <v>00</v>
      </c>
      <c r="C9" s="128" t="str">
        <f t="shared" si="2"/>
        <v>00</v>
      </c>
      <c r="D9" s="128" t="str">
        <f t="shared" si="3"/>
        <v>00</v>
      </c>
      <c r="E9" s="128" t="str">
        <f t="shared" si="4"/>
        <v>0</v>
      </c>
      <c r="F9" s="128">
        <v>62</v>
      </c>
      <c r="G9" s="128">
        <f t="shared" si="5"/>
        <v>2016</v>
      </c>
      <c r="H9" s="128">
        <f t="shared" si="6"/>
        <v>0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000000000</v>
      </c>
      <c r="B10" s="128" t="str">
        <f t="shared" si="1"/>
        <v>00</v>
      </c>
      <c r="C10" s="128" t="str">
        <f t="shared" si="2"/>
        <v>00</v>
      </c>
      <c r="D10" s="128" t="str">
        <f t="shared" si="3"/>
        <v>00</v>
      </c>
      <c r="E10" s="128" t="str">
        <f t="shared" si="4"/>
        <v>0</v>
      </c>
      <c r="F10" s="128">
        <v>63</v>
      </c>
      <c r="G10" s="128">
        <f t="shared" si="5"/>
        <v>2016</v>
      </c>
      <c r="H10" s="128">
        <f t="shared" si="6"/>
        <v>0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000000000</v>
      </c>
      <c r="B11" s="128" t="str">
        <f t="shared" si="1"/>
        <v>00</v>
      </c>
      <c r="C11" s="128" t="str">
        <f t="shared" si="2"/>
        <v>00</v>
      </c>
      <c r="D11" s="128" t="str">
        <f t="shared" si="3"/>
        <v>00</v>
      </c>
      <c r="E11" s="128" t="str">
        <f t="shared" si="4"/>
        <v>0</v>
      </c>
      <c r="F11" s="128">
        <v>71</v>
      </c>
      <c r="G11" s="128">
        <f t="shared" si="5"/>
        <v>2016</v>
      </c>
      <c r="H11" s="128">
        <f t="shared" si="6"/>
        <v>0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000000000</v>
      </c>
      <c r="B12" s="128" t="str">
        <f t="shared" si="1"/>
        <v>00</v>
      </c>
      <c r="C12" s="128" t="str">
        <f t="shared" si="2"/>
        <v>00</v>
      </c>
      <c r="D12" s="128" t="str">
        <f t="shared" si="3"/>
        <v>00</v>
      </c>
      <c r="E12" s="128" t="str">
        <f t="shared" si="4"/>
        <v>0</v>
      </c>
      <c r="F12" s="128">
        <v>72</v>
      </c>
      <c r="G12" s="128">
        <f t="shared" si="5"/>
        <v>2016</v>
      </c>
      <c r="H12" s="128">
        <f t="shared" si="6"/>
        <v>0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000000000</v>
      </c>
      <c r="B13" s="128" t="str">
        <f t="shared" si="1"/>
        <v>00</v>
      </c>
      <c r="C13" s="128" t="str">
        <f t="shared" si="2"/>
        <v>00</v>
      </c>
      <c r="D13" s="128" t="str">
        <f t="shared" si="3"/>
        <v>00</v>
      </c>
      <c r="E13" s="128" t="str">
        <f t="shared" si="4"/>
        <v>0</v>
      </c>
      <c r="F13" s="128">
        <v>73</v>
      </c>
      <c r="G13" s="128">
        <f t="shared" si="5"/>
        <v>2016</v>
      </c>
      <c r="H13" s="128">
        <f t="shared" si="6"/>
        <v>0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000000000</v>
      </c>
      <c r="B14" s="128" t="str">
        <f t="shared" si="1"/>
        <v>00</v>
      </c>
      <c r="C14" s="128" t="str">
        <f t="shared" si="2"/>
        <v>00</v>
      </c>
      <c r="D14" s="128" t="str">
        <f t="shared" si="3"/>
        <v>00</v>
      </c>
      <c r="E14" s="128" t="str">
        <f t="shared" si="4"/>
        <v>0</v>
      </c>
      <c r="F14" s="128">
        <v>81</v>
      </c>
      <c r="G14" s="128">
        <f t="shared" si="5"/>
        <v>2016</v>
      </c>
      <c r="H14" s="128">
        <f t="shared" si="6"/>
        <v>0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000000000</v>
      </c>
      <c r="B15" s="128" t="str">
        <f t="shared" si="1"/>
        <v>00</v>
      </c>
      <c r="C15" s="128" t="str">
        <f t="shared" si="2"/>
        <v>00</v>
      </c>
      <c r="D15" s="128" t="str">
        <f t="shared" si="3"/>
        <v>00</v>
      </c>
      <c r="E15" s="128" t="str">
        <f t="shared" si="4"/>
        <v>0</v>
      </c>
      <c r="F15" s="128">
        <v>82</v>
      </c>
      <c r="G15" s="128">
        <f t="shared" si="5"/>
        <v>2016</v>
      </c>
      <c r="H15" s="128">
        <f t="shared" si="6"/>
        <v>0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000000000</v>
      </c>
      <c r="B16" s="128" t="str">
        <f t="shared" si="1"/>
        <v>00</v>
      </c>
      <c r="C16" s="128" t="str">
        <f t="shared" si="2"/>
        <v>00</v>
      </c>
      <c r="D16" s="128" t="str">
        <f t="shared" si="3"/>
        <v>00</v>
      </c>
      <c r="E16" s="128" t="str">
        <f t="shared" si="4"/>
        <v>0</v>
      </c>
      <c r="F16" s="129">
        <v>90</v>
      </c>
      <c r="G16" s="128">
        <f t="shared" si="5"/>
        <v>2016</v>
      </c>
      <c r="H16" s="128">
        <f t="shared" si="6"/>
        <v>0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000000000</v>
      </c>
      <c r="B17" s="128" t="str">
        <f t="shared" si="1"/>
        <v>00</v>
      </c>
      <c r="C17" s="128" t="str">
        <f t="shared" si="2"/>
        <v>00</v>
      </c>
      <c r="D17" s="128" t="str">
        <f t="shared" si="3"/>
        <v>00</v>
      </c>
      <c r="E17" s="128" t="str">
        <f t="shared" si="4"/>
        <v>0</v>
      </c>
      <c r="F17" s="128">
        <v>99</v>
      </c>
      <c r="G17" s="128">
        <f t="shared" si="5"/>
        <v>2016</v>
      </c>
      <c r="H17" s="128">
        <f t="shared" si="6"/>
        <v>0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0</v>
      </c>
      <c r="BI17" s="2">
        <f>'99-zbiorczo'!D37</f>
        <v>0</v>
      </c>
      <c r="BJ17" s="2">
        <f>'99-zbiorczo'!E37</f>
        <v>0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0</v>
      </c>
      <c r="BY17" s="2">
        <f>'99-zbiorczo'!D38</f>
        <v>0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2942</v>
      </c>
      <c r="B1" s="1" t="s">
        <v>2943</v>
      </c>
      <c r="C1" s="1" t="s">
        <v>2944</v>
      </c>
      <c r="D1" s="1" t="s">
        <v>2945</v>
      </c>
      <c r="E1" s="1" t="s">
        <v>2946</v>
      </c>
      <c r="F1" s="1" t="s">
        <v>2947</v>
      </c>
      <c r="G1" s="1" t="s">
        <v>2948</v>
      </c>
      <c r="H1" s="1" t="s">
        <v>2949</v>
      </c>
      <c r="I1" s="1" t="s">
        <v>699</v>
      </c>
      <c r="J1" s="1" t="s">
        <v>2950</v>
      </c>
      <c r="K1" s="1" t="s">
        <v>2951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000000000</v>
      </c>
      <c r="B2" s="128" t="str">
        <f aca="true" t="shared" si="1" ref="B2:B17">+TEXT(WKOD,"00")</f>
        <v>00</v>
      </c>
      <c r="C2" s="128" t="str">
        <f aca="true" t="shared" si="2" ref="C2:C17">+TEXT(PK,"00")</f>
        <v>00</v>
      </c>
      <c r="D2" s="128" t="str">
        <f aca="true" t="shared" si="3" ref="D2:D17">+TEXT(GK,"00")</f>
        <v>00</v>
      </c>
      <c r="E2" s="128" t="str">
        <f aca="true" t="shared" si="4" ref="E2:E17">+TEXT(GT,"0")</f>
        <v>0</v>
      </c>
      <c r="F2" s="129">
        <v>11</v>
      </c>
      <c r="G2" s="128">
        <f aca="true" t="shared" si="5" ref="G2:G17">+ROK</f>
        <v>2016</v>
      </c>
      <c r="H2" s="128">
        <f aca="true" t="shared" si="6" ref="H2:H17">+KWARTAL</f>
        <v>0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000000000</v>
      </c>
      <c r="B3" s="128" t="str">
        <f t="shared" si="1"/>
        <v>00</v>
      </c>
      <c r="C3" s="128" t="str">
        <f t="shared" si="2"/>
        <v>00</v>
      </c>
      <c r="D3" s="128" t="str">
        <f t="shared" si="3"/>
        <v>00</v>
      </c>
      <c r="E3" s="128" t="str">
        <f t="shared" si="4"/>
        <v>0</v>
      </c>
      <c r="F3" s="128">
        <v>20</v>
      </c>
      <c r="G3" s="128">
        <f t="shared" si="5"/>
        <v>2016</v>
      </c>
      <c r="H3" s="128">
        <f t="shared" si="6"/>
        <v>0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000000000</v>
      </c>
      <c r="B4" s="128" t="str">
        <f t="shared" si="1"/>
        <v>00</v>
      </c>
      <c r="C4" s="128" t="str">
        <f t="shared" si="2"/>
        <v>00</v>
      </c>
      <c r="D4" s="128" t="str">
        <f t="shared" si="3"/>
        <v>00</v>
      </c>
      <c r="E4" s="128" t="str">
        <f t="shared" si="4"/>
        <v>0</v>
      </c>
      <c r="F4" s="128">
        <v>31</v>
      </c>
      <c r="G4" s="128">
        <f t="shared" si="5"/>
        <v>2016</v>
      </c>
      <c r="H4" s="128">
        <f t="shared" si="6"/>
        <v>0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000000000</v>
      </c>
      <c r="B5" s="128" t="str">
        <f t="shared" si="1"/>
        <v>00</v>
      </c>
      <c r="C5" s="128" t="str">
        <f t="shared" si="2"/>
        <v>00</v>
      </c>
      <c r="D5" s="128" t="str">
        <f t="shared" si="3"/>
        <v>00</v>
      </c>
      <c r="E5" s="128" t="str">
        <f t="shared" si="4"/>
        <v>0</v>
      </c>
      <c r="F5" s="128">
        <v>41</v>
      </c>
      <c r="G5" s="128">
        <f t="shared" si="5"/>
        <v>2016</v>
      </c>
      <c r="H5" s="128">
        <f t="shared" si="6"/>
        <v>0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000000000</v>
      </c>
      <c r="B6" s="128" t="str">
        <f t="shared" si="1"/>
        <v>00</v>
      </c>
      <c r="C6" s="128" t="str">
        <f t="shared" si="2"/>
        <v>00</v>
      </c>
      <c r="D6" s="128" t="str">
        <f t="shared" si="3"/>
        <v>00</v>
      </c>
      <c r="E6" s="128" t="str">
        <f t="shared" si="4"/>
        <v>0</v>
      </c>
      <c r="F6" s="128">
        <v>42</v>
      </c>
      <c r="G6" s="128">
        <f t="shared" si="5"/>
        <v>2016</v>
      </c>
      <c r="H6" s="128">
        <f t="shared" si="6"/>
        <v>0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000000000</v>
      </c>
      <c r="B7" s="128" t="str">
        <f t="shared" si="1"/>
        <v>00</v>
      </c>
      <c r="C7" s="128" t="str">
        <f t="shared" si="2"/>
        <v>00</v>
      </c>
      <c r="D7" s="128" t="str">
        <f t="shared" si="3"/>
        <v>00</v>
      </c>
      <c r="E7" s="128" t="str">
        <f t="shared" si="4"/>
        <v>0</v>
      </c>
      <c r="F7" s="128">
        <v>50</v>
      </c>
      <c r="G7" s="128">
        <f t="shared" si="5"/>
        <v>2016</v>
      </c>
      <c r="H7" s="128">
        <f t="shared" si="6"/>
        <v>0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000000000</v>
      </c>
      <c r="B8" s="128" t="str">
        <f t="shared" si="1"/>
        <v>00</v>
      </c>
      <c r="C8" s="128" t="str">
        <f t="shared" si="2"/>
        <v>00</v>
      </c>
      <c r="D8" s="128" t="str">
        <f t="shared" si="3"/>
        <v>00</v>
      </c>
      <c r="E8" s="128" t="str">
        <f t="shared" si="4"/>
        <v>0</v>
      </c>
      <c r="F8" s="128">
        <v>61</v>
      </c>
      <c r="G8" s="128">
        <f t="shared" si="5"/>
        <v>2016</v>
      </c>
      <c r="H8" s="128">
        <f t="shared" si="6"/>
        <v>0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000000000</v>
      </c>
      <c r="B9" s="128" t="str">
        <f t="shared" si="1"/>
        <v>00</v>
      </c>
      <c r="C9" s="128" t="str">
        <f t="shared" si="2"/>
        <v>00</v>
      </c>
      <c r="D9" s="128" t="str">
        <f t="shared" si="3"/>
        <v>00</v>
      </c>
      <c r="E9" s="128" t="str">
        <f t="shared" si="4"/>
        <v>0</v>
      </c>
      <c r="F9" s="128">
        <v>62</v>
      </c>
      <c r="G9" s="128">
        <f t="shared" si="5"/>
        <v>2016</v>
      </c>
      <c r="H9" s="128">
        <f t="shared" si="6"/>
        <v>0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000000000</v>
      </c>
      <c r="B10" s="128" t="str">
        <f t="shared" si="1"/>
        <v>00</v>
      </c>
      <c r="C10" s="128" t="str">
        <f t="shared" si="2"/>
        <v>00</v>
      </c>
      <c r="D10" s="128" t="str">
        <f t="shared" si="3"/>
        <v>00</v>
      </c>
      <c r="E10" s="128" t="str">
        <f t="shared" si="4"/>
        <v>0</v>
      </c>
      <c r="F10" s="128">
        <v>63</v>
      </c>
      <c r="G10" s="128">
        <f t="shared" si="5"/>
        <v>2016</v>
      </c>
      <c r="H10" s="128">
        <f t="shared" si="6"/>
        <v>0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000000000</v>
      </c>
      <c r="B11" s="128" t="str">
        <f t="shared" si="1"/>
        <v>00</v>
      </c>
      <c r="C11" s="128" t="str">
        <f t="shared" si="2"/>
        <v>00</v>
      </c>
      <c r="D11" s="128" t="str">
        <f t="shared" si="3"/>
        <v>00</v>
      </c>
      <c r="E11" s="128" t="str">
        <f t="shared" si="4"/>
        <v>0</v>
      </c>
      <c r="F11" s="128">
        <v>71</v>
      </c>
      <c r="G11" s="128">
        <f t="shared" si="5"/>
        <v>2016</v>
      </c>
      <c r="H11" s="128">
        <f t="shared" si="6"/>
        <v>0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000000000</v>
      </c>
      <c r="B12" s="128" t="str">
        <f t="shared" si="1"/>
        <v>00</v>
      </c>
      <c r="C12" s="128" t="str">
        <f t="shared" si="2"/>
        <v>00</v>
      </c>
      <c r="D12" s="128" t="str">
        <f t="shared" si="3"/>
        <v>00</v>
      </c>
      <c r="E12" s="128" t="str">
        <f t="shared" si="4"/>
        <v>0</v>
      </c>
      <c r="F12" s="128">
        <v>72</v>
      </c>
      <c r="G12" s="128">
        <f t="shared" si="5"/>
        <v>2016</v>
      </c>
      <c r="H12" s="128">
        <f t="shared" si="6"/>
        <v>0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000000000</v>
      </c>
      <c r="B13" s="128" t="str">
        <f t="shared" si="1"/>
        <v>00</v>
      </c>
      <c r="C13" s="128" t="str">
        <f t="shared" si="2"/>
        <v>00</v>
      </c>
      <c r="D13" s="128" t="str">
        <f t="shared" si="3"/>
        <v>00</v>
      </c>
      <c r="E13" s="128" t="str">
        <f t="shared" si="4"/>
        <v>0</v>
      </c>
      <c r="F13" s="128">
        <v>73</v>
      </c>
      <c r="G13" s="128">
        <f t="shared" si="5"/>
        <v>2016</v>
      </c>
      <c r="H13" s="128">
        <f t="shared" si="6"/>
        <v>0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000000000</v>
      </c>
      <c r="B14" s="128" t="str">
        <f t="shared" si="1"/>
        <v>00</v>
      </c>
      <c r="C14" s="128" t="str">
        <f t="shared" si="2"/>
        <v>00</v>
      </c>
      <c r="D14" s="128" t="str">
        <f t="shared" si="3"/>
        <v>00</v>
      </c>
      <c r="E14" s="128" t="str">
        <f t="shared" si="4"/>
        <v>0</v>
      </c>
      <c r="F14" s="128">
        <v>81</v>
      </c>
      <c r="G14" s="128">
        <f t="shared" si="5"/>
        <v>2016</v>
      </c>
      <c r="H14" s="128">
        <f t="shared" si="6"/>
        <v>0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000000000</v>
      </c>
      <c r="B15" s="128" t="str">
        <f t="shared" si="1"/>
        <v>00</v>
      </c>
      <c r="C15" s="128" t="str">
        <f t="shared" si="2"/>
        <v>00</v>
      </c>
      <c r="D15" s="128" t="str">
        <f t="shared" si="3"/>
        <v>00</v>
      </c>
      <c r="E15" s="128" t="str">
        <f t="shared" si="4"/>
        <v>0</v>
      </c>
      <c r="F15" s="128">
        <v>82</v>
      </c>
      <c r="G15" s="128">
        <f t="shared" si="5"/>
        <v>2016</v>
      </c>
      <c r="H15" s="128">
        <f t="shared" si="6"/>
        <v>0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000000000</v>
      </c>
      <c r="B16" s="128" t="str">
        <f t="shared" si="1"/>
        <v>00</v>
      </c>
      <c r="C16" s="128" t="str">
        <f t="shared" si="2"/>
        <v>00</v>
      </c>
      <c r="D16" s="128" t="str">
        <f t="shared" si="3"/>
        <v>00</v>
      </c>
      <c r="E16" s="128" t="str">
        <f t="shared" si="4"/>
        <v>0</v>
      </c>
      <c r="F16" s="129">
        <v>90</v>
      </c>
      <c r="G16" s="128">
        <f t="shared" si="5"/>
        <v>2016</v>
      </c>
      <c r="H16" s="128">
        <f t="shared" si="6"/>
        <v>0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000000000</v>
      </c>
      <c r="B17" s="128" t="str">
        <f t="shared" si="1"/>
        <v>00</v>
      </c>
      <c r="C17" s="128" t="str">
        <f t="shared" si="2"/>
        <v>00</v>
      </c>
      <c r="D17" s="128" t="str">
        <f t="shared" si="3"/>
        <v>00</v>
      </c>
      <c r="E17" s="128" t="str">
        <f t="shared" si="4"/>
        <v>0</v>
      </c>
      <c r="F17" s="128">
        <v>99</v>
      </c>
      <c r="G17" s="128">
        <f t="shared" si="5"/>
        <v>2016</v>
      </c>
      <c r="H17" s="128">
        <f t="shared" si="6"/>
        <v>0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2612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2613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2613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2613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2613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2613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2613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2614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2613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2613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2613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2613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2613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2613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2613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2615</v>
      </c>
      <c r="K17">
        <v>2</v>
      </c>
    </row>
    <row r="18" spans="1:11" ht="12.75">
      <c r="A18" s="215" t="str">
        <f>+TEXT(WKOD,"00")&amp;TEXT(PK,"00")&amp;TEXT(GK,"00")&amp;TEXT(GT,"0")</f>
        <v>0000000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2613</v>
      </c>
      <c r="J18" t="s">
        <v>383</v>
      </c>
      <c r="K18">
        <v>2</v>
      </c>
    </row>
    <row r="19" spans="1:11" ht="12.75">
      <c r="A19" s="215" t="str">
        <f>+TEXT(WKOD,"00")&amp;TEXT(PK,"00")&amp;"000"</f>
        <v>0000000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2613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2613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2613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2613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2613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2616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2613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2613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2613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2613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2617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2613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2613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2613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2613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2613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2613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2618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2613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2613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2613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2613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2613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2613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2613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2613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2613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2619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2613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2613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2613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2613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2620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2613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2613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2613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2613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2613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2613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2613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2613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2613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2613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2613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2613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2613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2613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2621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2613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2613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2613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2613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2613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2613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2613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2613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2622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2613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2613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2613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2613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2613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2613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2613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2623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2613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2613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2613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2613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2624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2613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2613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2613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2613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2613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2625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2613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2613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2613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2626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2613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2613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2613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2613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2613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2613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2613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2613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2627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2613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2613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2613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2613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2628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2613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2613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2613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2613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2613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2613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2629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2613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2613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2613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2613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2613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2630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2613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2613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2613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2613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2613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2631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2613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2613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2613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2613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2613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2613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2613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2613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2632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2613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2613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2613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2613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2613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2613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2633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2613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2613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2613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2613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2613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2613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2613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2613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2634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2613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2613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2613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2635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2613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2613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2613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2613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2613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2613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2613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2613</v>
      </c>
      <c r="J168" t="s">
        <v>2636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2613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2637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2613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2613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2613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2613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2613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2613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2613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2638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2613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2613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2613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2613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2613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2613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2613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2639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2613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2613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2613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2613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2613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2613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2640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2613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2613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2613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2613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2613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2613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2613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2613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2613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2641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2613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2613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2613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2613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2613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2613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2613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2613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2613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2613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2642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2613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2613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2613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2613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2613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2613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2613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2613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2643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2613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2613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2613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2613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2613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2613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2613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2644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2613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2613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2613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2613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2613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2613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2645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2613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2613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2613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2613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2613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2613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2646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2613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2613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2613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2613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2613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2613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2613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2613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2613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2647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2613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2613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2613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2613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2613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2613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2613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2613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2613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2648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2613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2613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2613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2613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2649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2613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2613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2613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2613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2613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2650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2613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2613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2613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2613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2613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2613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2613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2651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2613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2613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2613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2613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2613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2613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2652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2613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2613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2613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2613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2653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2613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2613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2613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2613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2613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2613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2613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2613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2613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2613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2613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2654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2613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2613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2613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2613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2613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2613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2613</v>
      </c>
      <c r="J320" t="s">
        <v>625</v>
      </c>
      <c r="K320">
        <v>4</v>
      </c>
    </row>
    <row r="321" spans="5:11" ht="12.75">
      <c r="E321" s="215" t="str">
        <f aca="true" t="shared" si="5" ref="E321:E384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2613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2613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2655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2613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2613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2613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2613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2613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2613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2656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2613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2613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2613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2613</v>
      </c>
      <c r="J334" t="s">
        <v>637</v>
      </c>
      <c r="K334">
        <v>4</v>
      </c>
    </row>
    <row r="335" spans="5:11" ht="12.75">
      <c r="E335" s="215" t="str">
        <f t="shared" si="5"/>
        <v>0417052</v>
      </c>
      <c r="F335">
        <v>17</v>
      </c>
      <c r="G335">
        <v>5</v>
      </c>
      <c r="H335">
        <v>2</v>
      </c>
      <c r="I335" t="s">
        <v>2613</v>
      </c>
      <c r="J335" t="s">
        <v>634</v>
      </c>
      <c r="K335">
        <v>4</v>
      </c>
    </row>
    <row r="336" spans="5:11" ht="12.75">
      <c r="E336" s="215" t="str">
        <f t="shared" si="5"/>
        <v>0418000</v>
      </c>
      <c r="F336">
        <v>18</v>
      </c>
      <c r="G336">
        <v>0</v>
      </c>
      <c r="H336">
        <v>0</v>
      </c>
      <c r="I336" t="s">
        <v>343</v>
      </c>
      <c r="J336" t="s">
        <v>2657</v>
      </c>
      <c r="K336">
        <v>4</v>
      </c>
    </row>
    <row r="337" spans="5:11" ht="12.75">
      <c r="E337" s="215" t="str">
        <f t="shared" si="5"/>
        <v>0418011</v>
      </c>
      <c r="F337">
        <v>18</v>
      </c>
      <c r="G337">
        <v>1</v>
      </c>
      <c r="H337">
        <v>1</v>
      </c>
      <c r="I337" t="s">
        <v>2613</v>
      </c>
      <c r="J337" t="s">
        <v>638</v>
      </c>
      <c r="K337">
        <v>4</v>
      </c>
    </row>
    <row r="338" spans="5:11" ht="12.75">
      <c r="E338" s="215" t="str">
        <f t="shared" si="5"/>
        <v>0418022</v>
      </c>
      <c r="F338">
        <v>18</v>
      </c>
      <c r="G338">
        <v>2</v>
      </c>
      <c r="H338">
        <v>2</v>
      </c>
      <c r="I338" t="s">
        <v>2613</v>
      </c>
      <c r="J338" t="s">
        <v>639</v>
      </c>
      <c r="K338">
        <v>4</v>
      </c>
    </row>
    <row r="339" spans="5:11" ht="12.75">
      <c r="E339" s="215" t="str">
        <f t="shared" si="5"/>
        <v>0418032</v>
      </c>
      <c r="F339">
        <v>18</v>
      </c>
      <c r="G339">
        <v>3</v>
      </c>
      <c r="H339">
        <v>2</v>
      </c>
      <c r="I339" t="s">
        <v>2613</v>
      </c>
      <c r="J339" t="s">
        <v>640</v>
      </c>
      <c r="K339">
        <v>4</v>
      </c>
    </row>
    <row r="340" spans="5:11" ht="12.75">
      <c r="E340" s="215" t="str">
        <f t="shared" si="5"/>
        <v>0418043</v>
      </c>
      <c r="F340">
        <v>18</v>
      </c>
      <c r="G340">
        <v>4</v>
      </c>
      <c r="H340">
        <v>3</v>
      </c>
      <c r="I340" t="s">
        <v>2613</v>
      </c>
      <c r="J340" t="s">
        <v>645</v>
      </c>
      <c r="K340">
        <v>4</v>
      </c>
    </row>
    <row r="341" spans="5:11" ht="12.75">
      <c r="E341" s="215" t="str">
        <f t="shared" si="5"/>
        <v>0418052</v>
      </c>
      <c r="F341">
        <v>18</v>
      </c>
      <c r="G341">
        <v>5</v>
      </c>
      <c r="H341">
        <v>2</v>
      </c>
      <c r="I341" t="s">
        <v>2613</v>
      </c>
      <c r="J341" t="s">
        <v>641</v>
      </c>
      <c r="K341">
        <v>4</v>
      </c>
    </row>
    <row r="342" spans="5:11" ht="12.75">
      <c r="E342" s="215" t="str">
        <f t="shared" si="5"/>
        <v>0418063</v>
      </c>
      <c r="F342">
        <v>18</v>
      </c>
      <c r="G342">
        <v>6</v>
      </c>
      <c r="H342">
        <v>3</v>
      </c>
      <c r="I342" t="s">
        <v>2613</v>
      </c>
      <c r="J342" t="s">
        <v>646</v>
      </c>
      <c r="K342">
        <v>4</v>
      </c>
    </row>
    <row r="343" spans="5:11" ht="12.75">
      <c r="E343" s="215" t="str">
        <f t="shared" si="5"/>
        <v>0418072</v>
      </c>
      <c r="F343">
        <v>18</v>
      </c>
      <c r="G343">
        <v>7</v>
      </c>
      <c r="H343">
        <v>2</v>
      </c>
      <c r="I343" t="s">
        <v>2613</v>
      </c>
      <c r="J343" t="s">
        <v>642</v>
      </c>
      <c r="K343">
        <v>4</v>
      </c>
    </row>
    <row r="344" spans="5:11" ht="12.75">
      <c r="E344" s="215" t="str">
        <f t="shared" si="5"/>
        <v>0418083</v>
      </c>
      <c r="F344">
        <v>18</v>
      </c>
      <c r="G344">
        <v>8</v>
      </c>
      <c r="H344">
        <v>3</v>
      </c>
      <c r="I344" t="s">
        <v>2613</v>
      </c>
      <c r="J344" t="s">
        <v>647</v>
      </c>
      <c r="K344">
        <v>4</v>
      </c>
    </row>
    <row r="345" spans="5:11" ht="12.75">
      <c r="E345" s="215" t="str">
        <f t="shared" si="5"/>
        <v>0418092</v>
      </c>
      <c r="F345">
        <v>18</v>
      </c>
      <c r="G345">
        <v>9</v>
      </c>
      <c r="H345">
        <v>2</v>
      </c>
      <c r="I345" t="s">
        <v>2613</v>
      </c>
      <c r="J345" t="s">
        <v>638</v>
      </c>
      <c r="K345">
        <v>4</v>
      </c>
    </row>
    <row r="346" spans="5:11" ht="12.75">
      <c r="E346" s="215" t="str">
        <f t="shared" si="5"/>
        <v>0418102</v>
      </c>
      <c r="F346">
        <v>18</v>
      </c>
      <c r="G346">
        <v>10</v>
      </c>
      <c r="H346">
        <v>2</v>
      </c>
      <c r="I346" t="s">
        <v>2613</v>
      </c>
      <c r="J346" t="s">
        <v>643</v>
      </c>
      <c r="K346">
        <v>4</v>
      </c>
    </row>
    <row r="347" spans="5:11" ht="12.75">
      <c r="E347" s="215" t="str">
        <f t="shared" si="5"/>
        <v>0418113</v>
      </c>
      <c r="F347">
        <v>18</v>
      </c>
      <c r="G347">
        <v>11</v>
      </c>
      <c r="H347">
        <v>3</v>
      </c>
      <c r="I347" t="s">
        <v>2613</v>
      </c>
      <c r="J347" t="s">
        <v>648</v>
      </c>
      <c r="K347">
        <v>4</v>
      </c>
    </row>
    <row r="348" spans="5:11" ht="12.75">
      <c r="E348" s="215" t="str">
        <f t="shared" si="5"/>
        <v>0418123</v>
      </c>
      <c r="F348">
        <v>18</v>
      </c>
      <c r="G348">
        <v>12</v>
      </c>
      <c r="H348">
        <v>3</v>
      </c>
      <c r="I348" t="s">
        <v>2613</v>
      </c>
      <c r="J348" t="s">
        <v>649</v>
      </c>
      <c r="K348">
        <v>4</v>
      </c>
    </row>
    <row r="349" spans="5:11" ht="12.75">
      <c r="E349" s="215" t="str">
        <f t="shared" si="5"/>
        <v>0418132</v>
      </c>
      <c r="F349">
        <v>18</v>
      </c>
      <c r="G349">
        <v>13</v>
      </c>
      <c r="H349">
        <v>2</v>
      </c>
      <c r="I349" t="s">
        <v>2613</v>
      </c>
      <c r="J349" t="s">
        <v>644</v>
      </c>
      <c r="K349">
        <v>4</v>
      </c>
    </row>
    <row r="350" spans="5:11" ht="12.75">
      <c r="E350" s="215" t="str">
        <f t="shared" si="5"/>
        <v>0419000</v>
      </c>
      <c r="F350">
        <v>19</v>
      </c>
      <c r="G350">
        <v>0</v>
      </c>
      <c r="H350">
        <v>0</v>
      </c>
      <c r="I350" t="s">
        <v>343</v>
      </c>
      <c r="J350" t="s">
        <v>2658</v>
      </c>
      <c r="K350">
        <v>4</v>
      </c>
    </row>
    <row r="351" spans="5:11" ht="12.75">
      <c r="E351" s="215" t="str">
        <f t="shared" si="5"/>
        <v>0419013</v>
      </c>
      <c r="F351">
        <v>19</v>
      </c>
      <c r="G351">
        <v>1</v>
      </c>
      <c r="H351">
        <v>3</v>
      </c>
      <c r="I351" t="s">
        <v>2613</v>
      </c>
      <c r="J351" t="s">
        <v>651</v>
      </c>
      <c r="K351">
        <v>4</v>
      </c>
    </row>
    <row r="352" spans="5:11" ht="12.75">
      <c r="E352" s="215" t="str">
        <f t="shared" si="5"/>
        <v>0419022</v>
      </c>
      <c r="F352">
        <v>19</v>
      </c>
      <c r="G352">
        <v>2</v>
      </c>
      <c r="H352">
        <v>2</v>
      </c>
      <c r="I352" t="s">
        <v>2613</v>
      </c>
      <c r="J352" t="s">
        <v>650</v>
      </c>
      <c r="K352">
        <v>4</v>
      </c>
    </row>
    <row r="353" spans="5:11" ht="12.75">
      <c r="E353" s="215" t="str">
        <f t="shared" si="5"/>
        <v>0419033</v>
      </c>
      <c r="F353">
        <v>19</v>
      </c>
      <c r="G353">
        <v>3</v>
      </c>
      <c r="H353">
        <v>3</v>
      </c>
      <c r="I353" t="s">
        <v>2613</v>
      </c>
      <c r="J353" t="s">
        <v>652</v>
      </c>
      <c r="K353">
        <v>4</v>
      </c>
    </row>
    <row r="354" spans="5:11" ht="12.75">
      <c r="E354" s="215" t="str">
        <f t="shared" si="5"/>
        <v>0419043</v>
      </c>
      <c r="F354">
        <v>19</v>
      </c>
      <c r="G354">
        <v>4</v>
      </c>
      <c r="H354">
        <v>3</v>
      </c>
      <c r="I354" t="s">
        <v>2613</v>
      </c>
      <c r="J354" t="s">
        <v>653</v>
      </c>
      <c r="K354">
        <v>4</v>
      </c>
    </row>
    <row r="355" spans="5:11" ht="12.75">
      <c r="E355" s="215" t="str">
        <f t="shared" si="5"/>
        <v>0419052</v>
      </c>
      <c r="F355">
        <v>19</v>
      </c>
      <c r="G355">
        <v>5</v>
      </c>
      <c r="H355">
        <v>2</v>
      </c>
      <c r="I355" t="s">
        <v>2613</v>
      </c>
      <c r="J355" t="s">
        <v>602</v>
      </c>
      <c r="K355">
        <v>4</v>
      </c>
    </row>
    <row r="356" spans="5:11" ht="12.75">
      <c r="E356" s="215" t="str">
        <f t="shared" si="5"/>
        <v>0419063</v>
      </c>
      <c r="F356">
        <v>19</v>
      </c>
      <c r="G356">
        <v>6</v>
      </c>
      <c r="H356">
        <v>3</v>
      </c>
      <c r="I356" t="s">
        <v>2613</v>
      </c>
      <c r="J356" t="s">
        <v>654</v>
      </c>
      <c r="K356">
        <v>4</v>
      </c>
    </row>
    <row r="357" spans="5:11" ht="12.75">
      <c r="E357" s="215" t="str">
        <f t="shared" si="5"/>
        <v>0461000</v>
      </c>
      <c r="F357">
        <v>61</v>
      </c>
      <c r="G357">
        <v>0</v>
      </c>
      <c r="H357">
        <v>0</v>
      </c>
      <c r="I357" t="s">
        <v>523</v>
      </c>
      <c r="J357" t="s">
        <v>655</v>
      </c>
      <c r="K357">
        <v>4</v>
      </c>
    </row>
    <row r="358" spans="5:11" ht="12.75">
      <c r="E358" s="215" t="str">
        <f t="shared" si="5"/>
        <v>0462000</v>
      </c>
      <c r="F358">
        <v>62</v>
      </c>
      <c r="G358">
        <v>0</v>
      </c>
      <c r="H358">
        <v>0</v>
      </c>
      <c r="I358" t="s">
        <v>523</v>
      </c>
      <c r="J358" t="s">
        <v>563</v>
      </c>
      <c r="K358">
        <v>4</v>
      </c>
    </row>
    <row r="359" spans="5:11" ht="12.75">
      <c r="E359" s="215" t="str">
        <f t="shared" si="5"/>
        <v>0463000</v>
      </c>
      <c r="F359">
        <v>63</v>
      </c>
      <c r="G359">
        <v>0</v>
      </c>
      <c r="H359">
        <v>0</v>
      </c>
      <c r="I359" t="s">
        <v>523</v>
      </c>
      <c r="J359" t="s">
        <v>656</v>
      </c>
      <c r="K359">
        <v>4</v>
      </c>
    </row>
    <row r="360" spans="5:11" ht="12.75">
      <c r="E360" s="215" t="str">
        <f t="shared" si="5"/>
        <v>0464000</v>
      </c>
      <c r="F360">
        <v>64</v>
      </c>
      <c r="G360">
        <v>0</v>
      </c>
      <c r="H360">
        <v>0</v>
      </c>
      <c r="I360" t="s">
        <v>523</v>
      </c>
      <c r="J360" t="s">
        <v>644</v>
      </c>
      <c r="K360">
        <v>4</v>
      </c>
    </row>
    <row r="361" spans="5:11" ht="12.75">
      <c r="E361" s="215" t="str">
        <f t="shared" si="5"/>
        <v>0600000</v>
      </c>
      <c r="F361">
        <v>0</v>
      </c>
      <c r="G361">
        <v>0</v>
      </c>
      <c r="H361">
        <v>0</v>
      </c>
      <c r="I361" t="s">
        <v>340</v>
      </c>
      <c r="J361" t="s">
        <v>344</v>
      </c>
      <c r="K361">
        <v>6</v>
      </c>
    </row>
    <row r="362" spans="5:11" ht="12.75">
      <c r="E362" s="215" t="str">
        <f t="shared" si="5"/>
        <v>0601000</v>
      </c>
      <c r="F362">
        <v>1</v>
      </c>
      <c r="G362">
        <v>0</v>
      </c>
      <c r="H362">
        <v>0</v>
      </c>
      <c r="I362" t="s">
        <v>343</v>
      </c>
      <c r="J362" t="s">
        <v>2659</v>
      </c>
      <c r="K362">
        <v>6</v>
      </c>
    </row>
    <row r="363" spans="5:11" ht="12.75">
      <c r="E363" s="215" t="str">
        <f t="shared" si="5"/>
        <v>0601011</v>
      </c>
      <c r="F363">
        <v>1</v>
      </c>
      <c r="G363">
        <v>1</v>
      </c>
      <c r="H363">
        <v>1</v>
      </c>
      <c r="I363" t="s">
        <v>2613</v>
      </c>
      <c r="J363" t="s">
        <v>657</v>
      </c>
      <c r="K363">
        <v>6</v>
      </c>
    </row>
    <row r="364" spans="5:11" ht="12.75">
      <c r="E364" s="215" t="str">
        <f t="shared" si="5"/>
        <v>0601021</v>
      </c>
      <c r="F364">
        <v>1</v>
      </c>
      <c r="G364">
        <v>2</v>
      </c>
      <c r="H364">
        <v>1</v>
      </c>
      <c r="I364" t="s">
        <v>2613</v>
      </c>
      <c r="J364" t="s">
        <v>658</v>
      </c>
      <c r="K364">
        <v>6</v>
      </c>
    </row>
    <row r="365" spans="5:11" ht="12.75">
      <c r="E365" s="215" t="str">
        <f t="shared" si="5"/>
        <v>0601032</v>
      </c>
      <c r="F365">
        <v>1</v>
      </c>
      <c r="G365">
        <v>3</v>
      </c>
      <c r="H365">
        <v>2</v>
      </c>
      <c r="I365" t="s">
        <v>2613</v>
      </c>
      <c r="J365" t="s">
        <v>659</v>
      </c>
      <c r="K365">
        <v>6</v>
      </c>
    </row>
    <row r="366" spans="5:11" ht="12.75">
      <c r="E366" s="215" t="str">
        <f t="shared" si="5"/>
        <v>0601042</v>
      </c>
      <c r="F366">
        <v>1</v>
      </c>
      <c r="G366">
        <v>4</v>
      </c>
      <c r="H366">
        <v>2</v>
      </c>
      <c r="I366" t="s">
        <v>2613</v>
      </c>
      <c r="J366" t="s">
        <v>660</v>
      </c>
      <c r="K366">
        <v>6</v>
      </c>
    </row>
    <row r="367" spans="5:11" ht="12.75">
      <c r="E367" s="215" t="str">
        <f t="shared" si="5"/>
        <v>0601052</v>
      </c>
      <c r="F367">
        <v>1</v>
      </c>
      <c r="G367">
        <v>5</v>
      </c>
      <c r="H367">
        <v>2</v>
      </c>
      <c r="I367" t="s">
        <v>2613</v>
      </c>
      <c r="J367" t="s">
        <v>661</v>
      </c>
      <c r="K367">
        <v>6</v>
      </c>
    </row>
    <row r="368" spans="5:11" ht="12.75">
      <c r="E368" s="215" t="str">
        <f t="shared" si="5"/>
        <v>0601062</v>
      </c>
      <c r="F368">
        <v>1</v>
      </c>
      <c r="G368">
        <v>6</v>
      </c>
      <c r="H368">
        <v>2</v>
      </c>
      <c r="I368" t="s">
        <v>2613</v>
      </c>
      <c r="J368" t="s">
        <v>662</v>
      </c>
      <c r="K368">
        <v>6</v>
      </c>
    </row>
    <row r="369" spans="5:11" ht="12.75">
      <c r="E369" s="215" t="str">
        <f t="shared" si="5"/>
        <v>0601072</v>
      </c>
      <c r="F369">
        <v>1</v>
      </c>
      <c r="G369">
        <v>7</v>
      </c>
      <c r="H369">
        <v>2</v>
      </c>
      <c r="I369" t="s">
        <v>2613</v>
      </c>
      <c r="J369" t="s">
        <v>663</v>
      </c>
      <c r="K369">
        <v>6</v>
      </c>
    </row>
    <row r="370" spans="5:11" ht="12.75">
      <c r="E370" s="215" t="str">
        <f t="shared" si="5"/>
        <v>0601082</v>
      </c>
      <c r="F370">
        <v>1</v>
      </c>
      <c r="G370">
        <v>8</v>
      </c>
      <c r="H370">
        <v>2</v>
      </c>
      <c r="I370" t="s">
        <v>2613</v>
      </c>
      <c r="J370" t="s">
        <v>664</v>
      </c>
      <c r="K370">
        <v>6</v>
      </c>
    </row>
    <row r="371" spans="5:11" ht="12.75">
      <c r="E371" s="215" t="str">
        <f t="shared" si="5"/>
        <v>0601092</v>
      </c>
      <c r="F371">
        <v>1</v>
      </c>
      <c r="G371">
        <v>9</v>
      </c>
      <c r="H371">
        <v>2</v>
      </c>
      <c r="I371" t="s">
        <v>2613</v>
      </c>
      <c r="J371" t="s">
        <v>665</v>
      </c>
      <c r="K371">
        <v>6</v>
      </c>
    </row>
    <row r="372" spans="5:11" ht="12.75">
      <c r="E372" s="215" t="str">
        <f t="shared" si="5"/>
        <v>0601102</v>
      </c>
      <c r="F372">
        <v>1</v>
      </c>
      <c r="G372">
        <v>10</v>
      </c>
      <c r="H372">
        <v>2</v>
      </c>
      <c r="I372" t="s">
        <v>2613</v>
      </c>
      <c r="J372" t="s">
        <v>657</v>
      </c>
      <c r="K372">
        <v>6</v>
      </c>
    </row>
    <row r="373" spans="5:11" ht="12.75">
      <c r="E373" s="215" t="str">
        <f t="shared" si="5"/>
        <v>0601112</v>
      </c>
      <c r="F373">
        <v>1</v>
      </c>
      <c r="G373">
        <v>11</v>
      </c>
      <c r="H373">
        <v>2</v>
      </c>
      <c r="I373" t="s">
        <v>2613</v>
      </c>
      <c r="J373" t="s">
        <v>666</v>
      </c>
      <c r="K373">
        <v>6</v>
      </c>
    </row>
    <row r="374" spans="5:11" ht="12.75">
      <c r="E374" s="215" t="str">
        <f t="shared" si="5"/>
        <v>0601122</v>
      </c>
      <c r="F374">
        <v>1</v>
      </c>
      <c r="G374">
        <v>12</v>
      </c>
      <c r="H374">
        <v>2</v>
      </c>
      <c r="I374" t="s">
        <v>2613</v>
      </c>
      <c r="J374" t="s">
        <v>667</v>
      </c>
      <c r="K374">
        <v>6</v>
      </c>
    </row>
    <row r="375" spans="5:11" ht="12.75">
      <c r="E375" s="215" t="str">
        <f t="shared" si="5"/>
        <v>0601132</v>
      </c>
      <c r="F375">
        <v>1</v>
      </c>
      <c r="G375">
        <v>13</v>
      </c>
      <c r="H375">
        <v>2</v>
      </c>
      <c r="I375" t="s">
        <v>2613</v>
      </c>
      <c r="J375" t="s">
        <v>668</v>
      </c>
      <c r="K375">
        <v>6</v>
      </c>
    </row>
    <row r="376" spans="5:11" ht="12.75">
      <c r="E376" s="215" t="str">
        <f t="shared" si="5"/>
        <v>0601142</v>
      </c>
      <c r="F376">
        <v>1</v>
      </c>
      <c r="G376">
        <v>14</v>
      </c>
      <c r="H376">
        <v>2</v>
      </c>
      <c r="I376" t="s">
        <v>2613</v>
      </c>
      <c r="J376" t="s">
        <v>669</v>
      </c>
      <c r="K376">
        <v>6</v>
      </c>
    </row>
    <row r="377" spans="5:11" ht="12.75">
      <c r="E377" s="215" t="str">
        <f t="shared" si="5"/>
        <v>0601152</v>
      </c>
      <c r="F377">
        <v>1</v>
      </c>
      <c r="G377">
        <v>15</v>
      </c>
      <c r="H377">
        <v>2</v>
      </c>
      <c r="I377" t="s">
        <v>2613</v>
      </c>
      <c r="J377" t="s">
        <v>670</v>
      </c>
      <c r="K377">
        <v>6</v>
      </c>
    </row>
    <row r="378" spans="5:11" ht="12.75">
      <c r="E378" s="215" t="str">
        <f t="shared" si="5"/>
        <v>0601162</v>
      </c>
      <c r="F378">
        <v>1</v>
      </c>
      <c r="G378">
        <v>16</v>
      </c>
      <c r="H378">
        <v>2</v>
      </c>
      <c r="I378" t="s">
        <v>2613</v>
      </c>
      <c r="J378" t="s">
        <v>658</v>
      </c>
      <c r="K378">
        <v>6</v>
      </c>
    </row>
    <row r="379" spans="5:11" ht="12.75">
      <c r="E379" s="215" t="str">
        <f t="shared" si="5"/>
        <v>0601172</v>
      </c>
      <c r="F379">
        <v>1</v>
      </c>
      <c r="G379">
        <v>17</v>
      </c>
      <c r="H379">
        <v>2</v>
      </c>
      <c r="I379" t="s">
        <v>2613</v>
      </c>
      <c r="J379" t="s">
        <v>671</v>
      </c>
      <c r="K379">
        <v>6</v>
      </c>
    </row>
    <row r="380" spans="5:11" ht="12.75">
      <c r="E380" s="215" t="str">
        <f t="shared" si="5"/>
        <v>0601182</v>
      </c>
      <c r="F380">
        <v>1</v>
      </c>
      <c r="G380">
        <v>18</v>
      </c>
      <c r="H380">
        <v>2</v>
      </c>
      <c r="I380" t="s">
        <v>2613</v>
      </c>
      <c r="J380" t="s">
        <v>672</v>
      </c>
      <c r="K380">
        <v>6</v>
      </c>
    </row>
    <row r="381" spans="5:11" ht="12.75">
      <c r="E381" s="215" t="str">
        <f t="shared" si="5"/>
        <v>0601192</v>
      </c>
      <c r="F381">
        <v>1</v>
      </c>
      <c r="G381">
        <v>19</v>
      </c>
      <c r="H381">
        <v>2</v>
      </c>
      <c r="I381" t="s">
        <v>2613</v>
      </c>
      <c r="J381" t="s">
        <v>673</v>
      </c>
      <c r="K381">
        <v>6</v>
      </c>
    </row>
    <row r="382" spans="5:11" ht="12.75">
      <c r="E382" s="215" t="str">
        <f t="shared" si="5"/>
        <v>0602000</v>
      </c>
      <c r="F382">
        <v>2</v>
      </c>
      <c r="G382">
        <v>0</v>
      </c>
      <c r="H382">
        <v>0</v>
      </c>
      <c r="I382" t="s">
        <v>343</v>
      </c>
      <c r="J382" t="s">
        <v>2660</v>
      </c>
      <c r="K382">
        <v>6</v>
      </c>
    </row>
    <row r="383" spans="5:11" ht="12.75">
      <c r="E383" s="215" t="str">
        <f t="shared" si="5"/>
        <v>0602011</v>
      </c>
      <c r="F383">
        <v>2</v>
      </c>
      <c r="G383">
        <v>1</v>
      </c>
      <c r="H383">
        <v>1</v>
      </c>
      <c r="I383" t="s">
        <v>2613</v>
      </c>
      <c r="J383" t="s">
        <v>674</v>
      </c>
      <c r="K383">
        <v>6</v>
      </c>
    </row>
    <row r="384" spans="5:11" ht="12.75">
      <c r="E384" s="215" t="str">
        <f t="shared" si="5"/>
        <v>0602022</v>
      </c>
      <c r="F384">
        <v>2</v>
      </c>
      <c r="G384">
        <v>2</v>
      </c>
      <c r="H384">
        <v>2</v>
      </c>
      <c r="I384" t="s">
        <v>2613</v>
      </c>
      <c r="J384" t="s">
        <v>675</v>
      </c>
      <c r="K384">
        <v>6</v>
      </c>
    </row>
    <row r="385" spans="5:11" ht="12.75">
      <c r="E385" s="215" t="str">
        <f aca="true" t="shared" si="6" ref="E385:E448">+TEXT(K385,"00")&amp;TEXT(F385,"00")&amp;TEXT(G385,"00")&amp;TEXT(H385,"0")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2613</v>
      </c>
      <c r="J385" t="s">
        <v>674</v>
      </c>
      <c r="K385">
        <v>6</v>
      </c>
    </row>
    <row r="386" spans="5:11" ht="12.75">
      <c r="E386" s="215" t="str">
        <f t="shared" si="6"/>
        <v>0602042</v>
      </c>
      <c r="F386">
        <v>2</v>
      </c>
      <c r="G386">
        <v>4</v>
      </c>
      <c r="H386">
        <v>2</v>
      </c>
      <c r="I386" t="s">
        <v>2613</v>
      </c>
      <c r="J386" t="s">
        <v>676</v>
      </c>
      <c r="K386">
        <v>6</v>
      </c>
    </row>
    <row r="387" spans="5:11" ht="12.75">
      <c r="E387" s="215" t="str">
        <f t="shared" si="6"/>
        <v>0602053</v>
      </c>
      <c r="F387">
        <v>2</v>
      </c>
      <c r="G387">
        <v>5</v>
      </c>
      <c r="H387">
        <v>3</v>
      </c>
      <c r="I387" t="s">
        <v>2613</v>
      </c>
      <c r="J387" t="s">
        <v>684</v>
      </c>
      <c r="K387">
        <v>6</v>
      </c>
    </row>
    <row r="388" spans="5:11" ht="12.75">
      <c r="E388" s="215" t="str">
        <f t="shared" si="6"/>
        <v>0602062</v>
      </c>
      <c r="F388">
        <v>2</v>
      </c>
      <c r="G388">
        <v>6</v>
      </c>
      <c r="H388">
        <v>2</v>
      </c>
      <c r="I388" t="s">
        <v>2613</v>
      </c>
      <c r="J388" t="s">
        <v>677</v>
      </c>
      <c r="K388">
        <v>6</v>
      </c>
    </row>
    <row r="389" spans="5:11" ht="12.75">
      <c r="E389" s="215" t="str">
        <f t="shared" si="6"/>
        <v>0602073</v>
      </c>
      <c r="F389">
        <v>2</v>
      </c>
      <c r="G389">
        <v>7</v>
      </c>
      <c r="H389">
        <v>3</v>
      </c>
      <c r="I389" t="s">
        <v>2613</v>
      </c>
      <c r="J389" t="s">
        <v>685</v>
      </c>
      <c r="K389">
        <v>6</v>
      </c>
    </row>
    <row r="390" spans="5:11" ht="12.75">
      <c r="E390" s="215" t="str">
        <f t="shared" si="6"/>
        <v>0602082</v>
      </c>
      <c r="F390">
        <v>2</v>
      </c>
      <c r="G390">
        <v>8</v>
      </c>
      <c r="H390">
        <v>2</v>
      </c>
      <c r="I390" t="s">
        <v>2613</v>
      </c>
      <c r="J390" t="s">
        <v>678</v>
      </c>
      <c r="K390">
        <v>6</v>
      </c>
    </row>
    <row r="391" spans="5:11" ht="12.75">
      <c r="E391" s="215" t="str">
        <f t="shared" si="6"/>
        <v>0602092</v>
      </c>
      <c r="F391">
        <v>2</v>
      </c>
      <c r="G391">
        <v>9</v>
      </c>
      <c r="H391">
        <v>2</v>
      </c>
      <c r="I391" t="s">
        <v>2613</v>
      </c>
      <c r="J391" t="s">
        <v>679</v>
      </c>
      <c r="K391">
        <v>6</v>
      </c>
    </row>
    <row r="392" spans="5:11" ht="12.75">
      <c r="E392" s="215" t="str">
        <f t="shared" si="6"/>
        <v>0602102</v>
      </c>
      <c r="F392">
        <v>2</v>
      </c>
      <c r="G392">
        <v>10</v>
      </c>
      <c r="H392">
        <v>2</v>
      </c>
      <c r="I392" t="s">
        <v>2613</v>
      </c>
      <c r="J392" t="s">
        <v>680</v>
      </c>
      <c r="K392">
        <v>6</v>
      </c>
    </row>
    <row r="393" spans="5:11" ht="12.75">
      <c r="E393" s="215" t="str">
        <f t="shared" si="6"/>
        <v>0602112</v>
      </c>
      <c r="F393">
        <v>2</v>
      </c>
      <c r="G393">
        <v>11</v>
      </c>
      <c r="H393">
        <v>2</v>
      </c>
      <c r="I393" t="s">
        <v>2613</v>
      </c>
      <c r="J393" t="s">
        <v>681</v>
      </c>
      <c r="K393">
        <v>6</v>
      </c>
    </row>
    <row r="394" spans="5:11" ht="12.75">
      <c r="E394" s="215" t="str">
        <f t="shared" si="6"/>
        <v>0602123</v>
      </c>
      <c r="F394">
        <v>2</v>
      </c>
      <c r="G394">
        <v>12</v>
      </c>
      <c r="H394">
        <v>3</v>
      </c>
      <c r="I394" t="s">
        <v>2613</v>
      </c>
      <c r="J394" t="s">
        <v>686</v>
      </c>
      <c r="K394">
        <v>6</v>
      </c>
    </row>
    <row r="395" spans="5:11" ht="12.75">
      <c r="E395" s="215" t="str">
        <f t="shared" si="6"/>
        <v>0602132</v>
      </c>
      <c r="F395">
        <v>2</v>
      </c>
      <c r="G395">
        <v>13</v>
      </c>
      <c r="H395">
        <v>2</v>
      </c>
      <c r="I395" t="s">
        <v>2613</v>
      </c>
      <c r="J395" t="s">
        <v>682</v>
      </c>
      <c r="K395">
        <v>6</v>
      </c>
    </row>
    <row r="396" spans="5:11" ht="12.75">
      <c r="E396" s="215" t="str">
        <f t="shared" si="6"/>
        <v>0602142</v>
      </c>
      <c r="F396">
        <v>2</v>
      </c>
      <c r="G396">
        <v>14</v>
      </c>
      <c r="H396">
        <v>2</v>
      </c>
      <c r="I396" t="s">
        <v>2613</v>
      </c>
      <c r="J396" t="s">
        <v>683</v>
      </c>
      <c r="K396">
        <v>6</v>
      </c>
    </row>
    <row r="397" spans="5:11" ht="12.75">
      <c r="E397" s="215" t="str">
        <f t="shared" si="6"/>
        <v>0603000</v>
      </c>
      <c r="F397">
        <v>3</v>
      </c>
      <c r="G397">
        <v>0</v>
      </c>
      <c r="H397">
        <v>0</v>
      </c>
      <c r="I397" t="s">
        <v>343</v>
      </c>
      <c r="J397" t="s">
        <v>2661</v>
      </c>
      <c r="K397">
        <v>6</v>
      </c>
    </row>
    <row r="398" spans="5:11" ht="12.75">
      <c r="E398" s="215" t="str">
        <f t="shared" si="6"/>
        <v>0603011</v>
      </c>
      <c r="F398">
        <v>3</v>
      </c>
      <c r="G398">
        <v>1</v>
      </c>
      <c r="H398">
        <v>1</v>
      </c>
      <c r="I398" t="s">
        <v>2613</v>
      </c>
      <c r="J398" t="s">
        <v>687</v>
      </c>
      <c r="K398">
        <v>6</v>
      </c>
    </row>
    <row r="399" spans="5:11" ht="12.75">
      <c r="E399" s="215" t="str">
        <f t="shared" si="6"/>
        <v>0603022</v>
      </c>
      <c r="F399">
        <v>3</v>
      </c>
      <c r="G399">
        <v>2</v>
      </c>
      <c r="H399">
        <v>2</v>
      </c>
      <c r="I399" t="s">
        <v>2613</v>
      </c>
      <c r="J399" t="s">
        <v>688</v>
      </c>
      <c r="K399">
        <v>6</v>
      </c>
    </row>
    <row r="400" spans="5:11" ht="12.75">
      <c r="E400" s="215" t="str">
        <f t="shared" si="6"/>
        <v>0603032</v>
      </c>
      <c r="F400">
        <v>3</v>
      </c>
      <c r="G400">
        <v>3</v>
      </c>
      <c r="H400">
        <v>2</v>
      </c>
      <c r="I400" t="s">
        <v>2613</v>
      </c>
      <c r="J400" t="s">
        <v>689</v>
      </c>
      <c r="K400">
        <v>6</v>
      </c>
    </row>
    <row r="401" spans="5:11" ht="12.75">
      <c r="E401" s="215" t="str">
        <f t="shared" si="6"/>
        <v>0603042</v>
      </c>
      <c r="F401">
        <v>3</v>
      </c>
      <c r="G401">
        <v>4</v>
      </c>
      <c r="H401">
        <v>2</v>
      </c>
      <c r="I401" t="s">
        <v>2613</v>
      </c>
      <c r="J401" t="s">
        <v>690</v>
      </c>
      <c r="K401">
        <v>6</v>
      </c>
    </row>
    <row r="402" spans="5:11" ht="12.75">
      <c r="E402" s="215" t="str">
        <f t="shared" si="6"/>
        <v>0603052</v>
      </c>
      <c r="F402">
        <v>3</v>
      </c>
      <c r="G402">
        <v>5</v>
      </c>
      <c r="H402">
        <v>2</v>
      </c>
      <c r="I402" t="s">
        <v>2613</v>
      </c>
      <c r="J402" t="s">
        <v>691</v>
      </c>
      <c r="K402">
        <v>6</v>
      </c>
    </row>
    <row r="403" spans="5:11" ht="12.75">
      <c r="E403" s="215" t="str">
        <f t="shared" si="6"/>
        <v>0603062</v>
      </c>
      <c r="F403">
        <v>3</v>
      </c>
      <c r="G403">
        <v>6</v>
      </c>
      <c r="H403">
        <v>2</v>
      </c>
      <c r="I403" t="s">
        <v>2613</v>
      </c>
      <c r="J403" t="s">
        <v>692</v>
      </c>
      <c r="K403">
        <v>6</v>
      </c>
    </row>
    <row r="404" spans="5:11" ht="12.75">
      <c r="E404" s="215" t="str">
        <f t="shared" si="6"/>
        <v>0603072</v>
      </c>
      <c r="F404">
        <v>3</v>
      </c>
      <c r="G404">
        <v>7</v>
      </c>
      <c r="H404">
        <v>2</v>
      </c>
      <c r="I404" t="s">
        <v>2613</v>
      </c>
      <c r="J404" t="s">
        <v>693</v>
      </c>
      <c r="K404">
        <v>6</v>
      </c>
    </row>
    <row r="405" spans="5:11" ht="12.75">
      <c r="E405" s="215" t="str">
        <f t="shared" si="6"/>
        <v>0603082</v>
      </c>
      <c r="F405">
        <v>3</v>
      </c>
      <c r="G405">
        <v>8</v>
      </c>
      <c r="H405">
        <v>2</v>
      </c>
      <c r="I405" t="s">
        <v>2613</v>
      </c>
      <c r="J405" t="s">
        <v>687</v>
      </c>
      <c r="K405">
        <v>6</v>
      </c>
    </row>
    <row r="406" spans="5:11" ht="12.75">
      <c r="E406" s="215" t="str">
        <f t="shared" si="6"/>
        <v>0603092</v>
      </c>
      <c r="F406">
        <v>3</v>
      </c>
      <c r="G406">
        <v>9</v>
      </c>
      <c r="H406">
        <v>2</v>
      </c>
      <c r="I406" t="s">
        <v>2613</v>
      </c>
      <c r="J406" t="s">
        <v>695</v>
      </c>
      <c r="K406">
        <v>6</v>
      </c>
    </row>
    <row r="407" spans="5:11" ht="12.75">
      <c r="E407" s="215" t="str">
        <f t="shared" si="6"/>
        <v>0603102</v>
      </c>
      <c r="F407">
        <v>3</v>
      </c>
      <c r="G407">
        <v>10</v>
      </c>
      <c r="H407">
        <v>2</v>
      </c>
      <c r="I407" t="s">
        <v>2613</v>
      </c>
      <c r="J407" t="s">
        <v>696</v>
      </c>
      <c r="K407">
        <v>6</v>
      </c>
    </row>
    <row r="408" spans="5:11" ht="12.75">
      <c r="E408" s="215" t="str">
        <f t="shared" si="6"/>
        <v>0603112</v>
      </c>
      <c r="F408">
        <v>3</v>
      </c>
      <c r="G408">
        <v>11</v>
      </c>
      <c r="H408">
        <v>2</v>
      </c>
      <c r="I408" t="s">
        <v>2613</v>
      </c>
      <c r="J408" t="s">
        <v>697</v>
      </c>
      <c r="K408">
        <v>6</v>
      </c>
    </row>
    <row r="409" spans="5:11" ht="12.75">
      <c r="E409" s="215" t="str">
        <f t="shared" si="6"/>
        <v>0603122</v>
      </c>
      <c r="F409">
        <v>3</v>
      </c>
      <c r="G409">
        <v>12</v>
      </c>
      <c r="H409">
        <v>2</v>
      </c>
      <c r="I409" t="s">
        <v>2613</v>
      </c>
      <c r="J409" t="s">
        <v>702</v>
      </c>
      <c r="K409">
        <v>6</v>
      </c>
    </row>
    <row r="410" spans="5:11" ht="12.75">
      <c r="E410" s="215" t="str">
        <f t="shared" si="6"/>
        <v>0603132</v>
      </c>
      <c r="F410">
        <v>3</v>
      </c>
      <c r="G410">
        <v>13</v>
      </c>
      <c r="H410">
        <v>2</v>
      </c>
      <c r="I410" t="s">
        <v>2613</v>
      </c>
      <c r="J410" t="s">
        <v>703</v>
      </c>
      <c r="K410">
        <v>6</v>
      </c>
    </row>
    <row r="411" spans="5:11" ht="12.75">
      <c r="E411" s="215" t="str">
        <f t="shared" si="6"/>
        <v>0603142</v>
      </c>
      <c r="F411">
        <v>3</v>
      </c>
      <c r="G411">
        <v>14</v>
      </c>
      <c r="H411">
        <v>2</v>
      </c>
      <c r="I411" t="s">
        <v>2613</v>
      </c>
      <c r="J411" t="s">
        <v>704</v>
      </c>
      <c r="K411">
        <v>6</v>
      </c>
    </row>
    <row r="412" spans="5:11" ht="12.75">
      <c r="E412" s="215" t="str">
        <f t="shared" si="6"/>
        <v>0603152</v>
      </c>
      <c r="F412">
        <v>3</v>
      </c>
      <c r="G412">
        <v>15</v>
      </c>
      <c r="H412">
        <v>2</v>
      </c>
      <c r="I412" t="s">
        <v>2613</v>
      </c>
      <c r="J412" t="s">
        <v>694</v>
      </c>
      <c r="K412">
        <v>6</v>
      </c>
    </row>
    <row r="413" spans="5:11" ht="12.75">
      <c r="E413" s="215" t="str">
        <f t="shared" si="6"/>
        <v>0604000</v>
      </c>
      <c r="F413">
        <v>4</v>
      </c>
      <c r="G413">
        <v>0</v>
      </c>
      <c r="H413">
        <v>0</v>
      </c>
      <c r="I413" t="s">
        <v>343</v>
      </c>
      <c r="J413" t="s">
        <v>2662</v>
      </c>
      <c r="K413">
        <v>6</v>
      </c>
    </row>
    <row r="414" spans="5:11" ht="12.75">
      <c r="E414" s="215" t="str">
        <f t="shared" si="6"/>
        <v>0604011</v>
      </c>
      <c r="F414">
        <v>4</v>
      </c>
      <c r="G414">
        <v>1</v>
      </c>
      <c r="H414">
        <v>1</v>
      </c>
      <c r="I414" t="s">
        <v>2613</v>
      </c>
      <c r="J414" t="s">
        <v>705</v>
      </c>
      <c r="K414">
        <v>6</v>
      </c>
    </row>
    <row r="415" spans="5:11" ht="12.75">
      <c r="E415" s="215" t="str">
        <f t="shared" si="6"/>
        <v>0604022</v>
      </c>
      <c r="F415">
        <v>4</v>
      </c>
      <c r="G415">
        <v>2</v>
      </c>
      <c r="H415">
        <v>2</v>
      </c>
      <c r="I415" t="s">
        <v>2613</v>
      </c>
      <c r="J415" t="s">
        <v>706</v>
      </c>
      <c r="K415">
        <v>6</v>
      </c>
    </row>
    <row r="416" spans="5:11" ht="12.75">
      <c r="E416" s="215" t="str">
        <f t="shared" si="6"/>
        <v>0604032</v>
      </c>
      <c r="F416">
        <v>4</v>
      </c>
      <c r="G416">
        <v>3</v>
      </c>
      <c r="H416">
        <v>2</v>
      </c>
      <c r="I416" t="s">
        <v>2613</v>
      </c>
      <c r="J416" t="s">
        <v>707</v>
      </c>
      <c r="K416">
        <v>6</v>
      </c>
    </row>
    <row r="417" spans="5:11" ht="12.75">
      <c r="E417" s="215" t="str">
        <f t="shared" si="6"/>
        <v>0604042</v>
      </c>
      <c r="F417">
        <v>4</v>
      </c>
      <c r="G417">
        <v>4</v>
      </c>
      <c r="H417">
        <v>2</v>
      </c>
      <c r="I417" t="s">
        <v>2613</v>
      </c>
      <c r="J417" t="s">
        <v>705</v>
      </c>
      <c r="K417">
        <v>6</v>
      </c>
    </row>
    <row r="418" spans="5:11" ht="12.75">
      <c r="E418" s="215" t="str">
        <f t="shared" si="6"/>
        <v>0604052</v>
      </c>
      <c r="F418">
        <v>4</v>
      </c>
      <c r="G418">
        <v>5</v>
      </c>
      <c r="H418">
        <v>2</v>
      </c>
      <c r="I418" t="s">
        <v>2613</v>
      </c>
      <c r="J418" t="s">
        <v>708</v>
      </c>
      <c r="K418">
        <v>6</v>
      </c>
    </row>
    <row r="419" spans="5:11" ht="12.75">
      <c r="E419" s="215" t="str">
        <f t="shared" si="6"/>
        <v>0604062</v>
      </c>
      <c r="F419">
        <v>4</v>
      </c>
      <c r="G419">
        <v>6</v>
      </c>
      <c r="H419">
        <v>2</v>
      </c>
      <c r="I419" t="s">
        <v>2613</v>
      </c>
      <c r="J419" t="s">
        <v>709</v>
      </c>
      <c r="K419">
        <v>6</v>
      </c>
    </row>
    <row r="420" spans="5:11" ht="12.75">
      <c r="E420" s="215" t="str">
        <f t="shared" si="6"/>
        <v>0604072</v>
      </c>
      <c r="F420">
        <v>4</v>
      </c>
      <c r="G420">
        <v>7</v>
      </c>
      <c r="H420">
        <v>2</v>
      </c>
      <c r="I420" t="s">
        <v>2613</v>
      </c>
      <c r="J420" t="s">
        <v>710</v>
      </c>
      <c r="K420">
        <v>6</v>
      </c>
    </row>
    <row r="421" spans="5:11" ht="12.75">
      <c r="E421" s="215" t="str">
        <f t="shared" si="6"/>
        <v>0604082</v>
      </c>
      <c r="F421">
        <v>4</v>
      </c>
      <c r="G421">
        <v>8</v>
      </c>
      <c r="H421">
        <v>2</v>
      </c>
      <c r="I421" t="s">
        <v>2613</v>
      </c>
      <c r="J421" t="s">
        <v>711</v>
      </c>
      <c r="K421">
        <v>6</v>
      </c>
    </row>
    <row r="422" spans="5:11" ht="12.75">
      <c r="E422" s="215" t="str">
        <f t="shared" si="6"/>
        <v>0605000</v>
      </c>
      <c r="F422">
        <v>5</v>
      </c>
      <c r="G422">
        <v>0</v>
      </c>
      <c r="H422">
        <v>0</v>
      </c>
      <c r="I422" t="s">
        <v>343</v>
      </c>
      <c r="J422" t="s">
        <v>2663</v>
      </c>
      <c r="K422">
        <v>6</v>
      </c>
    </row>
    <row r="423" spans="5:11" ht="12.75">
      <c r="E423" s="215" t="str">
        <f t="shared" si="6"/>
        <v>0605012</v>
      </c>
      <c r="F423">
        <v>5</v>
      </c>
      <c r="G423">
        <v>1</v>
      </c>
      <c r="H423">
        <v>2</v>
      </c>
      <c r="I423" t="s">
        <v>2613</v>
      </c>
      <c r="J423" t="s">
        <v>712</v>
      </c>
      <c r="K423">
        <v>6</v>
      </c>
    </row>
    <row r="424" spans="5:11" ht="12.75">
      <c r="E424" s="215" t="str">
        <f t="shared" si="6"/>
        <v>0605022</v>
      </c>
      <c r="F424">
        <v>5</v>
      </c>
      <c r="G424">
        <v>2</v>
      </c>
      <c r="H424">
        <v>2</v>
      </c>
      <c r="I424" t="s">
        <v>2613</v>
      </c>
      <c r="J424" t="s">
        <v>713</v>
      </c>
      <c r="K424">
        <v>6</v>
      </c>
    </row>
    <row r="425" spans="5:11" ht="12.75">
      <c r="E425" s="215" t="str">
        <f t="shared" si="6"/>
        <v>0605032</v>
      </c>
      <c r="F425">
        <v>5</v>
      </c>
      <c r="G425">
        <v>3</v>
      </c>
      <c r="H425">
        <v>2</v>
      </c>
      <c r="I425" t="s">
        <v>2613</v>
      </c>
      <c r="J425" t="s">
        <v>714</v>
      </c>
      <c r="K425">
        <v>6</v>
      </c>
    </row>
    <row r="426" spans="5:11" ht="12.75">
      <c r="E426" s="215" t="str">
        <f t="shared" si="6"/>
        <v>0605042</v>
      </c>
      <c r="F426">
        <v>5</v>
      </c>
      <c r="G426">
        <v>4</v>
      </c>
      <c r="H426">
        <v>2</v>
      </c>
      <c r="I426" t="s">
        <v>2613</v>
      </c>
      <c r="J426" t="s">
        <v>715</v>
      </c>
      <c r="K426">
        <v>6</v>
      </c>
    </row>
    <row r="427" spans="5:11" ht="12.75">
      <c r="E427" s="215" t="str">
        <f t="shared" si="6"/>
        <v>0605053</v>
      </c>
      <c r="F427">
        <v>5</v>
      </c>
      <c r="G427">
        <v>5</v>
      </c>
      <c r="H427">
        <v>3</v>
      </c>
      <c r="I427" t="s">
        <v>2613</v>
      </c>
      <c r="J427" t="s">
        <v>718</v>
      </c>
      <c r="K427">
        <v>6</v>
      </c>
    </row>
    <row r="428" spans="5:11" ht="12.75">
      <c r="E428" s="215" t="str">
        <f t="shared" si="6"/>
        <v>0605063</v>
      </c>
      <c r="F428">
        <v>5</v>
      </c>
      <c r="G428">
        <v>6</v>
      </c>
      <c r="H428">
        <v>3</v>
      </c>
      <c r="I428" t="s">
        <v>2613</v>
      </c>
      <c r="J428" t="s">
        <v>716</v>
      </c>
      <c r="K428">
        <v>6</v>
      </c>
    </row>
    <row r="429" spans="5:11" ht="12.75">
      <c r="E429" s="215" t="str">
        <f t="shared" si="6"/>
        <v>0605072</v>
      </c>
      <c r="F429" s="29">
        <v>5</v>
      </c>
      <c r="G429" s="29">
        <v>7</v>
      </c>
      <c r="H429" s="29">
        <v>2</v>
      </c>
      <c r="I429" t="s">
        <v>2613</v>
      </c>
      <c r="J429" t="s">
        <v>717</v>
      </c>
      <c r="K429">
        <v>6</v>
      </c>
    </row>
    <row r="430" spans="5:11" ht="12.75">
      <c r="E430" s="215" t="str">
        <f t="shared" si="6"/>
        <v>0606000</v>
      </c>
      <c r="F430">
        <v>6</v>
      </c>
      <c r="G430">
        <v>0</v>
      </c>
      <c r="H430">
        <v>0</v>
      </c>
      <c r="I430" t="s">
        <v>343</v>
      </c>
      <c r="J430" t="s">
        <v>2664</v>
      </c>
      <c r="K430">
        <v>6</v>
      </c>
    </row>
    <row r="431" spans="5:11" ht="12.75">
      <c r="E431" s="215" t="str">
        <f t="shared" si="6"/>
        <v>0606011</v>
      </c>
      <c r="F431">
        <v>6</v>
      </c>
      <c r="G431">
        <v>1</v>
      </c>
      <c r="H431">
        <v>1</v>
      </c>
      <c r="I431" t="s">
        <v>2613</v>
      </c>
      <c r="J431" t="s">
        <v>719</v>
      </c>
      <c r="K431">
        <v>6</v>
      </c>
    </row>
    <row r="432" spans="5:11" ht="12.75">
      <c r="E432" s="215" t="str">
        <f t="shared" si="6"/>
        <v>0606022</v>
      </c>
      <c r="F432">
        <v>6</v>
      </c>
      <c r="G432">
        <v>2</v>
      </c>
      <c r="H432">
        <v>2</v>
      </c>
      <c r="I432" t="s">
        <v>2613</v>
      </c>
      <c r="J432" t="s">
        <v>720</v>
      </c>
      <c r="K432">
        <v>6</v>
      </c>
    </row>
    <row r="433" spans="5:11" ht="12.75">
      <c r="E433" s="215" t="str">
        <f t="shared" si="6"/>
        <v>0606032</v>
      </c>
      <c r="F433">
        <v>6</v>
      </c>
      <c r="G433">
        <v>3</v>
      </c>
      <c r="H433">
        <v>2</v>
      </c>
      <c r="I433" t="s">
        <v>2613</v>
      </c>
      <c r="J433" t="s">
        <v>721</v>
      </c>
      <c r="K433">
        <v>6</v>
      </c>
    </row>
    <row r="434" spans="5:11" ht="12.75">
      <c r="E434" s="215" t="str">
        <f t="shared" si="6"/>
        <v>0606042</v>
      </c>
      <c r="F434">
        <v>6</v>
      </c>
      <c r="G434">
        <v>4</v>
      </c>
      <c r="H434">
        <v>2</v>
      </c>
      <c r="I434" t="s">
        <v>2613</v>
      </c>
      <c r="J434" t="s">
        <v>722</v>
      </c>
      <c r="K434">
        <v>6</v>
      </c>
    </row>
    <row r="435" spans="5:11" ht="12.75">
      <c r="E435" s="215" t="str">
        <f t="shared" si="6"/>
        <v>0606052</v>
      </c>
      <c r="F435">
        <v>6</v>
      </c>
      <c r="G435">
        <v>5</v>
      </c>
      <c r="H435">
        <v>2</v>
      </c>
      <c r="I435" t="s">
        <v>2613</v>
      </c>
      <c r="J435" t="s">
        <v>719</v>
      </c>
      <c r="K435">
        <v>6</v>
      </c>
    </row>
    <row r="436" spans="5:11" ht="12.75">
      <c r="E436" s="215" t="str">
        <f t="shared" si="6"/>
        <v>0606062</v>
      </c>
      <c r="F436">
        <v>6</v>
      </c>
      <c r="G436">
        <v>6</v>
      </c>
      <c r="H436">
        <v>2</v>
      </c>
      <c r="I436" t="s">
        <v>2613</v>
      </c>
      <c r="J436" t="s">
        <v>723</v>
      </c>
      <c r="K436">
        <v>6</v>
      </c>
    </row>
    <row r="437" spans="5:11" ht="12.75">
      <c r="E437" s="215" t="str">
        <f t="shared" si="6"/>
        <v>0606072</v>
      </c>
      <c r="F437">
        <v>6</v>
      </c>
      <c r="G437">
        <v>7</v>
      </c>
      <c r="H437">
        <v>2</v>
      </c>
      <c r="I437" t="s">
        <v>2613</v>
      </c>
      <c r="J437" t="s">
        <v>724</v>
      </c>
      <c r="K437">
        <v>6</v>
      </c>
    </row>
    <row r="438" spans="5:11" ht="12.75">
      <c r="E438" s="215" t="str">
        <f t="shared" si="6"/>
        <v>0606092</v>
      </c>
      <c r="F438">
        <v>6</v>
      </c>
      <c r="G438">
        <v>9</v>
      </c>
      <c r="H438">
        <v>2</v>
      </c>
      <c r="I438" t="s">
        <v>2613</v>
      </c>
      <c r="J438" t="s">
        <v>725</v>
      </c>
      <c r="K438">
        <v>6</v>
      </c>
    </row>
    <row r="439" spans="5:11" ht="12.75">
      <c r="E439" s="215" t="str">
        <f t="shared" si="6"/>
        <v>0606102</v>
      </c>
      <c r="F439">
        <v>6</v>
      </c>
      <c r="G439">
        <v>10</v>
      </c>
      <c r="H439">
        <v>2</v>
      </c>
      <c r="I439" t="s">
        <v>2613</v>
      </c>
      <c r="J439" t="s">
        <v>726</v>
      </c>
      <c r="K439">
        <v>6</v>
      </c>
    </row>
    <row r="440" spans="5:11" ht="12.75">
      <c r="E440" s="215" t="str">
        <f t="shared" si="6"/>
        <v>0606112</v>
      </c>
      <c r="F440">
        <v>6</v>
      </c>
      <c r="G440">
        <v>11</v>
      </c>
      <c r="H440">
        <v>2</v>
      </c>
      <c r="I440" t="s">
        <v>2613</v>
      </c>
      <c r="J440" t="s">
        <v>727</v>
      </c>
      <c r="K440">
        <v>6</v>
      </c>
    </row>
    <row r="441" spans="5:11" ht="12.75">
      <c r="E441" s="215" t="str">
        <f t="shared" si="6"/>
        <v>0607000</v>
      </c>
      <c r="F441">
        <v>7</v>
      </c>
      <c r="G441">
        <v>0</v>
      </c>
      <c r="H441">
        <v>0</v>
      </c>
      <c r="I441" t="s">
        <v>343</v>
      </c>
      <c r="J441" t="s">
        <v>2665</v>
      </c>
      <c r="K441">
        <v>6</v>
      </c>
    </row>
    <row r="442" spans="5:11" ht="12.75">
      <c r="E442" s="215" t="str">
        <f t="shared" si="6"/>
        <v>0607011</v>
      </c>
      <c r="F442">
        <v>7</v>
      </c>
      <c r="G442">
        <v>1</v>
      </c>
      <c r="H442">
        <v>1</v>
      </c>
      <c r="I442" t="s">
        <v>2613</v>
      </c>
      <c r="J442" t="s">
        <v>728</v>
      </c>
      <c r="K442">
        <v>6</v>
      </c>
    </row>
    <row r="443" spans="5:11" ht="12.75">
      <c r="E443" s="215" t="str">
        <f t="shared" si="6"/>
        <v>0607023</v>
      </c>
      <c r="F443">
        <v>7</v>
      </c>
      <c r="G443">
        <v>2</v>
      </c>
      <c r="H443">
        <v>3</v>
      </c>
      <c r="I443" t="s">
        <v>2613</v>
      </c>
      <c r="J443" t="s">
        <v>736</v>
      </c>
      <c r="K443">
        <v>6</v>
      </c>
    </row>
    <row r="444" spans="5:11" ht="12.75">
      <c r="E444" s="215" t="str">
        <f t="shared" si="6"/>
        <v>0607032</v>
      </c>
      <c r="F444">
        <v>7</v>
      </c>
      <c r="G444">
        <v>3</v>
      </c>
      <c r="H444">
        <v>2</v>
      </c>
      <c r="I444" t="s">
        <v>2613</v>
      </c>
      <c r="J444" t="s">
        <v>729</v>
      </c>
      <c r="K444">
        <v>6</v>
      </c>
    </row>
    <row r="445" spans="5:11" ht="12.75">
      <c r="E445" s="215" t="str">
        <f t="shared" si="6"/>
        <v>0607042</v>
      </c>
      <c r="F445">
        <v>7</v>
      </c>
      <c r="G445">
        <v>4</v>
      </c>
      <c r="H445">
        <v>2</v>
      </c>
      <c r="I445" t="s">
        <v>2613</v>
      </c>
      <c r="J445" t="s">
        <v>730</v>
      </c>
      <c r="K445">
        <v>6</v>
      </c>
    </row>
    <row r="446" spans="5:11" ht="12.75">
      <c r="E446" s="215" t="str">
        <f t="shared" si="6"/>
        <v>0607052</v>
      </c>
      <c r="F446">
        <v>7</v>
      </c>
      <c r="G446">
        <v>5</v>
      </c>
      <c r="H446">
        <v>2</v>
      </c>
      <c r="I446" t="s">
        <v>2613</v>
      </c>
      <c r="J446" t="s">
        <v>728</v>
      </c>
      <c r="K446">
        <v>6</v>
      </c>
    </row>
    <row r="447" spans="5:11" ht="12.75">
      <c r="E447" s="215" t="str">
        <f t="shared" si="6"/>
        <v>0607062</v>
      </c>
      <c r="F447">
        <v>7</v>
      </c>
      <c r="G447">
        <v>6</v>
      </c>
      <c r="H447">
        <v>2</v>
      </c>
      <c r="I447" t="s">
        <v>2613</v>
      </c>
      <c r="J447" t="s">
        <v>731</v>
      </c>
      <c r="K447">
        <v>6</v>
      </c>
    </row>
    <row r="448" spans="5:11" ht="12.75">
      <c r="E448" s="215" t="str">
        <f t="shared" si="6"/>
        <v>0607072</v>
      </c>
      <c r="F448">
        <v>7</v>
      </c>
      <c r="G448">
        <v>7</v>
      </c>
      <c r="H448">
        <v>2</v>
      </c>
      <c r="I448" t="s">
        <v>2613</v>
      </c>
      <c r="J448" t="s">
        <v>732</v>
      </c>
      <c r="K448">
        <v>6</v>
      </c>
    </row>
    <row r="449" spans="5:11" ht="12.75">
      <c r="E449" s="215" t="str">
        <f aca="true" t="shared" si="7" ref="E449:E512">+TEXT(K449,"00")&amp;TEXT(F449,"00")&amp;TEXT(G449,"00")&amp;TEXT(H449,"0")</f>
        <v>0607082</v>
      </c>
      <c r="F449">
        <v>7</v>
      </c>
      <c r="G449">
        <v>8</v>
      </c>
      <c r="H449">
        <v>2</v>
      </c>
      <c r="I449" t="s">
        <v>2613</v>
      </c>
      <c r="J449" t="s">
        <v>733</v>
      </c>
      <c r="K449">
        <v>6</v>
      </c>
    </row>
    <row r="450" spans="5:11" ht="12.75">
      <c r="E450" s="215" t="str">
        <f t="shared" si="7"/>
        <v>0607092</v>
      </c>
      <c r="F450">
        <v>7</v>
      </c>
      <c r="G450">
        <v>9</v>
      </c>
      <c r="H450">
        <v>2</v>
      </c>
      <c r="I450" t="s">
        <v>2613</v>
      </c>
      <c r="J450" t="s">
        <v>734</v>
      </c>
      <c r="K450">
        <v>6</v>
      </c>
    </row>
    <row r="451" spans="5:11" ht="12.75">
      <c r="E451" s="215" t="str">
        <f t="shared" si="7"/>
        <v>0607102</v>
      </c>
      <c r="F451">
        <v>7</v>
      </c>
      <c r="G451">
        <v>10</v>
      </c>
      <c r="H451">
        <v>2</v>
      </c>
      <c r="I451" t="s">
        <v>2613</v>
      </c>
      <c r="J451" t="s">
        <v>735</v>
      </c>
      <c r="K451">
        <v>6</v>
      </c>
    </row>
    <row r="452" spans="5:11" ht="12.75">
      <c r="E452" s="215" t="str">
        <f t="shared" si="7"/>
        <v>0608000</v>
      </c>
      <c r="F452">
        <v>8</v>
      </c>
      <c r="G452">
        <v>0</v>
      </c>
      <c r="H452">
        <v>0</v>
      </c>
      <c r="I452" t="s">
        <v>343</v>
      </c>
      <c r="J452" t="s">
        <v>2666</v>
      </c>
      <c r="K452">
        <v>6</v>
      </c>
    </row>
    <row r="453" spans="5:11" ht="12.75">
      <c r="E453" s="215" t="str">
        <f t="shared" si="7"/>
        <v>0608011</v>
      </c>
      <c r="F453">
        <v>8</v>
      </c>
      <c r="G453">
        <v>1</v>
      </c>
      <c r="H453">
        <v>1</v>
      </c>
      <c r="I453" t="s">
        <v>2613</v>
      </c>
      <c r="J453" t="s">
        <v>737</v>
      </c>
      <c r="K453">
        <v>6</v>
      </c>
    </row>
    <row r="454" spans="5:11" ht="12.75">
      <c r="E454" s="215" t="str">
        <f t="shared" si="7"/>
        <v>0608022</v>
      </c>
      <c r="F454">
        <v>8</v>
      </c>
      <c r="G454">
        <v>2</v>
      </c>
      <c r="H454">
        <v>2</v>
      </c>
      <c r="I454" t="s">
        <v>2613</v>
      </c>
      <c r="J454" t="s">
        <v>738</v>
      </c>
      <c r="K454">
        <v>6</v>
      </c>
    </row>
    <row r="455" spans="5:11" ht="12.75">
      <c r="E455" s="215" t="str">
        <f t="shared" si="7"/>
        <v>0608032</v>
      </c>
      <c r="F455">
        <v>8</v>
      </c>
      <c r="G455">
        <v>3</v>
      </c>
      <c r="H455">
        <v>2</v>
      </c>
      <c r="I455" t="s">
        <v>2613</v>
      </c>
      <c r="J455" t="s">
        <v>739</v>
      </c>
      <c r="K455">
        <v>6</v>
      </c>
    </row>
    <row r="456" spans="5:11" ht="12.75">
      <c r="E456" s="215" t="str">
        <f t="shared" si="7"/>
        <v>0608042</v>
      </c>
      <c r="F456">
        <v>8</v>
      </c>
      <c r="G456">
        <v>4</v>
      </c>
      <c r="H456">
        <v>2</v>
      </c>
      <c r="I456" t="s">
        <v>2613</v>
      </c>
      <c r="J456" t="s">
        <v>740</v>
      </c>
      <c r="K456">
        <v>6</v>
      </c>
    </row>
    <row r="457" spans="5:11" ht="12.75">
      <c r="E457" s="215" t="str">
        <f t="shared" si="7"/>
        <v>0608052</v>
      </c>
      <c r="F457">
        <v>8</v>
      </c>
      <c r="G457">
        <v>5</v>
      </c>
      <c r="H457">
        <v>2</v>
      </c>
      <c r="I457" t="s">
        <v>2613</v>
      </c>
      <c r="J457" t="s">
        <v>741</v>
      </c>
      <c r="K457">
        <v>6</v>
      </c>
    </row>
    <row r="458" spans="5:11" ht="12.75">
      <c r="E458" s="215" t="str">
        <f t="shared" si="7"/>
        <v>0608063</v>
      </c>
      <c r="F458">
        <v>8</v>
      </c>
      <c r="G458">
        <v>6</v>
      </c>
      <c r="H458">
        <v>3</v>
      </c>
      <c r="I458" t="s">
        <v>2613</v>
      </c>
      <c r="J458" t="s">
        <v>747</v>
      </c>
      <c r="K458">
        <v>6</v>
      </c>
    </row>
    <row r="459" spans="5:11" ht="12.75">
      <c r="E459" s="215" t="str">
        <f t="shared" si="7"/>
        <v>0608072</v>
      </c>
      <c r="F459">
        <v>8</v>
      </c>
      <c r="G459">
        <v>7</v>
      </c>
      <c r="H459">
        <v>2</v>
      </c>
      <c r="I459" t="s">
        <v>2613</v>
      </c>
      <c r="J459" t="s">
        <v>737</v>
      </c>
      <c r="K459">
        <v>6</v>
      </c>
    </row>
    <row r="460" spans="5:11" ht="12.75">
      <c r="E460" s="215" t="str">
        <f t="shared" si="7"/>
        <v>0608082</v>
      </c>
      <c r="F460">
        <v>8</v>
      </c>
      <c r="G460">
        <v>8</v>
      </c>
      <c r="H460">
        <v>2</v>
      </c>
      <c r="I460" t="s">
        <v>2613</v>
      </c>
      <c r="J460" t="s">
        <v>742</v>
      </c>
      <c r="K460">
        <v>6</v>
      </c>
    </row>
    <row r="461" spans="5:11" ht="12.75">
      <c r="E461" s="215" t="str">
        <f t="shared" si="7"/>
        <v>0608092</v>
      </c>
      <c r="F461">
        <v>8</v>
      </c>
      <c r="G461">
        <v>9</v>
      </c>
      <c r="H461">
        <v>2</v>
      </c>
      <c r="I461" t="s">
        <v>2613</v>
      </c>
      <c r="J461" t="s">
        <v>743</v>
      </c>
      <c r="K461">
        <v>6</v>
      </c>
    </row>
    <row r="462" spans="5:11" ht="12.75">
      <c r="E462" s="215" t="str">
        <f t="shared" si="7"/>
        <v>0608103</v>
      </c>
      <c r="F462">
        <v>8</v>
      </c>
      <c r="G462">
        <v>10</v>
      </c>
      <c r="H462">
        <v>3</v>
      </c>
      <c r="I462" t="s">
        <v>2613</v>
      </c>
      <c r="J462" t="s">
        <v>748</v>
      </c>
      <c r="K462">
        <v>6</v>
      </c>
    </row>
    <row r="463" spans="5:11" ht="12.75">
      <c r="E463" s="215" t="str">
        <f t="shared" si="7"/>
        <v>0608112</v>
      </c>
      <c r="F463">
        <v>8</v>
      </c>
      <c r="G463">
        <v>11</v>
      </c>
      <c r="H463">
        <v>2</v>
      </c>
      <c r="I463" t="s">
        <v>2613</v>
      </c>
      <c r="J463" t="s">
        <v>744</v>
      </c>
      <c r="K463">
        <v>6</v>
      </c>
    </row>
    <row r="464" spans="5:11" ht="12.75">
      <c r="E464" s="215" t="str">
        <f t="shared" si="7"/>
        <v>0608122</v>
      </c>
      <c r="F464">
        <v>8</v>
      </c>
      <c r="G464">
        <v>12</v>
      </c>
      <c r="H464">
        <v>2</v>
      </c>
      <c r="I464" t="s">
        <v>2613</v>
      </c>
      <c r="J464" t="s">
        <v>745</v>
      </c>
      <c r="K464">
        <v>6</v>
      </c>
    </row>
    <row r="465" spans="5:11" ht="12.75">
      <c r="E465" s="215" t="str">
        <f t="shared" si="7"/>
        <v>0608132</v>
      </c>
      <c r="F465">
        <v>8</v>
      </c>
      <c r="G465">
        <v>13</v>
      </c>
      <c r="H465">
        <v>2</v>
      </c>
      <c r="I465" t="s">
        <v>2613</v>
      </c>
      <c r="J465" t="s">
        <v>746</v>
      </c>
      <c r="K465">
        <v>6</v>
      </c>
    </row>
    <row r="466" spans="5:11" ht="12.75">
      <c r="E466" s="215" t="str">
        <f t="shared" si="7"/>
        <v>0609000</v>
      </c>
      <c r="F466">
        <v>9</v>
      </c>
      <c r="G466">
        <v>0</v>
      </c>
      <c r="H466">
        <v>0</v>
      </c>
      <c r="I466" t="s">
        <v>343</v>
      </c>
      <c r="J466" t="s">
        <v>2667</v>
      </c>
      <c r="K466">
        <v>6</v>
      </c>
    </row>
    <row r="467" spans="5:11" ht="12.75">
      <c r="E467" s="215" t="str">
        <f t="shared" si="7"/>
        <v>0609013</v>
      </c>
      <c r="F467">
        <v>9</v>
      </c>
      <c r="G467">
        <v>1</v>
      </c>
      <c r="H467">
        <v>3</v>
      </c>
      <c r="I467" t="s">
        <v>2613</v>
      </c>
      <c r="J467" t="s">
        <v>763</v>
      </c>
      <c r="K467">
        <v>6</v>
      </c>
    </row>
    <row r="468" spans="5:11" ht="12.75">
      <c r="E468" s="215" t="str">
        <f t="shared" si="7"/>
        <v>0609022</v>
      </c>
      <c r="F468">
        <v>9</v>
      </c>
      <c r="G468">
        <v>2</v>
      </c>
      <c r="H468">
        <v>2</v>
      </c>
      <c r="I468" t="s">
        <v>2613</v>
      </c>
      <c r="J468" t="s">
        <v>749</v>
      </c>
      <c r="K468">
        <v>6</v>
      </c>
    </row>
    <row r="469" spans="5:11" ht="12.75">
      <c r="E469" s="215" t="str">
        <f t="shared" si="7"/>
        <v>0609033</v>
      </c>
      <c r="F469">
        <v>9</v>
      </c>
      <c r="G469">
        <v>3</v>
      </c>
      <c r="H469">
        <v>3</v>
      </c>
      <c r="I469" t="s">
        <v>2613</v>
      </c>
      <c r="J469" t="s">
        <v>764</v>
      </c>
      <c r="K469">
        <v>6</v>
      </c>
    </row>
    <row r="470" spans="5:11" ht="12.75">
      <c r="E470" s="215" t="str">
        <f t="shared" si="7"/>
        <v>0609042</v>
      </c>
      <c r="F470">
        <v>9</v>
      </c>
      <c r="G470">
        <v>4</v>
      </c>
      <c r="H470">
        <v>2</v>
      </c>
      <c r="I470" t="s">
        <v>2613</v>
      </c>
      <c r="J470" t="s">
        <v>750</v>
      </c>
      <c r="K470">
        <v>6</v>
      </c>
    </row>
    <row r="471" spans="5:11" ht="12.75">
      <c r="E471" s="215" t="str">
        <f t="shared" si="7"/>
        <v>0609052</v>
      </c>
      <c r="F471">
        <v>9</v>
      </c>
      <c r="G471">
        <v>5</v>
      </c>
      <c r="H471">
        <v>2</v>
      </c>
      <c r="I471" t="s">
        <v>2613</v>
      </c>
      <c r="J471" t="s">
        <v>751</v>
      </c>
      <c r="K471">
        <v>6</v>
      </c>
    </row>
    <row r="472" spans="5:11" ht="12.75">
      <c r="E472" s="215" t="str">
        <f t="shared" si="7"/>
        <v>0609062</v>
      </c>
      <c r="F472">
        <v>9</v>
      </c>
      <c r="G472">
        <v>6</v>
      </c>
      <c r="H472">
        <v>2</v>
      </c>
      <c r="I472" t="s">
        <v>2613</v>
      </c>
      <c r="J472" t="s">
        <v>752</v>
      </c>
      <c r="K472">
        <v>6</v>
      </c>
    </row>
    <row r="473" spans="5:11" ht="12.75">
      <c r="E473" s="215" t="str">
        <f t="shared" si="7"/>
        <v>0609072</v>
      </c>
      <c r="F473">
        <v>9</v>
      </c>
      <c r="G473">
        <v>7</v>
      </c>
      <c r="H473">
        <v>2</v>
      </c>
      <c r="I473" t="s">
        <v>2613</v>
      </c>
      <c r="J473" t="s">
        <v>753</v>
      </c>
      <c r="K473">
        <v>6</v>
      </c>
    </row>
    <row r="474" spans="5:11" ht="12.75">
      <c r="E474" s="215" t="str">
        <f t="shared" si="7"/>
        <v>0609082</v>
      </c>
      <c r="F474">
        <v>9</v>
      </c>
      <c r="G474">
        <v>8</v>
      </c>
      <c r="H474">
        <v>2</v>
      </c>
      <c r="I474" t="s">
        <v>2613</v>
      </c>
      <c r="J474" t="s">
        <v>754</v>
      </c>
      <c r="K474">
        <v>6</v>
      </c>
    </row>
    <row r="475" spans="5:11" ht="12.75">
      <c r="E475" s="215" t="str">
        <f t="shared" si="7"/>
        <v>0609092</v>
      </c>
      <c r="F475">
        <v>9</v>
      </c>
      <c r="G475">
        <v>9</v>
      </c>
      <c r="H475">
        <v>2</v>
      </c>
      <c r="I475" t="s">
        <v>2613</v>
      </c>
      <c r="J475" t="s">
        <v>755</v>
      </c>
      <c r="K475">
        <v>6</v>
      </c>
    </row>
    <row r="476" spans="5:11" ht="12.75">
      <c r="E476" s="215" t="str">
        <f t="shared" si="7"/>
        <v>0609102</v>
      </c>
      <c r="F476">
        <v>9</v>
      </c>
      <c r="G476">
        <v>10</v>
      </c>
      <c r="H476">
        <v>2</v>
      </c>
      <c r="I476" t="s">
        <v>2613</v>
      </c>
      <c r="J476" t="s">
        <v>756</v>
      </c>
      <c r="K476">
        <v>6</v>
      </c>
    </row>
    <row r="477" spans="5:11" ht="12.75">
      <c r="E477" s="215" t="str">
        <f t="shared" si="7"/>
        <v>0609112</v>
      </c>
      <c r="F477">
        <v>9</v>
      </c>
      <c r="G477">
        <v>11</v>
      </c>
      <c r="H477">
        <v>2</v>
      </c>
      <c r="I477" t="s">
        <v>2613</v>
      </c>
      <c r="J477" t="s">
        <v>757</v>
      </c>
      <c r="K477">
        <v>6</v>
      </c>
    </row>
    <row r="478" spans="5:11" ht="12.75">
      <c r="E478" s="215" t="str">
        <f t="shared" si="7"/>
        <v>0609122</v>
      </c>
      <c r="F478">
        <v>9</v>
      </c>
      <c r="G478">
        <v>12</v>
      </c>
      <c r="H478">
        <v>2</v>
      </c>
      <c r="I478" t="s">
        <v>2613</v>
      </c>
      <c r="J478" t="s">
        <v>758</v>
      </c>
      <c r="K478">
        <v>6</v>
      </c>
    </row>
    <row r="479" spans="5:11" ht="12.75">
      <c r="E479" s="215" t="str">
        <f t="shared" si="7"/>
        <v>0609132</v>
      </c>
      <c r="F479">
        <v>9</v>
      </c>
      <c r="G479">
        <v>13</v>
      </c>
      <c r="H479">
        <v>2</v>
      </c>
      <c r="I479" t="s">
        <v>2613</v>
      </c>
      <c r="J479" t="s">
        <v>759</v>
      </c>
      <c r="K479">
        <v>6</v>
      </c>
    </row>
    <row r="480" spans="5:11" ht="12.75">
      <c r="E480" s="215" t="str">
        <f t="shared" si="7"/>
        <v>0609142</v>
      </c>
      <c r="F480">
        <v>9</v>
      </c>
      <c r="G480">
        <v>14</v>
      </c>
      <c r="H480">
        <v>2</v>
      </c>
      <c r="I480" t="s">
        <v>2613</v>
      </c>
      <c r="J480" t="s">
        <v>760</v>
      </c>
      <c r="K480">
        <v>6</v>
      </c>
    </row>
    <row r="481" spans="5:11" ht="12.75">
      <c r="E481" s="215" t="str">
        <f t="shared" si="7"/>
        <v>0609152</v>
      </c>
      <c r="F481">
        <v>9</v>
      </c>
      <c r="G481">
        <v>15</v>
      </c>
      <c r="H481">
        <v>2</v>
      </c>
      <c r="I481" t="s">
        <v>2613</v>
      </c>
      <c r="J481" t="s">
        <v>761</v>
      </c>
      <c r="K481">
        <v>6</v>
      </c>
    </row>
    <row r="482" spans="5:11" ht="12.75">
      <c r="E482" s="215" t="str">
        <f t="shared" si="7"/>
        <v>0609162</v>
      </c>
      <c r="F482">
        <v>9</v>
      </c>
      <c r="G482">
        <v>16</v>
      </c>
      <c r="H482">
        <v>2</v>
      </c>
      <c r="I482" t="s">
        <v>2613</v>
      </c>
      <c r="J482" t="s">
        <v>762</v>
      </c>
      <c r="K482">
        <v>6</v>
      </c>
    </row>
    <row r="483" spans="5:11" ht="12.75">
      <c r="E483" s="215" t="str">
        <f t="shared" si="7"/>
        <v>0610000</v>
      </c>
      <c r="F483">
        <v>10</v>
      </c>
      <c r="G483">
        <v>0</v>
      </c>
      <c r="H483">
        <v>0</v>
      </c>
      <c r="I483" t="s">
        <v>343</v>
      </c>
      <c r="J483" t="s">
        <v>2668</v>
      </c>
      <c r="K483">
        <v>6</v>
      </c>
    </row>
    <row r="484" spans="5:11" ht="12.75">
      <c r="E484" s="215" t="str">
        <f t="shared" si="7"/>
        <v>0610012</v>
      </c>
      <c r="F484">
        <v>10</v>
      </c>
      <c r="G484">
        <v>1</v>
      </c>
      <c r="H484">
        <v>2</v>
      </c>
      <c r="I484" t="s">
        <v>2613</v>
      </c>
      <c r="J484" t="s">
        <v>765</v>
      </c>
      <c r="K484">
        <v>6</v>
      </c>
    </row>
    <row r="485" spans="5:11" ht="12.75">
      <c r="E485" s="215" t="str">
        <f t="shared" si="7"/>
        <v>0610022</v>
      </c>
      <c r="F485">
        <v>10</v>
      </c>
      <c r="G485">
        <v>2</v>
      </c>
      <c r="H485">
        <v>2</v>
      </c>
      <c r="I485" t="s">
        <v>2613</v>
      </c>
      <c r="J485" t="s">
        <v>766</v>
      </c>
      <c r="K485">
        <v>6</v>
      </c>
    </row>
    <row r="486" spans="5:11" ht="12.75">
      <c r="E486" s="215" t="str">
        <f t="shared" si="7"/>
        <v>0610033</v>
      </c>
      <c r="F486">
        <v>10</v>
      </c>
      <c r="G486">
        <v>3</v>
      </c>
      <c r="H486">
        <v>3</v>
      </c>
      <c r="I486" t="s">
        <v>2613</v>
      </c>
      <c r="J486" t="s">
        <v>770</v>
      </c>
      <c r="K486">
        <v>6</v>
      </c>
    </row>
    <row r="487" spans="5:11" ht="12.75">
      <c r="E487" s="215" t="str">
        <f t="shared" si="7"/>
        <v>0610042</v>
      </c>
      <c r="F487">
        <v>10</v>
      </c>
      <c r="G487">
        <v>4</v>
      </c>
      <c r="H487">
        <v>2</v>
      </c>
      <c r="I487" t="s">
        <v>2613</v>
      </c>
      <c r="J487" t="s">
        <v>767</v>
      </c>
      <c r="K487">
        <v>6</v>
      </c>
    </row>
    <row r="488" spans="5:11" ht="12.75">
      <c r="E488" s="215" t="str">
        <f t="shared" si="7"/>
        <v>0610052</v>
      </c>
      <c r="F488">
        <v>10</v>
      </c>
      <c r="G488">
        <v>5</v>
      </c>
      <c r="H488">
        <v>2</v>
      </c>
      <c r="I488" t="s">
        <v>2613</v>
      </c>
      <c r="J488" t="s">
        <v>768</v>
      </c>
      <c r="K488">
        <v>6</v>
      </c>
    </row>
    <row r="489" spans="5:11" ht="12.75">
      <c r="E489" s="215" t="str">
        <f t="shared" si="7"/>
        <v>0610062</v>
      </c>
      <c r="F489">
        <v>10</v>
      </c>
      <c r="G489">
        <v>6</v>
      </c>
      <c r="H489">
        <v>2</v>
      </c>
      <c r="I489" t="s">
        <v>2613</v>
      </c>
      <c r="J489" t="s">
        <v>769</v>
      </c>
      <c r="K489">
        <v>6</v>
      </c>
    </row>
    <row r="490" spans="5:11" ht="12.75">
      <c r="E490" s="215" t="str">
        <f t="shared" si="7"/>
        <v>0611000</v>
      </c>
      <c r="F490">
        <v>11</v>
      </c>
      <c r="G490">
        <v>0</v>
      </c>
      <c r="H490">
        <v>0</v>
      </c>
      <c r="I490" t="s">
        <v>343</v>
      </c>
      <c r="J490" t="s">
        <v>2669</v>
      </c>
      <c r="K490">
        <v>6</v>
      </c>
    </row>
    <row r="491" spans="5:11" ht="12.75">
      <c r="E491" s="215" t="str">
        <f t="shared" si="7"/>
        <v>0611011</v>
      </c>
      <c r="F491">
        <v>11</v>
      </c>
      <c r="G491">
        <v>1</v>
      </c>
      <c r="H491">
        <v>1</v>
      </c>
      <c r="I491" t="s">
        <v>2613</v>
      </c>
      <c r="J491" t="s">
        <v>771</v>
      </c>
      <c r="K491">
        <v>6</v>
      </c>
    </row>
    <row r="492" spans="5:11" ht="12.75">
      <c r="E492" s="215" t="str">
        <f t="shared" si="7"/>
        <v>0611021</v>
      </c>
      <c r="F492">
        <v>11</v>
      </c>
      <c r="G492">
        <v>2</v>
      </c>
      <c r="H492">
        <v>1</v>
      </c>
      <c r="I492" t="s">
        <v>2613</v>
      </c>
      <c r="J492" t="s">
        <v>772</v>
      </c>
      <c r="K492">
        <v>6</v>
      </c>
    </row>
    <row r="493" spans="5:11" ht="12.75">
      <c r="E493" s="215" t="str">
        <f t="shared" si="7"/>
        <v>0611032</v>
      </c>
      <c r="F493">
        <v>11</v>
      </c>
      <c r="G493">
        <v>3</v>
      </c>
      <c r="H493">
        <v>2</v>
      </c>
      <c r="I493" t="s">
        <v>2613</v>
      </c>
      <c r="J493" t="s">
        <v>773</v>
      </c>
      <c r="K493">
        <v>6</v>
      </c>
    </row>
    <row r="494" spans="5:11" ht="12.75">
      <c r="E494" s="215" t="str">
        <f t="shared" si="7"/>
        <v>0611042</v>
      </c>
      <c r="F494">
        <v>11</v>
      </c>
      <c r="G494">
        <v>4</v>
      </c>
      <c r="H494">
        <v>2</v>
      </c>
      <c r="I494" t="s">
        <v>2613</v>
      </c>
      <c r="J494" t="s">
        <v>774</v>
      </c>
      <c r="K494">
        <v>6</v>
      </c>
    </row>
    <row r="495" spans="5:11" ht="12.75">
      <c r="E495" s="215" t="str">
        <f t="shared" si="7"/>
        <v>0611052</v>
      </c>
      <c r="F495">
        <v>11</v>
      </c>
      <c r="G495">
        <v>5</v>
      </c>
      <c r="H495">
        <v>2</v>
      </c>
      <c r="I495" t="s">
        <v>2613</v>
      </c>
      <c r="J495" t="s">
        <v>771</v>
      </c>
      <c r="K495">
        <v>6</v>
      </c>
    </row>
    <row r="496" spans="5:11" ht="12.75">
      <c r="E496" s="215" t="str">
        <f t="shared" si="7"/>
        <v>0611062</v>
      </c>
      <c r="F496">
        <v>11</v>
      </c>
      <c r="G496">
        <v>6</v>
      </c>
      <c r="H496">
        <v>2</v>
      </c>
      <c r="I496" t="s">
        <v>2613</v>
      </c>
      <c r="J496" t="s">
        <v>775</v>
      </c>
      <c r="K496">
        <v>6</v>
      </c>
    </row>
    <row r="497" spans="5:11" ht="12.75">
      <c r="E497" s="215" t="str">
        <f t="shared" si="7"/>
        <v>0611072</v>
      </c>
      <c r="F497">
        <v>11</v>
      </c>
      <c r="G497">
        <v>7</v>
      </c>
      <c r="H497">
        <v>2</v>
      </c>
      <c r="I497" t="s">
        <v>2613</v>
      </c>
      <c r="J497" t="s">
        <v>776</v>
      </c>
      <c r="K497">
        <v>6</v>
      </c>
    </row>
    <row r="498" spans="5:11" ht="12.75">
      <c r="E498" s="215" t="str">
        <f t="shared" si="7"/>
        <v>0611082</v>
      </c>
      <c r="F498">
        <v>11</v>
      </c>
      <c r="G498">
        <v>8</v>
      </c>
      <c r="H498">
        <v>2</v>
      </c>
      <c r="I498" t="s">
        <v>2613</v>
      </c>
      <c r="J498" t="s">
        <v>772</v>
      </c>
      <c r="K498">
        <v>6</v>
      </c>
    </row>
    <row r="499" spans="5:11" ht="12.75">
      <c r="E499" s="215" t="str">
        <f t="shared" si="7"/>
        <v>0611092</v>
      </c>
      <c r="F499">
        <v>11</v>
      </c>
      <c r="G499">
        <v>9</v>
      </c>
      <c r="H499">
        <v>2</v>
      </c>
      <c r="I499" t="s">
        <v>2613</v>
      </c>
      <c r="J499" t="s">
        <v>777</v>
      </c>
      <c r="K499">
        <v>6</v>
      </c>
    </row>
    <row r="500" spans="5:11" ht="12.75">
      <c r="E500" s="215" t="str">
        <f t="shared" si="7"/>
        <v>0611102</v>
      </c>
      <c r="F500">
        <v>11</v>
      </c>
      <c r="G500">
        <v>10</v>
      </c>
      <c r="H500">
        <v>2</v>
      </c>
      <c r="I500" t="s">
        <v>2613</v>
      </c>
      <c r="J500" t="s">
        <v>778</v>
      </c>
      <c r="K500">
        <v>6</v>
      </c>
    </row>
    <row r="501" spans="5:11" ht="12.75">
      <c r="E501" s="215" t="str">
        <f t="shared" si="7"/>
        <v>0611112</v>
      </c>
      <c r="F501">
        <v>11</v>
      </c>
      <c r="G501">
        <v>11</v>
      </c>
      <c r="H501">
        <v>2</v>
      </c>
      <c r="I501" t="s">
        <v>2613</v>
      </c>
      <c r="J501" t="s">
        <v>779</v>
      </c>
      <c r="K501">
        <v>6</v>
      </c>
    </row>
    <row r="502" spans="5:11" ht="12.75">
      <c r="E502" s="215" t="str">
        <f t="shared" si="7"/>
        <v>0612000</v>
      </c>
      <c r="F502">
        <v>12</v>
      </c>
      <c r="G502">
        <v>0</v>
      </c>
      <c r="H502">
        <v>0</v>
      </c>
      <c r="I502" t="s">
        <v>343</v>
      </c>
      <c r="J502" t="s">
        <v>2670</v>
      </c>
      <c r="K502">
        <v>6</v>
      </c>
    </row>
    <row r="503" spans="5:11" ht="12.75">
      <c r="E503" s="215" t="str">
        <f t="shared" si="7"/>
        <v>0612012</v>
      </c>
      <c r="F503">
        <v>12</v>
      </c>
      <c r="G503">
        <v>1</v>
      </c>
      <c r="H503">
        <v>2</v>
      </c>
      <c r="I503" t="s">
        <v>2613</v>
      </c>
      <c r="J503" t="s">
        <v>780</v>
      </c>
      <c r="K503">
        <v>6</v>
      </c>
    </row>
    <row r="504" spans="5:11" ht="12.75">
      <c r="E504" s="215" t="str">
        <f t="shared" si="7"/>
        <v>0612022</v>
      </c>
      <c r="F504">
        <v>12</v>
      </c>
      <c r="G504">
        <v>2</v>
      </c>
      <c r="H504">
        <v>2</v>
      </c>
      <c r="I504" t="s">
        <v>2613</v>
      </c>
      <c r="J504" t="s">
        <v>781</v>
      </c>
      <c r="K504">
        <v>6</v>
      </c>
    </row>
    <row r="505" spans="5:11" ht="12.75">
      <c r="E505" s="215" t="str">
        <f t="shared" si="7"/>
        <v>0612032</v>
      </c>
      <c r="F505">
        <v>12</v>
      </c>
      <c r="G505">
        <v>3</v>
      </c>
      <c r="H505">
        <v>2</v>
      </c>
      <c r="I505" t="s">
        <v>2613</v>
      </c>
      <c r="J505" t="s">
        <v>782</v>
      </c>
      <c r="K505">
        <v>6</v>
      </c>
    </row>
    <row r="506" spans="5:11" ht="12.75">
      <c r="E506" s="215" t="str">
        <f t="shared" si="7"/>
        <v>0612042</v>
      </c>
      <c r="F506">
        <v>12</v>
      </c>
      <c r="G506">
        <v>4</v>
      </c>
      <c r="H506">
        <v>2</v>
      </c>
      <c r="I506" t="s">
        <v>2613</v>
      </c>
      <c r="J506" t="s">
        <v>783</v>
      </c>
      <c r="K506">
        <v>6</v>
      </c>
    </row>
    <row r="507" spans="5:11" ht="12.75">
      <c r="E507" s="215" t="str">
        <f t="shared" si="7"/>
        <v>0612053</v>
      </c>
      <c r="F507">
        <v>12</v>
      </c>
      <c r="G507">
        <v>5</v>
      </c>
      <c r="H507">
        <v>3</v>
      </c>
      <c r="I507" t="s">
        <v>2613</v>
      </c>
      <c r="J507" t="s">
        <v>785</v>
      </c>
      <c r="K507">
        <v>6</v>
      </c>
    </row>
    <row r="508" spans="5:11" ht="12.75">
      <c r="E508" s="215" t="str">
        <f t="shared" si="7"/>
        <v>0612063</v>
      </c>
      <c r="F508">
        <v>12</v>
      </c>
      <c r="G508">
        <v>6</v>
      </c>
      <c r="H508">
        <v>3</v>
      </c>
      <c r="I508" t="s">
        <v>2613</v>
      </c>
      <c r="J508" t="s">
        <v>786</v>
      </c>
      <c r="K508">
        <v>6</v>
      </c>
    </row>
    <row r="509" spans="5:11" ht="12.75">
      <c r="E509" s="215" t="str">
        <f t="shared" si="7"/>
        <v>0612072</v>
      </c>
      <c r="F509">
        <v>12</v>
      </c>
      <c r="G509">
        <v>7</v>
      </c>
      <c r="H509">
        <v>2</v>
      </c>
      <c r="I509" t="s">
        <v>2613</v>
      </c>
      <c r="J509" t="s">
        <v>784</v>
      </c>
      <c r="K509">
        <v>6</v>
      </c>
    </row>
    <row r="510" spans="5:11" ht="12.75">
      <c r="E510" s="215" t="str">
        <f t="shared" si="7"/>
        <v>0613000</v>
      </c>
      <c r="F510">
        <v>13</v>
      </c>
      <c r="G510">
        <v>0</v>
      </c>
      <c r="H510">
        <v>0</v>
      </c>
      <c r="I510" t="s">
        <v>343</v>
      </c>
      <c r="J510" t="s">
        <v>2671</v>
      </c>
      <c r="K510">
        <v>6</v>
      </c>
    </row>
    <row r="511" spans="5:11" ht="12.75">
      <c r="E511" s="215" t="str">
        <f t="shared" si="7"/>
        <v>0613012</v>
      </c>
      <c r="F511">
        <v>13</v>
      </c>
      <c r="G511">
        <v>1</v>
      </c>
      <c r="H511">
        <v>2</v>
      </c>
      <c r="I511" t="s">
        <v>2613</v>
      </c>
      <c r="J511" t="s">
        <v>787</v>
      </c>
      <c r="K511">
        <v>6</v>
      </c>
    </row>
    <row r="512" spans="5:11" ht="12.75">
      <c r="E512" s="215" t="str">
        <f t="shared" si="7"/>
        <v>0613022</v>
      </c>
      <c r="F512">
        <v>13</v>
      </c>
      <c r="G512">
        <v>2</v>
      </c>
      <c r="H512">
        <v>2</v>
      </c>
      <c r="I512" t="s">
        <v>2613</v>
      </c>
      <c r="J512" t="s">
        <v>788</v>
      </c>
      <c r="K512">
        <v>6</v>
      </c>
    </row>
    <row r="513" spans="5:11" ht="12.75">
      <c r="E513" s="215" t="str">
        <f aca="true" t="shared" si="8" ref="E513:E576">+TEXT(K513,"00")&amp;TEXT(F513,"00")&amp;TEXT(G513,"00")&amp;TEXT(H513,"0")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2613</v>
      </c>
      <c r="J513" t="s">
        <v>789</v>
      </c>
      <c r="K513">
        <v>6</v>
      </c>
    </row>
    <row r="514" spans="5:11" ht="12.75">
      <c r="E514" s="215" t="str">
        <f t="shared" si="8"/>
        <v>0613043</v>
      </c>
      <c r="F514">
        <v>13</v>
      </c>
      <c r="G514">
        <v>4</v>
      </c>
      <c r="H514">
        <v>3</v>
      </c>
      <c r="I514" t="s">
        <v>2613</v>
      </c>
      <c r="J514" t="s">
        <v>793</v>
      </c>
      <c r="K514">
        <v>6</v>
      </c>
    </row>
    <row r="515" spans="5:11" ht="12.75">
      <c r="E515" s="215" t="str">
        <f t="shared" si="8"/>
        <v>0613052</v>
      </c>
      <c r="F515">
        <v>13</v>
      </c>
      <c r="G515">
        <v>5</v>
      </c>
      <c r="H515">
        <v>2</v>
      </c>
      <c r="I515" t="s">
        <v>2613</v>
      </c>
      <c r="J515" t="s">
        <v>790</v>
      </c>
      <c r="K515">
        <v>6</v>
      </c>
    </row>
    <row r="516" spans="5:11" ht="12.75">
      <c r="E516" s="215" t="str">
        <f t="shared" si="8"/>
        <v>0613062</v>
      </c>
      <c r="F516">
        <v>13</v>
      </c>
      <c r="G516">
        <v>6</v>
      </c>
      <c r="H516">
        <v>2</v>
      </c>
      <c r="I516" t="s">
        <v>2613</v>
      </c>
      <c r="J516" t="s">
        <v>791</v>
      </c>
      <c r="K516">
        <v>6</v>
      </c>
    </row>
    <row r="517" spans="5:11" ht="12.75">
      <c r="E517" s="215" t="str">
        <f t="shared" si="8"/>
        <v>0613072</v>
      </c>
      <c r="F517">
        <v>13</v>
      </c>
      <c r="G517">
        <v>7</v>
      </c>
      <c r="H517">
        <v>2</v>
      </c>
      <c r="I517" t="s">
        <v>2613</v>
      </c>
      <c r="J517" t="s">
        <v>792</v>
      </c>
      <c r="K517">
        <v>6</v>
      </c>
    </row>
    <row r="518" spans="5:11" ht="12.75">
      <c r="E518" s="215" t="str">
        <f t="shared" si="8"/>
        <v>0614000</v>
      </c>
      <c r="F518">
        <v>14</v>
      </c>
      <c r="G518">
        <v>0</v>
      </c>
      <c r="H518">
        <v>0</v>
      </c>
      <c r="I518" t="s">
        <v>343</v>
      </c>
      <c r="J518" t="s">
        <v>2672</v>
      </c>
      <c r="K518">
        <v>6</v>
      </c>
    </row>
    <row r="519" spans="5:11" ht="12.75">
      <c r="E519" s="215" t="str">
        <f t="shared" si="8"/>
        <v>0614011</v>
      </c>
      <c r="F519">
        <v>14</v>
      </c>
      <c r="G519">
        <v>1</v>
      </c>
      <c r="H519">
        <v>1</v>
      </c>
      <c r="I519" t="s">
        <v>2613</v>
      </c>
      <c r="J519" t="s">
        <v>794</v>
      </c>
      <c r="K519">
        <v>6</v>
      </c>
    </row>
    <row r="520" spans="5:11" ht="12.75">
      <c r="E520" s="215" t="str">
        <f t="shared" si="8"/>
        <v>0614022</v>
      </c>
      <c r="F520">
        <v>14</v>
      </c>
      <c r="G520">
        <v>2</v>
      </c>
      <c r="H520">
        <v>2</v>
      </c>
      <c r="I520" t="s">
        <v>2613</v>
      </c>
      <c r="J520" t="s">
        <v>795</v>
      </c>
      <c r="K520">
        <v>6</v>
      </c>
    </row>
    <row r="521" spans="5:11" ht="12.75">
      <c r="E521" s="215" t="str">
        <f t="shared" si="8"/>
        <v>0614032</v>
      </c>
      <c r="F521">
        <v>14</v>
      </c>
      <c r="G521">
        <v>3</v>
      </c>
      <c r="H521">
        <v>2</v>
      </c>
      <c r="I521" t="s">
        <v>2613</v>
      </c>
      <c r="J521" t="s">
        <v>796</v>
      </c>
      <c r="K521">
        <v>6</v>
      </c>
    </row>
    <row r="522" spans="5:11" ht="12.75">
      <c r="E522" s="215" t="str">
        <f t="shared" si="8"/>
        <v>0614043</v>
      </c>
      <c r="F522">
        <v>14</v>
      </c>
      <c r="G522">
        <v>4</v>
      </c>
      <c r="H522">
        <v>3</v>
      </c>
      <c r="I522" t="s">
        <v>2613</v>
      </c>
      <c r="J522" t="s">
        <v>802</v>
      </c>
      <c r="K522">
        <v>6</v>
      </c>
    </row>
    <row r="523" spans="5:11" ht="12.75">
      <c r="E523" s="215" t="str">
        <f t="shared" si="8"/>
        <v>0614052</v>
      </c>
      <c r="F523">
        <v>14</v>
      </c>
      <c r="G523">
        <v>5</v>
      </c>
      <c r="H523">
        <v>2</v>
      </c>
      <c r="I523" t="s">
        <v>2613</v>
      </c>
      <c r="J523" t="s">
        <v>797</v>
      </c>
      <c r="K523">
        <v>6</v>
      </c>
    </row>
    <row r="524" spans="5:11" ht="12.75">
      <c r="E524" s="215" t="str">
        <f t="shared" si="8"/>
        <v>0614062</v>
      </c>
      <c r="F524">
        <v>14</v>
      </c>
      <c r="G524">
        <v>6</v>
      </c>
      <c r="H524">
        <v>2</v>
      </c>
      <c r="I524" t="s">
        <v>2613</v>
      </c>
      <c r="J524" t="s">
        <v>798</v>
      </c>
      <c r="K524">
        <v>6</v>
      </c>
    </row>
    <row r="525" spans="5:11" ht="12.75">
      <c r="E525" s="215" t="str">
        <f t="shared" si="8"/>
        <v>0614072</v>
      </c>
      <c r="F525">
        <v>14</v>
      </c>
      <c r="G525">
        <v>7</v>
      </c>
      <c r="H525">
        <v>2</v>
      </c>
      <c r="I525" t="s">
        <v>2613</v>
      </c>
      <c r="J525" t="s">
        <v>799</v>
      </c>
      <c r="K525">
        <v>6</v>
      </c>
    </row>
    <row r="526" spans="5:11" ht="12.75">
      <c r="E526" s="215" t="str">
        <f t="shared" si="8"/>
        <v>0614083</v>
      </c>
      <c r="F526">
        <v>14</v>
      </c>
      <c r="G526">
        <v>8</v>
      </c>
      <c r="H526">
        <v>3</v>
      </c>
      <c r="I526" t="s">
        <v>2613</v>
      </c>
      <c r="J526" t="s">
        <v>803</v>
      </c>
      <c r="K526">
        <v>6</v>
      </c>
    </row>
    <row r="527" spans="5:11" ht="12.75">
      <c r="E527" s="215" t="str">
        <f t="shared" si="8"/>
        <v>0614092</v>
      </c>
      <c r="F527">
        <v>14</v>
      </c>
      <c r="G527">
        <v>9</v>
      </c>
      <c r="H527">
        <v>2</v>
      </c>
      <c r="I527" t="s">
        <v>2613</v>
      </c>
      <c r="J527" t="s">
        <v>794</v>
      </c>
      <c r="K527">
        <v>6</v>
      </c>
    </row>
    <row r="528" spans="5:11" ht="12.75">
      <c r="E528" s="215" t="str">
        <f t="shared" si="8"/>
        <v>0614102</v>
      </c>
      <c r="F528">
        <v>14</v>
      </c>
      <c r="G528">
        <v>10</v>
      </c>
      <c r="H528">
        <v>2</v>
      </c>
      <c r="I528" t="s">
        <v>2613</v>
      </c>
      <c r="J528" t="s">
        <v>800</v>
      </c>
      <c r="K528">
        <v>6</v>
      </c>
    </row>
    <row r="529" spans="5:11" ht="12.75">
      <c r="E529" s="215" t="str">
        <f t="shared" si="8"/>
        <v>0614112</v>
      </c>
      <c r="F529">
        <v>14</v>
      </c>
      <c r="G529">
        <v>11</v>
      </c>
      <c r="H529">
        <v>2</v>
      </c>
      <c r="I529" t="s">
        <v>2613</v>
      </c>
      <c r="J529" t="s">
        <v>801</v>
      </c>
      <c r="K529">
        <v>6</v>
      </c>
    </row>
    <row r="530" spans="5:11" ht="12.75">
      <c r="E530" s="215" t="str">
        <f t="shared" si="8"/>
        <v>0615000</v>
      </c>
      <c r="F530">
        <v>15</v>
      </c>
      <c r="G530">
        <v>0</v>
      </c>
      <c r="H530">
        <v>0</v>
      </c>
      <c r="I530" t="s">
        <v>343</v>
      </c>
      <c r="J530" t="s">
        <v>2673</v>
      </c>
      <c r="K530">
        <v>6</v>
      </c>
    </row>
    <row r="531" spans="5:11" ht="12.75">
      <c r="E531" s="215" t="str">
        <f t="shared" si="8"/>
        <v>0615011</v>
      </c>
      <c r="F531">
        <v>15</v>
      </c>
      <c r="G531">
        <v>1</v>
      </c>
      <c r="H531">
        <v>1</v>
      </c>
      <c r="I531" t="s">
        <v>2613</v>
      </c>
      <c r="J531" t="s">
        <v>804</v>
      </c>
      <c r="K531">
        <v>6</v>
      </c>
    </row>
    <row r="532" spans="5:11" ht="12.75">
      <c r="E532" s="215" t="str">
        <f t="shared" si="8"/>
        <v>0615022</v>
      </c>
      <c r="F532">
        <v>15</v>
      </c>
      <c r="G532">
        <v>2</v>
      </c>
      <c r="H532">
        <v>2</v>
      </c>
      <c r="I532" t="s">
        <v>2613</v>
      </c>
      <c r="J532" t="s">
        <v>805</v>
      </c>
      <c r="K532">
        <v>6</v>
      </c>
    </row>
    <row r="533" spans="5:11" ht="12.75">
      <c r="E533" s="215" t="str">
        <f t="shared" si="8"/>
        <v>0615032</v>
      </c>
      <c r="F533">
        <v>15</v>
      </c>
      <c r="G533">
        <v>3</v>
      </c>
      <c r="H533">
        <v>2</v>
      </c>
      <c r="I533" t="s">
        <v>2613</v>
      </c>
      <c r="J533" t="s">
        <v>806</v>
      </c>
      <c r="K533">
        <v>6</v>
      </c>
    </row>
    <row r="534" spans="5:11" ht="12.75">
      <c r="E534" s="215" t="str">
        <f t="shared" si="8"/>
        <v>0615042</v>
      </c>
      <c r="F534">
        <v>15</v>
      </c>
      <c r="G534">
        <v>4</v>
      </c>
      <c r="H534">
        <v>2</v>
      </c>
      <c r="I534" t="s">
        <v>2613</v>
      </c>
      <c r="J534" t="s">
        <v>3010</v>
      </c>
      <c r="K534">
        <v>6</v>
      </c>
    </row>
    <row r="535" spans="5:11" ht="12.75">
      <c r="E535" s="215" t="str">
        <f t="shared" si="8"/>
        <v>0615052</v>
      </c>
      <c r="F535">
        <v>15</v>
      </c>
      <c r="G535">
        <v>5</v>
      </c>
      <c r="H535">
        <v>2</v>
      </c>
      <c r="I535" t="s">
        <v>2613</v>
      </c>
      <c r="J535" t="s">
        <v>807</v>
      </c>
      <c r="K535">
        <v>6</v>
      </c>
    </row>
    <row r="536" spans="5:11" ht="12.75">
      <c r="E536" s="215" t="str">
        <f t="shared" si="8"/>
        <v>0615062</v>
      </c>
      <c r="F536">
        <v>15</v>
      </c>
      <c r="G536">
        <v>6</v>
      </c>
      <c r="H536">
        <v>2</v>
      </c>
      <c r="I536" t="s">
        <v>2613</v>
      </c>
      <c r="J536" t="s">
        <v>804</v>
      </c>
      <c r="K536">
        <v>6</v>
      </c>
    </row>
    <row r="537" spans="5:11" ht="12.75">
      <c r="E537" s="215" t="str">
        <f t="shared" si="8"/>
        <v>0615072</v>
      </c>
      <c r="F537">
        <v>15</v>
      </c>
      <c r="G537">
        <v>7</v>
      </c>
      <c r="H537">
        <v>2</v>
      </c>
      <c r="I537" t="s">
        <v>2613</v>
      </c>
      <c r="J537" t="s">
        <v>808</v>
      </c>
      <c r="K537">
        <v>6</v>
      </c>
    </row>
    <row r="538" spans="5:11" ht="12.75">
      <c r="E538" s="215" t="str">
        <f t="shared" si="8"/>
        <v>0615082</v>
      </c>
      <c r="F538">
        <v>15</v>
      </c>
      <c r="G538">
        <v>8</v>
      </c>
      <c r="H538">
        <v>2</v>
      </c>
      <c r="I538" t="s">
        <v>2613</v>
      </c>
      <c r="J538" t="s">
        <v>809</v>
      </c>
      <c r="K538">
        <v>6</v>
      </c>
    </row>
    <row r="539" spans="5:11" ht="12.75">
      <c r="E539" s="215" t="str">
        <f t="shared" si="8"/>
        <v>0616000</v>
      </c>
      <c r="F539">
        <v>16</v>
      </c>
      <c r="G539">
        <v>0</v>
      </c>
      <c r="H539">
        <v>0</v>
      </c>
      <c r="I539" t="s">
        <v>343</v>
      </c>
      <c r="J539" t="s">
        <v>2674</v>
      </c>
      <c r="K539">
        <v>6</v>
      </c>
    </row>
    <row r="540" spans="5:11" ht="12.75">
      <c r="E540" s="215" t="str">
        <f t="shared" si="8"/>
        <v>0616011</v>
      </c>
      <c r="F540">
        <v>16</v>
      </c>
      <c r="G540">
        <v>1</v>
      </c>
      <c r="H540">
        <v>1</v>
      </c>
      <c r="I540" t="s">
        <v>2613</v>
      </c>
      <c r="J540" t="s">
        <v>810</v>
      </c>
      <c r="K540">
        <v>6</v>
      </c>
    </row>
    <row r="541" spans="5:11" ht="12.75">
      <c r="E541" s="215" t="str">
        <f t="shared" si="8"/>
        <v>0616022</v>
      </c>
      <c r="F541">
        <v>16</v>
      </c>
      <c r="G541">
        <v>2</v>
      </c>
      <c r="H541">
        <v>2</v>
      </c>
      <c r="I541" t="s">
        <v>2613</v>
      </c>
      <c r="J541" t="s">
        <v>811</v>
      </c>
      <c r="K541">
        <v>6</v>
      </c>
    </row>
    <row r="542" spans="5:11" ht="12.75">
      <c r="E542" s="215" t="str">
        <f t="shared" si="8"/>
        <v>0616032</v>
      </c>
      <c r="F542">
        <v>16</v>
      </c>
      <c r="G542">
        <v>3</v>
      </c>
      <c r="H542">
        <v>2</v>
      </c>
      <c r="I542" t="s">
        <v>2613</v>
      </c>
      <c r="J542" t="s">
        <v>812</v>
      </c>
      <c r="K542">
        <v>6</v>
      </c>
    </row>
    <row r="543" spans="5:11" ht="12.75">
      <c r="E543" s="215" t="str">
        <f t="shared" si="8"/>
        <v>0616043</v>
      </c>
      <c r="F543">
        <v>16</v>
      </c>
      <c r="G543">
        <v>4</v>
      </c>
      <c r="H543">
        <v>3</v>
      </c>
      <c r="I543" t="s">
        <v>2613</v>
      </c>
      <c r="J543" t="s">
        <v>815</v>
      </c>
      <c r="K543">
        <v>6</v>
      </c>
    </row>
    <row r="544" spans="5:11" ht="12.75">
      <c r="E544" s="215" t="str">
        <f t="shared" si="8"/>
        <v>0616052</v>
      </c>
      <c r="F544">
        <v>16</v>
      </c>
      <c r="G544">
        <v>5</v>
      </c>
      <c r="H544">
        <v>2</v>
      </c>
      <c r="I544" t="s">
        <v>2613</v>
      </c>
      <c r="J544" t="s">
        <v>813</v>
      </c>
      <c r="K544">
        <v>6</v>
      </c>
    </row>
    <row r="545" spans="5:11" ht="12.75">
      <c r="E545" s="215" t="str">
        <f t="shared" si="8"/>
        <v>0616062</v>
      </c>
      <c r="F545">
        <v>16</v>
      </c>
      <c r="G545">
        <v>6</v>
      </c>
      <c r="H545">
        <v>2</v>
      </c>
      <c r="I545" t="s">
        <v>2613</v>
      </c>
      <c r="J545" t="s">
        <v>814</v>
      </c>
      <c r="K545">
        <v>6</v>
      </c>
    </row>
    <row r="546" spans="5:11" ht="12.75">
      <c r="E546" s="215" t="str">
        <f t="shared" si="8"/>
        <v>0617000</v>
      </c>
      <c r="F546">
        <v>17</v>
      </c>
      <c r="G546">
        <v>0</v>
      </c>
      <c r="H546">
        <v>0</v>
      </c>
      <c r="I546" t="s">
        <v>343</v>
      </c>
      <c r="J546" t="s">
        <v>2631</v>
      </c>
      <c r="K546">
        <v>6</v>
      </c>
    </row>
    <row r="547" spans="5:11" ht="12.75">
      <c r="E547" s="215" t="str">
        <f t="shared" si="8"/>
        <v>0617011</v>
      </c>
      <c r="F547">
        <v>17</v>
      </c>
      <c r="G547">
        <v>1</v>
      </c>
      <c r="H547">
        <v>1</v>
      </c>
      <c r="I547" t="s">
        <v>2613</v>
      </c>
      <c r="J547" t="s">
        <v>816</v>
      </c>
      <c r="K547">
        <v>6</v>
      </c>
    </row>
    <row r="548" spans="5:11" ht="12.75">
      <c r="E548" s="215" t="str">
        <f t="shared" si="8"/>
        <v>0617022</v>
      </c>
      <c r="F548">
        <v>17</v>
      </c>
      <c r="G548">
        <v>2</v>
      </c>
      <c r="H548">
        <v>2</v>
      </c>
      <c r="I548" t="s">
        <v>2613</v>
      </c>
      <c r="J548" t="s">
        <v>817</v>
      </c>
      <c r="K548">
        <v>6</v>
      </c>
    </row>
    <row r="549" spans="5:11" ht="12.75">
      <c r="E549" s="215" t="str">
        <f t="shared" si="8"/>
        <v>0617033</v>
      </c>
      <c r="F549">
        <v>17</v>
      </c>
      <c r="G549">
        <v>3</v>
      </c>
      <c r="H549">
        <v>3</v>
      </c>
      <c r="I549" t="s">
        <v>2613</v>
      </c>
      <c r="J549" t="s">
        <v>820</v>
      </c>
      <c r="K549">
        <v>6</v>
      </c>
    </row>
    <row r="550" spans="5:11" ht="12.75">
      <c r="E550" s="215" t="str">
        <f t="shared" si="8"/>
        <v>0617042</v>
      </c>
      <c r="F550">
        <v>17</v>
      </c>
      <c r="G550">
        <v>4</v>
      </c>
      <c r="H550">
        <v>2</v>
      </c>
      <c r="I550" t="s">
        <v>2613</v>
      </c>
      <c r="J550" t="s">
        <v>818</v>
      </c>
      <c r="K550">
        <v>6</v>
      </c>
    </row>
    <row r="551" spans="5:11" ht="12.75">
      <c r="E551" s="215" t="str">
        <f t="shared" si="8"/>
        <v>0617052</v>
      </c>
      <c r="F551">
        <v>17</v>
      </c>
      <c r="G551">
        <v>5</v>
      </c>
      <c r="H551">
        <v>2</v>
      </c>
      <c r="I551" t="s">
        <v>2613</v>
      </c>
      <c r="J551" t="s">
        <v>819</v>
      </c>
      <c r="K551">
        <v>6</v>
      </c>
    </row>
    <row r="552" spans="5:11" ht="12.75">
      <c r="E552" s="215" t="str">
        <f t="shared" si="8"/>
        <v>0618000</v>
      </c>
      <c r="F552">
        <v>18</v>
      </c>
      <c r="G552">
        <v>0</v>
      </c>
      <c r="H552">
        <v>0</v>
      </c>
      <c r="I552" t="s">
        <v>343</v>
      </c>
      <c r="J552" t="s">
        <v>2675</v>
      </c>
      <c r="K552">
        <v>6</v>
      </c>
    </row>
    <row r="553" spans="5:11" ht="12.75">
      <c r="E553" s="215" t="str">
        <f t="shared" si="8"/>
        <v>0618011</v>
      </c>
      <c r="F553">
        <v>18</v>
      </c>
      <c r="G553">
        <v>1</v>
      </c>
      <c r="H553">
        <v>1</v>
      </c>
      <c r="I553" t="s">
        <v>2613</v>
      </c>
      <c r="J553" t="s">
        <v>821</v>
      </c>
      <c r="K553">
        <v>6</v>
      </c>
    </row>
    <row r="554" spans="5:11" ht="12.75">
      <c r="E554" s="215" t="str">
        <f t="shared" si="8"/>
        <v>0618022</v>
      </c>
      <c r="F554">
        <v>18</v>
      </c>
      <c r="G554">
        <v>2</v>
      </c>
      <c r="H554">
        <v>2</v>
      </c>
      <c r="I554" t="s">
        <v>2613</v>
      </c>
      <c r="J554" t="s">
        <v>822</v>
      </c>
      <c r="K554">
        <v>6</v>
      </c>
    </row>
    <row r="555" spans="5:11" ht="12.75">
      <c r="E555" s="215" t="str">
        <f t="shared" si="8"/>
        <v>0618032</v>
      </c>
      <c r="F555">
        <v>18</v>
      </c>
      <c r="G555">
        <v>3</v>
      </c>
      <c r="H555">
        <v>2</v>
      </c>
      <c r="I555" t="s">
        <v>2613</v>
      </c>
      <c r="J555" t="s">
        <v>823</v>
      </c>
      <c r="K555">
        <v>6</v>
      </c>
    </row>
    <row r="556" spans="5:11" ht="12.75">
      <c r="E556" s="215" t="str">
        <f t="shared" si="8"/>
        <v>0618042</v>
      </c>
      <c r="F556">
        <v>18</v>
      </c>
      <c r="G556">
        <v>4</v>
      </c>
      <c r="H556">
        <v>2</v>
      </c>
      <c r="I556" t="s">
        <v>2613</v>
      </c>
      <c r="J556" t="s">
        <v>824</v>
      </c>
      <c r="K556">
        <v>6</v>
      </c>
    </row>
    <row r="557" spans="5:11" ht="12.75">
      <c r="E557" s="215" t="str">
        <f t="shared" si="8"/>
        <v>0618052</v>
      </c>
      <c r="F557">
        <v>18</v>
      </c>
      <c r="G557">
        <v>5</v>
      </c>
      <c r="H557">
        <v>2</v>
      </c>
      <c r="I557" t="s">
        <v>2613</v>
      </c>
      <c r="J557" t="s">
        <v>825</v>
      </c>
      <c r="K557">
        <v>6</v>
      </c>
    </row>
    <row r="558" spans="5:11" ht="12.75">
      <c r="E558" s="215" t="str">
        <f t="shared" si="8"/>
        <v>0618063</v>
      </c>
      <c r="F558">
        <v>18</v>
      </c>
      <c r="G558">
        <v>6</v>
      </c>
      <c r="H558">
        <v>3</v>
      </c>
      <c r="I558" t="s">
        <v>2613</v>
      </c>
      <c r="J558" t="s">
        <v>826</v>
      </c>
      <c r="K558">
        <v>6</v>
      </c>
    </row>
    <row r="559" spans="5:11" ht="12.75">
      <c r="E559" s="215" t="str">
        <f t="shared" si="8"/>
        <v>0618072</v>
      </c>
      <c r="F559">
        <v>18</v>
      </c>
      <c r="G559">
        <v>7</v>
      </c>
      <c r="H559">
        <v>2</v>
      </c>
      <c r="I559" t="s">
        <v>2613</v>
      </c>
      <c r="J559" t="s">
        <v>827</v>
      </c>
      <c r="K559">
        <v>6</v>
      </c>
    </row>
    <row r="560" spans="5:11" ht="12.75">
      <c r="E560" s="215" t="str">
        <f t="shared" si="8"/>
        <v>0618082</v>
      </c>
      <c r="F560">
        <v>18</v>
      </c>
      <c r="G560">
        <v>8</v>
      </c>
      <c r="H560">
        <v>2</v>
      </c>
      <c r="I560" t="s">
        <v>2613</v>
      </c>
      <c r="J560" t="s">
        <v>828</v>
      </c>
      <c r="K560">
        <v>6</v>
      </c>
    </row>
    <row r="561" spans="5:11" ht="12.75">
      <c r="E561" s="215" t="str">
        <f t="shared" si="8"/>
        <v>0618092</v>
      </c>
      <c r="F561">
        <v>18</v>
      </c>
      <c r="G561">
        <v>9</v>
      </c>
      <c r="H561">
        <v>2</v>
      </c>
      <c r="I561" t="s">
        <v>2613</v>
      </c>
      <c r="J561" t="s">
        <v>829</v>
      </c>
      <c r="K561">
        <v>6</v>
      </c>
    </row>
    <row r="562" spans="5:11" ht="12.75">
      <c r="E562" s="215" t="str">
        <f t="shared" si="8"/>
        <v>0618102</v>
      </c>
      <c r="F562">
        <v>18</v>
      </c>
      <c r="G562">
        <v>10</v>
      </c>
      <c r="H562">
        <v>2</v>
      </c>
      <c r="I562" t="s">
        <v>2613</v>
      </c>
      <c r="J562" t="s">
        <v>830</v>
      </c>
      <c r="K562">
        <v>6</v>
      </c>
    </row>
    <row r="563" spans="5:11" ht="12.75">
      <c r="E563" s="215" t="str">
        <f t="shared" si="8"/>
        <v>0618112</v>
      </c>
      <c r="F563">
        <v>18</v>
      </c>
      <c r="G563">
        <v>11</v>
      </c>
      <c r="H563">
        <v>2</v>
      </c>
      <c r="I563" t="s">
        <v>2613</v>
      </c>
      <c r="J563" t="s">
        <v>821</v>
      </c>
      <c r="K563">
        <v>6</v>
      </c>
    </row>
    <row r="564" spans="5:11" ht="12.75">
      <c r="E564" s="215" t="str">
        <f t="shared" si="8"/>
        <v>0618123</v>
      </c>
      <c r="F564">
        <v>18</v>
      </c>
      <c r="G564">
        <v>12</v>
      </c>
      <c r="H564">
        <v>3</v>
      </c>
      <c r="I564" t="s">
        <v>2613</v>
      </c>
      <c r="J564" t="s">
        <v>832</v>
      </c>
      <c r="K564">
        <v>6</v>
      </c>
    </row>
    <row r="565" spans="5:11" ht="12.75">
      <c r="E565" s="215" t="str">
        <f t="shared" si="8"/>
        <v>0618132</v>
      </c>
      <c r="F565">
        <v>18</v>
      </c>
      <c r="G565">
        <v>13</v>
      </c>
      <c r="H565">
        <v>2</v>
      </c>
      <c r="I565" t="s">
        <v>2613</v>
      </c>
      <c r="J565" t="s">
        <v>831</v>
      </c>
      <c r="K565">
        <v>6</v>
      </c>
    </row>
    <row r="566" spans="5:11" ht="12.75">
      <c r="E566" s="215" t="str">
        <f t="shared" si="8"/>
        <v>0619000</v>
      </c>
      <c r="F566">
        <v>19</v>
      </c>
      <c r="G566">
        <v>0</v>
      </c>
      <c r="H566">
        <v>0</v>
      </c>
      <c r="I566" t="s">
        <v>343</v>
      </c>
      <c r="J566" t="s">
        <v>2676</v>
      </c>
      <c r="K566">
        <v>6</v>
      </c>
    </row>
    <row r="567" spans="5:11" ht="12.75">
      <c r="E567" s="215" t="str">
        <f t="shared" si="8"/>
        <v>0619011</v>
      </c>
      <c r="F567">
        <v>19</v>
      </c>
      <c r="G567">
        <v>1</v>
      </c>
      <c r="H567">
        <v>1</v>
      </c>
      <c r="I567" t="s">
        <v>2613</v>
      </c>
      <c r="J567" t="s">
        <v>833</v>
      </c>
      <c r="K567">
        <v>6</v>
      </c>
    </row>
    <row r="568" spans="5:11" ht="12.75">
      <c r="E568" s="215" t="str">
        <f t="shared" si="8"/>
        <v>0619022</v>
      </c>
      <c r="F568">
        <v>19</v>
      </c>
      <c r="G568">
        <v>2</v>
      </c>
      <c r="H568">
        <v>2</v>
      </c>
      <c r="I568" t="s">
        <v>2613</v>
      </c>
      <c r="J568" t="s">
        <v>834</v>
      </c>
      <c r="K568">
        <v>6</v>
      </c>
    </row>
    <row r="569" spans="5:11" ht="12.75">
      <c r="E569" s="215" t="str">
        <f t="shared" si="8"/>
        <v>0619032</v>
      </c>
      <c r="F569">
        <v>19</v>
      </c>
      <c r="G569">
        <v>3</v>
      </c>
      <c r="H569">
        <v>2</v>
      </c>
      <c r="I569" t="s">
        <v>2613</v>
      </c>
      <c r="J569" t="s">
        <v>835</v>
      </c>
      <c r="K569">
        <v>6</v>
      </c>
    </row>
    <row r="570" spans="5:11" ht="12.75">
      <c r="E570" s="215" t="str">
        <f t="shared" si="8"/>
        <v>0619042</v>
      </c>
      <c r="F570">
        <v>19</v>
      </c>
      <c r="G570">
        <v>4</v>
      </c>
      <c r="H570">
        <v>2</v>
      </c>
      <c r="I570" t="s">
        <v>2613</v>
      </c>
      <c r="J570" t="s">
        <v>836</v>
      </c>
      <c r="K570">
        <v>6</v>
      </c>
    </row>
    <row r="571" spans="5:11" ht="12.75">
      <c r="E571" s="215" t="str">
        <f t="shared" si="8"/>
        <v>0619052</v>
      </c>
      <c r="F571">
        <v>19</v>
      </c>
      <c r="G571">
        <v>5</v>
      </c>
      <c r="H571">
        <v>2</v>
      </c>
      <c r="I571" t="s">
        <v>2613</v>
      </c>
      <c r="J571" t="s">
        <v>837</v>
      </c>
      <c r="K571">
        <v>6</v>
      </c>
    </row>
    <row r="572" spans="5:11" ht="12.75">
      <c r="E572" s="215" t="str">
        <f t="shared" si="8"/>
        <v>0619062</v>
      </c>
      <c r="F572">
        <v>19</v>
      </c>
      <c r="G572">
        <v>6</v>
      </c>
      <c r="H572">
        <v>2</v>
      </c>
      <c r="I572" t="s">
        <v>2613</v>
      </c>
      <c r="J572" t="s">
        <v>833</v>
      </c>
      <c r="K572">
        <v>6</v>
      </c>
    </row>
    <row r="573" spans="5:11" ht="12.75">
      <c r="E573" s="215" t="str">
        <f t="shared" si="8"/>
        <v>0619072</v>
      </c>
      <c r="F573">
        <v>19</v>
      </c>
      <c r="G573">
        <v>7</v>
      </c>
      <c r="H573">
        <v>2</v>
      </c>
      <c r="I573" t="s">
        <v>2613</v>
      </c>
      <c r="J573" t="s">
        <v>838</v>
      </c>
      <c r="K573">
        <v>6</v>
      </c>
    </row>
    <row r="574" spans="5:11" ht="12.75">
      <c r="E574" s="215" t="str">
        <f t="shared" si="8"/>
        <v>0619082</v>
      </c>
      <c r="F574">
        <v>19</v>
      </c>
      <c r="G574">
        <v>8</v>
      </c>
      <c r="H574">
        <v>2</v>
      </c>
      <c r="I574" t="s">
        <v>2613</v>
      </c>
      <c r="J574" t="s">
        <v>839</v>
      </c>
      <c r="K574">
        <v>6</v>
      </c>
    </row>
    <row r="575" spans="5:11" ht="12.75">
      <c r="E575" s="215" t="str">
        <f t="shared" si="8"/>
        <v>0620000</v>
      </c>
      <c r="F575">
        <v>20</v>
      </c>
      <c r="G575">
        <v>0</v>
      </c>
      <c r="H575">
        <v>0</v>
      </c>
      <c r="I575" t="s">
        <v>343</v>
      </c>
      <c r="J575" t="s">
        <v>2677</v>
      </c>
      <c r="K575">
        <v>6</v>
      </c>
    </row>
    <row r="576" spans="5:11" ht="12.75">
      <c r="E576" s="215" t="str">
        <f t="shared" si="8"/>
        <v>0620012</v>
      </c>
      <c r="F576">
        <v>20</v>
      </c>
      <c r="G576">
        <v>1</v>
      </c>
      <c r="H576">
        <v>2</v>
      </c>
      <c r="I576" t="s">
        <v>2613</v>
      </c>
      <c r="J576" t="s">
        <v>773</v>
      </c>
      <c r="K576">
        <v>6</v>
      </c>
    </row>
    <row r="577" spans="5:11" ht="12.75">
      <c r="E577" s="215" t="str">
        <f aca="true" t="shared" si="9" ref="E577:E640">+TEXT(K577,"00")&amp;TEXT(F577,"00")&amp;TEXT(G577,"00")&amp;TEXT(H577,"0")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2613</v>
      </c>
      <c r="J577" t="s">
        <v>840</v>
      </c>
      <c r="K577">
        <v>6</v>
      </c>
    </row>
    <row r="578" spans="5:11" ht="12.75">
      <c r="E578" s="215" t="str">
        <f t="shared" si="9"/>
        <v>0620032</v>
      </c>
      <c r="F578">
        <v>20</v>
      </c>
      <c r="G578">
        <v>3</v>
      </c>
      <c r="H578">
        <v>2</v>
      </c>
      <c r="I578" t="s">
        <v>2613</v>
      </c>
      <c r="J578" t="s">
        <v>841</v>
      </c>
      <c r="K578">
        <v>6</v>
      </c>
    </row>
    <row r="579" spans="5:11" ht="12.75">
      <c r="E579" s="215" t="str">
        <f t="shared" si="9"/>
        <v>0620043</v>
      </c>
      <c r="F579">
        <v>20</v>
      </c>
      <c r="G579">
        <v>4</v>
      </c>
      <c r="H579">
        <v>3</v>
      </c>
      <c r="I579" t="s">
        <v>2613</v>
      </c>
      <c r="J579" t="s">
        <v>851</v>
      </c>
      <c r="K579">
        <v>6</v>
      </c>
    </row>
    <row r="580" spans="5:11" ht="12.75">
      <c r="E580" s="215" t="str">
        <f t="shared" si="9"/>
        <v>0620052</v>
      </c>
      <c r="F580">
        <v>20</v>
      </c>
      <c r="G580">
        <v>5</v>
      </c>
      <c r="H580">
        <v>2</v>
      </c>
      <c r="I580" t="s">
        <v>2613</v>
      </c>
      <c r="J580" t="s">
        <v>842</v>
      </c>
      <c r="K580">
        <v>6</v>
      </c>
    </row>
    <row r="581" spans="5:11" ht="12.75">
      <c r="E581" s="215" t="str">
        <f t="shared" si="9"/>
        <v>0620062</v>
      </c>
      <c r="F581">
        <v>20</v>
      </c>
      <c r="G581">
        <v>6</v>
      </c>
      <c r="H581">
        <v>2</v>
      </c>
      <c r="I581" t="s">
        <v>2613</v>
      </c>
      <c r="J581" t="s">
        <v>843</v>
      </c>
      <c r="K581">
        <v>6</v>
      </c>
    </row>
    <row r="582" spans="5:11" ht="12.75">
      <c r="E582" s="215" t="str">
        <f t="shared" si="9"/>
        <v>0620072</v>
      </c>
      <c r="F582">
        <v>20</v>
      </c>
      <c r="G582">
        <v>7</v>
      </c>
      <c r="H582">
        <v>2</v>
      </c>
      <c r="I582" t="s">
        <v>2613</v>
      </c>
      <c r="J582" t="s">
        <v>844</v>
      </c>
      <c r="K582">
        <v>6</v>
      </c>
    </row>
    <row r="583" spans="5:11" ht="12.75">
      <c r="E583" s="215" t="str">
        <f t="shared" si="9"/>
        <v>0620082</v>
      </c>
      <c r="F583">
        <v>20</v>
      </c>
      <c r="G583">
        <v>8</v>
      </c>
      <c r="H583">
        <v>2</v>
      </c>
      <c r="I583" t="s">
        <v>2613</v>
      </c>
      <c r="J583" t="s">
        <v>845</v>
      </c>
      <c r="K583">
        <v>6</v>
      </c>
    </row>
    <row r="584" spans="5:11" ht="12.75">
      <c r="E584" s="215" t="str">
        <f t="shared" si="9"/>
        <v>0620092</v>
      </c>
      <c r="F584">
        <v>20</v>
      </c>
      <c r="G584">
        <v>9</v>
      </c>
      <c r="H584">
        <v>2</v>
      </c>
      <c r="I584" t="s">
        <v>2613</v>
      </c>
      <c r="J584" t="s">
        <v>846</v>
      </c>
      <c r="K584">
        <v>6</v>
      </c>
    </row>
    <row r="585" spans="5:11" ht="12.75">
      <c r="E585" s="215" t="str">
        <f t="shared" si="9"/>
        <v>0620102</v>
      </c>
      <c r="F585">
        <v>20</v>
      </c>
      <c r="G585">
        <v>10</v>
      </c>
      <c r="H585">
        <v>2</v>
      </c>
      <c r="I585" t="s">
        <v>2613</v>
      </c>
      <c r="J585" t="s">
        <v>847</v>
      </c>
      <c r="K585">
        <v>6</v>
      </c>
    </row>
    <row r="586" spans="5:11" ht="12.75">
      <c r="E586" s="215" t="str">
        <f t="shared" si="9"/>
        <v>0620112</v>
      </c>
      <c r="F586">
        <v>20</v>
      </c>
      <c r="G586">
        <v>11</v>
      </c>
      <c r="H586">
        <v>2</v>
      </c>
      <c r="I586" t="s">
        <v>2613</v>
      </c>
      <c r="J586" t="s">
        <v>848</v>
      </c>
      <c r="K586">
        <v>6</v>
      </c>
    </row>
    <row r="587" spans="5:11" ht="12.75">
      <c r="E587" s="215" t="str">
        <f t="shared" si="9"/>
        <v>0620122</v>
      </c>
      <c r="F587">
        <v>20</v>
      </c>
      <c r="G587">
        <v>12</v>
      </c>
      <c r="H587">
        <v>2</v>
      </c>
      <c r="I587" t="s">
        <v>2613</v>
      </c>
      <c r="J587" t="s">
        <v>849</v>
      </c>
      <c r="K587">
        <v>6</v>
      </c>
    </row>
    <row r="588" spans="5:11" ht="12.75">
      <c r="E588" s="215" t="str">
        <f t="shared" si="9"/>
        <v>0620133</v>
      </c>
      <c r="F588">
        <v>20</v>
      </c>
      <c r="G588">
        <v>13</v>
      </c>
      <c r="H588">
        <v>3</v>
      </c>
      <c r="I588" t="s">
        <v>2613</v>
      </c>
      <c r="J588" t="s">
        <v>852</v>
      </c>
      <c r="K588">
        <v>6</v>
      </c>
    </row>
    <row r="589" spans="5:11" ht="12.75">
      <c r="E589" s="215" t="str">
        <f t="shared" si="9"/>
        <v>0620142</v>
      </c>
      <c r="F589">
        <v>20</v>
      </c>
      <c r="G589">
        <v>14</v>
      </c>
      <c r="H589">
        <v>2</v>
      </c>
      <c r="I589" t="s">
        <v>2613</v>
      </c>
      <c r="J589" t="s">
        <v>850</v>
      </c>
      <c r="K589">
        <v>6</v>
      </c>
    </row>
    <row r="590" spans="5:11" ht="12.75">
      <c r="E590" s="215" t="str">
        <f t="shared" si="9"/>
        <v>0620153</v>
      </c>
      <c r="F590">
        <v>20</v>
      </c>
      <c r="G590">
        <v>15</v>
      </c>
      <c r="H590">
        <v>3</v>
      </c>
      <c r="I590" t="s">
        <v>2613</v>
      </c>
      <c r="J590" t="s">
        <v>853</v>
      </c>
      <c r="K590">
        <v>6</v>
      </c>
    </row>
    <row r="591" spans="5:11" ht="12.75">
      <c r="E591" s="215" t="str">
        <f t="shared" si="9"/>
        <v>0661000</v>
      </c>
      <c r="F591">
        <v>61</v>
      </c>
      <c r="G591">
        <v>0</v>
      </c>
      <c r="H591">
        <v>0</v>
      </c>
      <c r="I591" t="s">
        <v>523</v>
      </c>
      <c r="J591" t="s">
        <v>659</v>
      </c>
      <c r="K591">
        <v>6</v>
      </c>
    </row>
    <row r="592" spans="5:11" ht="12.75">
      <c r="E592" s="215" t="str">
        <f t="shared" si="9"/>
        <v>0662000</v>
      </c>
      <c r="F592">
        <v>62</v>
      </c>
      <c r="G592">
        <v>0</v>
      </c>
      <c r="H592">
        <v>0</v>
      </c>
      <c r="I592" t="s">
        <v>523</v>
      </c>
      <c r="J592" t="s">
        <v>689</v>
      </c>
      <c r="K592">
        <v>6</v>
      </c>
    </row>
    <row r="593" spans="5:11" ht="12.75">
      <c r="E593" s="215" t="str">
        <f t="shared" si="9"/>
        <v>0663000</v>
      </c>
      <c r="F593">
        <v>63</v>
      </c>
      <c r="G593">
        <v>0</v>
      </c>
      <c r="H593">
        <v>0</v>
      </c>
      <c r="I593" t="s">
        <v>523</v>
      </c>
      <c r="J593" t="s">
        <v>854</v>
      </c>
      <c r="K593">
        <v>6</v>
      </c>
    </row>
    <row r="594" spans="5:11" ht="12.75">
      <c r="E594" s="215" t="str">
        <f t="shared" si="9"/>
        <v>0664000</v>
      </c>
      <c r="F594">
        <v>64</v>
      </c>
      <c r="G594">
        <v>0</v>
      </c>
      <c r="H594">
        <v>0</v>
      </c>
      <c r="I594" t="s">
        <v>523</v>
      </c>
      <c r="J594" t="s">
        <v>850</v>
      </c>
      <c r="K594">
        <v>6</v>
      </c>
    </row>
    <row r="595" spans="5:11" ht="12.75">
      <c r="E595" s="215" t="str">
        <f t="shared" si="9"/>
        <v>0800000</v>
      </c>
      <c r="F595">
        <v>0</v>
      </c>
      <c r="G595">
        <v>0</v>
      </c>
      <c r="H595">
        <v>0</v>
      </c>
      <c r="I595" t="s">
        <v>340</v>
      </c>
      <c r="J595" t="s">
        <v>347</v>
      </c>
      <c r="K595">
        <v>8</v>
      </c>
    </row>
    <row r="596" spans="5:11" ht="12.75">
      <c r="E596" s="215" t="str">
        <f t="shared" si="9"/>
        <v>0801000</v>
      </c>
      <c r="F596">
        <v>1</v>
      </c>
      <c r="G596">
        <v>0</v>
      </c>
      <c r="H596">
        <v>0</v>
      </c>
      <c r="I596" t="s">
        <v>343</v>
      </c>
      <c r="J596" t="s">
        <v>2678</v>
      </c>
      <c r="K596">
        <v>8</v>
      </c>
    </row>
    <row r="597" spans="5:11" ht="12.75">
      <c r="E597" s="215" t="str">
        <f t="shared" si="9"/>
        <v>0801011</v>
      </c>
      <c r="F597">
        <v>1</v>
      </c>
      <c r="G597">
        <v>1</v>
      </c>
      <c r="H597">
        <v>1</v>
      </c>
      <c r="I597" t="s">
        <v>2613</v>
      </c>
      <c r="J597" t="s">
        <v>855</v>
      </c>
      <c r="K597">
        <v>8</v>
      </c>
    </row>
    <row r="598" spans="5:11" ht="12.75">
      <c r="E598" s="215" t="str">
        <f t="shared" si="9"/>
        <v>0801022</v>
      </c>
      <c r="F598">
        <v>1</v>
      </c>
      <c r="G598">
        <v>2</v>
      </c>
      <c r="H598">
        <v>2</v>
      </c>
      <c r="I598" t="s">
        <v>2613</v>
      </c>
      <c r="J598" t="s">
        <v>856</v>
      </c>
      <c r="K598">
        <v>8</v>
      </c>
    </row>
    <row r="599" spans="5:11" ht="12.75">
      <c r="E599" s="215" t="str">
        <f t="shared" si="9"/>
        <v>0801032</v>
      </c>
      <c r="F599">
        <v>1</v>
      </c>
      <c r="G599">
        <v>3</v>
      </c>
      <c r="H599">
        <v>2</v>
      </c>
      <c r="I599" t="s">
        <v>2613</v>
      </c>
      <c r="J599" t="s">
        <v>857</v>
      </c>
      <c r="K599">
        <v>8</v>
      </c>
    </row>
    <row r="600" spans="5:11" ht="12.75">
      <c r="E600" s="215" t="str">
        <f t="shared" si="9"/>
        <v>0801042</v>
      </c>
      <c r="F600">
        <v>1</v>
      </c>
      <c r="G600">
        <v>4</v>
      </c>
      <c r="H600">
        <v>2</v>
      </c>
      <c r="I600" t="s">
        <v>2613</v>
      </c>
      <c r="J600" t="s">
        <v>858</v>
      </c>
      <c r="K600">
        <v>8</v>
      </c>
    </row>
    <row r="601" spans="5:11" ht="12.75">
      <c r="E601" s="215" t="str">
        <f t="shared" si="9"/>
        <v>0801052</v>
      </c>
      <c r="F601">
        <v>1</v>
      </c>
      <c r="G601">
        <v>5</v>
      </c>
      <c r="H601">
        <v>2</v>
      </c>
      <c r="I601" t="s">
        <v>2613</v>
      </c>
      <c r="J601" t="s">
        <v>859</v>
      </c>
      <c r="K601">
        <v>8</v>
      </c>
    </row>
    <row r="602" spans="5:11" ht="12.75">
      <c r="E602" s="215" t="str">
        <f t="shared" si="9"/>
        <v>0801062</v>
      </c>
      <c r="F602">
        <v>1</v>
      </c>
      <c r="G602">
        <v>6</v>
      </c>
      <c r="H602">
        <v>2</v>
      </c>
      <c r="I602" t="s">
        <v>2613</v>
      </c>
      <c r="J602" t="s">
        <v>860</v>
      </c>
      <c r="K602">
        <v>8</v>
      </c>
    </row>
    <row r="603" spans="5:11" ht="12.75">
      <c r="E603" s="215" t="str">
        <f t="shared" si="9"/>
        <v>0801073</v>
      </c>
      <c r="F603">
        <v>1</v>
      </c>
      <c r="G603">
        <v>7</v>
      </c>
      <c r="H603">
        <v>3</v>
      </c>
      <c r="I603" t="s">
        <v>2613</v>
      </c>
      <c r="J603" t="s">
        <v>861</v>
      </c>
      <c r="K603">
        <v>8</v>
      </c>
    </row>
    <row r="604" spans="5:11" ht="12.75">
      <c r="E604" s="215" t="str">
        <f t="shared" si="9"/>
        <v>0802000</v>
      </c>
      <c r="F604">
        <v>2</v>
      </c>
      <c r="G604">
        <v>0</v>
      </c>
      <c r="H604">
        <v>0</v>
      </c>
      <c r="I604" t="s">
        <v>343</v>
      </c>
      <c r="J604" t="s">
        <v>2679</v>
      </c>
      <c r="K604">
        <v>8</v>
      </c>
    </row>
    <row r="605" spans="5:11" ht="12.75">
      <c r="E605" s="215" t="str">
        <f t="shared" si="9"/>
        <v>0802011</v>
      </c>
      <c r="F605">
        <v>2</v>
      </c>
      <c r="G605">
        <v>1</v>
      </c>
      <c r="H605">
        <v>1</v>
      </c>
      <c r="I605" t="s">
        <v>2613</v>
      </c>
      <c r="J605" t="s">
        <v>862</v>
      </c>
      <c r="K605">
        <v>8</v>
      </c>
    </row>
    <row r="606" spans="5:11" ht="12.75">
      <c r="E606" s="215" t="str">
        <f t="shared" si="9"/>
        <v>0802022</v>
      </c>
      <c r="F606">
        <v>2</v>
      </c>
      <c r="G606">
        <v>2</v>
      </c>
      <c r="H606">
        <v>2</v>
      </c>
      <c r="I606" t="s">
        <v>2613</v>
      </c>
      <c r="J606" t="s">
        <v>863</v>
      </c>
      <c r="K606">
        <v>8</v>
      </c>
    </row>
    <row r="607" spans="5:11" ht="12.75">
      <c r="E607" s="215" t="str">
        <f t="shared" si="9"/>
        <v>0802032</v>
      </c>
      <c r="F607">
        <v>2</v>
      </c>
      <c r="G607">
        <v>3</v>
      </c>
      <c r="H607">
        <v>2</v>
      </c>
      <c r="I607" t="s">
        <v>2613</v>
      </c>
      <c r="J607" t="s">
        <v>864</v>
      </c>
      <c r="K607">
        <v>8</v>
      </c>
    </row>
    <row r="608" spans="5:11" ht="12.75">
      <c r="E608" s="215" t="str">
        <f t="shared" si="9"/>
        <v>0802042</v>
      </c>
      <c r="F608">
        <v>2</v>
      </c>
      <c r="G608">
        <v>4</v>
      </c>
      <c r="H608">
        <v>2</v>
      </c>
      <c r="I608" t="s">
        <v>2613</v>
      </c>
      <c r="J608" t="s">
        <v>865</v>
      </c>
      <c r="K608">
        <v>8</v>
      </c>
    </row>
    <row r="609" spans="5:11" ht="12.75">
      <c r="E609" s="215" t="str">
        <f t="shared" si="9"/>
        <v>0802052</v>
      </c>
      <c r="F609">
        <v>2</v>
      </c>
      <c r="G609">
        <v>5</v>
      </c>
      <c r="H609">
        <v>2</v>
      </c>
      <c r="I609" t="s">
        <v>2613</v>
      </c>
      <c r="J609" t="s">
        <v>862</v>
      </c>
      <c r="K609">
        <v>8</v>
      </c>
    </row>
    <row r="610" spans="5:11" ht="12.75">
      <c r="E610" s="215" t="str">
        <f t="shared" si="9"/>
        <v>0802063</v>
      </c>
      <c r="F610">
        <v>2</v>
      </c>
      <c r="G610">
        <v>6</v>
      </c>
      <c r="H610">
        <v>3</v>
      </c>
      <c r="I610" t="s">
        <v>2613</v>
      </c>
      <c r="J610" t="s">
        <v>867</v>
      </c>
      <c r="K610">
        <v>8</v>
      </c>
    </row>
    <row r="611" spans="5:11" ht="12.75">
      <c r="E611" s="215" t="str">
        <f t="shared" si="9"/>
        <v>0802072</v>
      </c>
      <c r="F611">
        <v>2</v>
      </c>
      <c r="G611">
        <v>7</v>
      </c>
      <c r="H611">
        <v>2</v>
      </c>
      <c r="I611" t="s">
        <v>2613</v>
      </c>
      <c r="J611" t="s">
        <v>866</v>
      </c>
      <c r="K611">
        <v>8</v>
      </c>
    </row>
    <row r="612" spans="5:11" ht="12.75">
      <c r="E612" s="215" t="str">
        <f t="shared" si="9"/>
        <v>0803000</v>
      </c>
      <c r="F612">
        <v>3</v>
      </c>
      <c r="G612">
        <v>0</v>
      </c>
      <c r="H612">
        <v>0</v>
      </c>
      <c r="I612" t="s">
        <v>343</v>
      </c>
      <c r="J612" t="s">
        <v>2680</v>
      </c>
      <c r="K612">
        <v>8</v>
      </c>
    </row>
    <row r="613" spans="5:11" ht="12.75">
      <c r="E613" s="215" t="str">
        <f t="shared" si="9"/>
        <v>0803012</v>
      </c>
      <c r="F613">
        <v>3</v>
      </c>
      <c r="G613">
        <v>1</v>
      </c>
      <c r="H613">
        <v>2</v>
      </c>
      <c r="I613" t="s">
        <v>2613</v>
      </c>
      <c r="J613" t="s">
        <v>868</v>
      </c>
      <c r="K613">
        <v>8</v>
      </c>
    </row>
    <row r="614" spans="5:11" ht="12.75">
      <c r="E614" s="215" t="str">
        <f t="shared" si="9"/>
        <v>0803023</v>
      </c>
      <c r="F614">
        <v>3</v>
      </c>
      <c r="G614">
        <v>2</v>
      </c>
      <c r="H614">
        <v>3</v>
      </c>
      <c r="I614" t="s">
        <v>2613</v>
      </c>
      <c r="J614" t="s">
        <v>871</v>
      </c>
      <c r="K614">
        <v>8</v>
      </c>
    </row>
    <row r="615" spans="5:11" ht="12.75">
      <c r="E615" s="215" t="str">
        <f t="shared" si="9"/>
        <v>0803032</v>
      </c>
      <c r="F615">
        <v>3</v>
      </c>
      <c r="G615">
        <v>3</v>
      </c>
      <c r="H615">
        <v>2</v>
      </c>
      <c r="I615" t="s">
        <v>2613</v>
      </c>
      <c r="J615" t="s">
        <v>869</v>
      </c>
      <c r="K615">
        <v>8</v>
      </c>
    </row>
    <row r="616" spans="5:11" ht="12.75">
      <c r="E616" s="215" t="str">
        <f t="shared" si="9"/>
        <v>0803042</v>
      </c>
      <c r="F616">
        <v>3</v>
      </c>
      <c r="G616">
        <v>4</v>
      </c>
      <c r="H616">
        <v>2</v>
      </c>
      <c r="I616" t="s">
        <v>2613</v>
      </c>
      <c r="J616" t="s">
        <v>870</v>
      </c>
      <c r="K616">
        <v>8</v>
      </c>
    </row>
    <row r="617" spans="5:11" ht="12.75">
      <c r="E617" s="215" t="str">
        <f t="shared" si="9"/>
        <v>0803053</v>
      </c>
      <c r="F617">
        <v>3</v>
      </c>
      <c r="G617">
        <v>5</v>
      </c>
      <c r="H617">
        <v>3</v>
      </c>
      <c r="I617" t="s">
        <v>2613</v>
      </c>
      <c r="J617" t="s">
        <v>872</v>
      </c>
      <c r="K617">
        <v>8</v>
      </c>
    </row>
    <row r="618" spans="5:11" ht="12.75">
      <c r="E618" s="215" t="str">
        <f t="shared" si="9"/>
        <v>0803063</v>
      </c>
      <c r="F618">
        <v>3</v>
      </c>
      <c r="G618">
        <v>6</v>
      </c>
      <c r="H618">
        <v>3</v>
      </c>
      <c r="I618" t="s">
        <v>2613</v>
      </c>
      <c r="J618" t="s">
        <v>873</v>
      </c>
      <c r="K618">
        <v>8</v>
      </c>
    </row>
    <row r="619" spans="5:11" ht="12.75">
      <c r="E619" s="215" t="str">
        <f t="shared" si="9"/>
        <v>0804000</v>
      </c>
      <c r="F619">
        <v>4</v>
      </c>
      <c r="G619">
        <v>0</v>
      </c>
      <c r="H619">
        <v>0</v>
      </c>
      <c r="I619" t="s">
        <v>343</v>
      </c>
      <c r="J619" t="s">
        <v>2681</v>
      </c>
      <c r="K619">
        <v>8</v>
      </c>
    </row>
    <row r="620" spans="5:11" ht="12.75">
      <c r="E620" s="215" t="str">
        <f t="shared" si="9"/>
        <v>0804011</v>
      </c>
      <c r="F620">
        <v>4</v>
      </c>
      <c r="G620">
        <v>1</v>
      </c>
      <c r="H620">
        <v>1</v>
      </c>
      <c r="I620" t="s">
        <v>2613</v>
      </c>
      <c r="J620" t="s">
        <v>874</v>
      </c>
      <c r="K620">
        <v>8</v>
      </c>
    </row>
    <row r="621" spans="5:11" ht="12.75">
      <c r="E621" s="215" t="str">
        <f t="shared" si="9"/>
        <v>0804023</v>
      </c>
      <c r="F621">
        <v>4</v>
      </c>
      <c r="G621">
        <v>2</v>
      </c>
      <c r="H621">
        <v>3</v>
      </c>
      <c r="I621" t="s">
        <v>2613</v>
      </c>
      <c r="J621" t="s">
        <v>878</v>
      </c>
      <c r="K621">
        <v>8</v>
      </c>
    </row>
    <row r="622" spans="5:11" ht="12.75">
      <c r="E622" s="215" t="str">
        <f t="shared" si="9"/>
        <v>0804032</v>
      </c>
      <c r="F622">
        <v>4</v>
      </c>
      <c r="G622">
        <v>3</v>
      </c>
      <c r="H622">
        <v>2</v>
      </c>
      <c r="I622" t="s">
        <v>2613</v>
      </c>
      <c r="J622" t="s">
        <v>875</v>
      </c>
      <c r="K622">
        <v>8</v>
      </c>
    </row>
    <row r="623" spans="5:11" ht="12.75">
      <c r="E623" s="215" t="str">
        <f t="shared" si="9"/>
        <v>0804043</v>
      </c>
      <c r="F623">
        <v>4</v>
      </c>
      <c r="G623">
        <v>4</v>
      </c>
      <c r="H623">
        <v>3</v>
      </c>
      <c r="I623" t="s">
        <v>2613</v>
      </c>
      <c r="J623" t="s">
        <v>879</v>
      </c>
      <c r="K623">
        <v>8</v>
      </c>
    </row>
    <row r="624" spans="5:11" ht="12.75">
      <c r="E624" s="215" t="str">
        <f t="shared" si="9"/>
        <v>0804052</v>
      </c>
      <c r="F624">
        <v>4</v>
      </c>
      <c r="G624">
        <v>5</v>
      </c>
      <c r="H624">
        <v>2</v>
      </c>
      <c r="I624" t="s">
        <v>2613</v>
      </c>
      <c r="J624" t="s">
        <v>874</v>
      </c>
      <c r="K624">
        <v>8</v>
      </c>
    </row>
    <row r="625" spans="5:11" ht="12.75">
      <c r="E625" s="215" t="str">
        <f t="shared" si="9"/>
        <v>0804063</v>
      </c>
      <c r="F625">
        <v>4</v>
      </c>
      <c r="G625">
        <v>6</v>
      </c>
      <c r="H625">
        <v>3</v>
      </c>
      <c r="I625" t="s">
        <v>2613</v>
      </c>
      <c r="J625" t="s">
        <v>880</v>
      </c>
      <c r="K625">
        <v>8</v>
      </c>
    </row>
    <row r="626" spans="5:11" ht="12.75">
      <c r="E626" s="215" t="str">
        <f t="shared" si="9"/>
        <v>0804072</v>
      </c>
      <c r="F626">
        <v>4</v>
      </c>
      <c r="G626">
        <v>7</v>
      </c>
      <c r="H626">
        <v>2</v>
      </c>
      <c r="I626" t="s">
        <v>2613</v>
      </c>
      <c r="J626" t="s">
        <v>876</v>
      </c>
      <c r="K626">
        <v>8</v>
      </c>
    </row>
    <row r="627" spans="5:11" ht="12.75">
      <c r="E627" s="215" t="str">
        <f t="shared" si="9"/>
        <v>0804082</v>
      </c>
      <c r="F627">
        <v>4</v>
      </c>
      <c r="G627">
        <v>8</v>
      </c>
      <c r="H627">
        <v>2</v>
      </c>
      <c r="I627" t="s">
        <v>2613</v>
      </c>
      <c r="J627" t="s">
        <v>877</v>
      </c>
      <c r="K627">
        <v>8</v>
      </c>
    </row>
    <row r="628" spans="5:11" ht="12.75">
      <c r="E628" s="215" t="str">
        <f t="shared" si="9"/>
        <v>0805000</v>
      </c>
      <c r="F628">
        <v>5</v>
      </c>
      <c r="G628">
        <v>0</v>
      </c>
      <c r="H628">
        <v>0</v>
      </c>
      <c r="I628" t="s">
        <v>343</v>
      </c>
      <c r="J628" t="s">
        <v>2682</v>
      </c>
      <c r="K628">
        <v>8</v>
      </c>
    </row>
    <row r="629" spans="5:11" ht="12.75">
      <c r="E629" s="215" t="str">
        <f t="shared" si="9"/>
        <v>0805013</v>
      </c>
      <c r="F629">
        <v>5</v>
      </c>
      <c r="G629">
        <v>1</v>
      </c>
      <c r="H629">
        <v>3</v>
      </c>
      <c r="I629" t="s">
        <v>2613</v>
      </c>
      <c r="J629" t="s">
        <v>882</v>
      </c>
      <c r="K629">
        <v>8</v>
      </c>
    </row>
    <row r="630" spans="5:11" ht="12.75">
      <c r="E630" s="215" t="str">
        <f t="shared" si="9"/>
        <v>0805022</v>
      </c>
      <c r="F630">
        <v>5</v>
      </c>
      <c r="G630">
        <v>2</v>
      </c>
      <c r="H630">
        <v>2</v>
      </c>
      <c r="I630" t="s">
        <v>2613</v>
      </c>
      <c r="J630" t="s">
        <v>881</v>
      </c>
      <c r="K630">
        <v>8</v>
      </c>
    </row>
    <row r="631" spans="5:11" ht="12.75">
      <c r="E631" s="215" t="str">
        <f t="shared" si="9"/>
        <v>0805033</v>
      </c>
      <c r="F631">
        <v>5</v>
      </c>
      <c r="G631">
        <v>3</v>
      </c>
      <c r="H631">
        <v>3</v>
      </c>
      <c r="I631" t="s">
        <v>2613</v>
      </c>
      <c r="J631" t="s">
        <v>883</v>
      </c>
      <c r="K631">
        <v>8</v>
      </c>
    </row>
    <row r="632" spans="5:11" ht="12.75">
      <c r="E632" s="215" t="str">
        <f t="shared" si="9"/>
        <v>0805043</v>
      </c>
      <c r="F632">
        <v>5</v>
      </c>
      <c r="G632">
        <v>4</v>
      </c>
      <c r="H632">
        <v>3</v>
      </c>
      <c r="I632" t="s">
        <v>2613</v>
      </c>
      <c r="J632" t="s">
        <v>884</v>
      </c>
      <c r="K632">
        <v>8</v>
      </c>
    </row>
    <row r="633" spans="5:11" ht="12.75">
      <c r="E633" s="215" t="str">
        <f t="shared" si="9"/>
        <v>0805053</v>
      </c>
      <c r="F633">
        <v>5</v>
      </c>
      <c r="G633">
        <v>5</v>
      </c>
      <c r="H633">
        <v>3</v>
      </c>
      <c r="I633" t="s">
        <v>2613</v>
      </c>
      <c r="J633" t="s">
        <v>885</v>
      </c>
      <c r="K633">
        <v>8</v>
      </c>
    </row>
    <row r="634" spans="5:11" ht="12.75">
      <c r="E634" s="215" t="str">
        <f t="shared" si="9"/>
        <v>0806000</v>
      </c>
      <c r="F634">
        <v>6</v>
      </c>
      <c r="G634">
        <v>0</v>
      </c>
      <c r="H634">
        <v>0</v>
      </c>
      <c r="I634" t="s">
        <v>343</v>
      </c>
      <c r="J634" t="s">
        <v>2683</v>
      </c>
      <c r="K634">
        <v>8</v>
      </c>
    </row>
    <row r="635" spans="5:11" ht="12.75">
      <c r="E635" s="215" t="str">
        <f t="shared" si="9"/>
        <v>0806013</v>
      </c>
      <c r="F635">
        <v>6</v>
      </c>
      <c r="G635">
        <v>1</v>
      </c>
      <c r="H635">
        <v>3</v>
      </c>
      <c r="I635" t="s">
        <v>2613</v>
      </c>
      <c r="J635" t="s">
        <v>888</v>
      </c>
      <c r="K635">
        <v>8</v>
      </c>
    </row>
    <row r="636" spans="5:11" ht="12.75">
      <c r="E636" s="215" t="str">
        <f t="shared" si="9"/>
        <v>0806023</v>
      </c>
      <c r="F636">
        <v>6</v>
      </c>
      <c r="G636">
        <v>2</v>
      </c>
      <c r="H636">
        <v>3</v>
      </c>
      <c r="I636" t="s">
        <v>2613</v>
      </c>
      <c r="J636" t="s">
        <v>889</v>
      </c>
      <c r="K636">
        <v>8</v>
      </c>
    </row>
    <row r="637" spans="5:11" ht="12.75">
      <c r="E637" s="215" t="str">
        <f t="shared" si="9"/>
        <v>0806032</v>
      </c>
      <c r="F637">
        <v>6</v>
      </c>
      <c r="G637">
        <v>3</v>
      </c>
      <c r="H637">
        <v>2</v>
      </c>
      <c r="I637" t="s">
        <v>2613</v>
      </c>
      <c r="J637" t="s">
        <v>886</v>
      </c>
      <c r="K637">
        <v>8</v>
      </c>
    </row>
    <row r="638" spans="5:11" ht="12.75">
      <c r="E638" s="215" t="str">
        <f t="shared" si="9"/>
        <v>0806043</v>
      </c>
      <c r="F638">
        <v>6</v>
      </c>
      <c r="G638">
        <v>4</v>
      </c>
      <c r="H638">
        <v>3</v>
      </c>
      <c r="I638" t="s">
        <v>2613</v>
      </c>
      <c r="J638" t="s">
        <v>890</v>
      </c>
      <c r="K638">
        <v>8</v>
      </c>
    </row>
    <row r="639" spans="5:11" ht="12.75">
      <c r="E639" s="215" t="str">
        <f t="shared" si="9"/>
        <v>0806052</v>
      </c>
      <c r="F639">
        <v>6</v>
      </c>
      <c r="G639">
        <v>5</v>
      </c>
      <c r="H639">
        <v>2</v>
      </c>
      <c r="I639" t="s">
        <v>2613</v>
      </c>
      <c r="J639" t="s">
        <v>887</v>
      </c>
      <c r="K639">
        <v>8</v>
      </c>
    </row>
    <row r="640" spans="5:11" ht="12.75">
      <c r="E640" s="215" t="str">
        <f t="shared" si="9"/>
        <v>0807000</v>
      </c>
      <c r="F640">
        <v>7</v>
      </c>
      <c r="G640">
        <v>0</v>
      </c>
      <c r="H640">
        <v>0</v>
      </c>
      <c r="I640" t="s">
        <v>343</v>
      </c>
      <c r="J640" t="s">
        <v>2684</v>
      </c>
      <c r="K640">
        <v>8</v>
      </c>
    </row>
    <row r="641" spans="5:11" ht="12.75">
      <c r="E641" s="215" t="str">
        <f aca="true" t="shared" si="10" ref="E641:E704">+TEXT(K641,"00")&amp;TEXT(F641,"00")&amp;TEXT(G641,"00")&amp;TEXT(H641,"0")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2613</v>
      </c>
      <c r="J641" t="s">
        <v>891</v>
      </c>
      <c r="K641">
        <v>8</v>
      </c>
    </row>
    <row r="642" spans="5:11" ht="12.75">
      <c r="E642" s="215" t="str">
        <f t="shared" si="10"/>
        <v>0807023</v>
      </c>
      <c r="F642">
        <v>7</v>
      </c>
      <c r="G642">
        <v>2</v>
      </c>
      <c r="H642">
        <v>3</v>
      </c>
      <c r="I642" t="s">
        <v>2613</v>
      </c>
      <c r="J642" t="s">
        <v>893</v>
      </c>
      <c r="K642">
        <v>8</v>
      </c>
    </row>
    <row r="643" spans="5:11" ht="12.75">
      <c r="E643" s="215" t="str">
        <f t="shared" si="10"/>
        <v>0807032</v>
      </c>
      <c r="F643">
        <v>7</v>
      </c>
      <c r="G643">
        <v>3</v>
      </c>
      <c r="H643">
        <v>2</v>
      </c>
      <c r="I643" t="s">
        <v>2613</v>
      </c>
      <c r="J643" t="s">
        <v>892</v>
      </c>
      <c r="K643">
        <v>8</v>
      </c>
    </row>
    <row r="644" spans="5:11" ht="12.75">
      <c r="E644" s="215" t="str">
        <f t="shared" si="10"/>
        <v>0807043</v>
      </c>
      <c r="F644">
        <v>7</v>
      </c>
      <c r="G644">
        <v>4</v>
      </c>
      <c r="H644">
        <v>3</v>
      </c>
      <c r="I644" t="s">
        <v>2613</v>
      </c>
      <c r="J644" t="s">
        <v>894</v>
      </c>
      <c r="K644">
        <v>8</v>
      </c>
    </row>
    <row r="645" spans="5:11" ht="12.75">
      <c r="E645" s="215" t="str">
        <f t="shared" si="10"/>
        <v>0807053</v>
      </c>
      <c r="F645">
        <v>7</v>
      </c>
      <c r="G645">
        <v>5</v>
      </c>
      <c r="H645">
        <v>3</v>
      </c>
      <c r="I645" t="s">
        <v>2613</v>
      </c>
      <c r="J645" t="s">
        <v>895</v>
      </c>
      <c r="K645">
        <v>8</v>
      </c>
    </row>
    <row r="646" spans="5:11" ht="12.75">
      <c r="E646" s="215" t="str">
        <f t="shared" si="10"/>
        <v>0808000</v>
      </c>
      <c r="F646">
        <v>8</v>
      </c>
      <c r="G646">
        <v>0</v>
      </c>
      <c r="H646">
        <v>0</v>
      </c>
      <c r="I646" t="s">
        <v>343</v>
      </c>
      <c r="J646" t="s">
        <v>2685</v>
      </c>
      <c r="K646">
        <v>8</v>
      </c>
    </row>
    <row r="647" spans="5:11" ht="12.75">
      <c r="E647" s="215" t="str">
        <f t="shared" si="10"/>
        <v>0808012</v>
      </c>
      <c r="F647">
        <v>8</v>
      </c>
      <c r="G647">
        <v>1</v>
      </c>
      <c r="H647">
        <v>2</v>
      </c>
      <c r="I647" t="s">
        <v>2613</v>
      </c>
      <c r="J647" t="s">
        <v>896</v>
      </c>
      <c r="K647">
        <v>8</v>
      </c>
    </row>
    <row r="648" spans="5:11" ht="12.75">
      <c r="E648" s="215" t="str">
        <f t="shared" si="10"/>
        <v>0808022</v>
      </c>
      <c r="F648">
        <v>8</v>
      </c>
      <c r="G648">
        <v>2</v>
      </c>
      <c r="H648">
        <v>2</v>
      </c>
      <c r="I648" t="s">
        <v>2613</v>
      </c>
      <c r="J648" t="s">
        <v>897</v>
      </c>
      <c r="K648">
        <v>8</v>
      </c>
    </row>
    <row r="649" spans="5:11" ht="12.75">
      <c r="E649" s="215" t="str">
        <f t="shared" si="10"/>
        <v>0808032</v>
      </c>
      <c r="F649">
        <v>8</v>
      </c>
      <c r="G649">
        <v>3</v>
      </c>
      <c r="H649">
        <v>2</v>
      </c>
      <c r="I649" t="s">
        <v>2613</v>
      </c>
      <c r="J649" t="s">
        <v>898</v>
      </c>
      <c r="K649">
        <v>8</v>
      </c>
    </row>
    <row r="650" spans="5:11" ht="12.75">
      <c r="E650" s="215" t="str">
        <f t="shared" si="10"/>
        <v>0808042</v>
      </c>
      <c r="F650">
        <v>8</v>
      </c>
      <c r="G650">
        <v>4</v>
      </c>
      <c r="H650">
        <v>2</v>
      </c>
      <c r="I650" t="s">
        <v>2613</v>
      </c>
      <c r="J650" t="s">
        <v>899</v>
      </c>
      <c r="K650">
        <v>8</v>
      </c>
    </row>
    <row r="651" spans="5:11" ht="12.75">
      <c r="E651" s="215" t="str">
        <f t="shared" si="10"/>
        <v>0808053</v>
      </c>
      <c r="F651">
        <v>8</v>
      </c>
      <c r="G651">
        <v>5</v>
      </c>
      <c r="H651">
        <v>3</v>
      </c>
      <c r="I651" t="s">
        <v>2613</v>
      </c>
      <c r="J651" t="s">
        <v>900</v>
      </c>
      <c r="K651">
        <v>8</v>
      </c>
    </row>
    <row r="652" spans="5:11" ht="12.75">
      <c r="E652" s="215" t="str">
        <f t="shared" si="10"/>
        <v>0808063</v>
      </c>
      <c r="F652">
        <v>8</v>
      </c>
      <c r="G652">
        <v>6</v>
      </c>
      <c r="H652">
        <v>3</v>
      </c>
      <c r="I652" t="s">
        <v>2613</v>
      </c>
      <c r="J652" t="s">
        <v>901</v>
      </c>
      <c r="K652">
        <v>8</v>
      </c>
    </row>
    <row r="653" spans="5:11" ht="12.75">
      <c r="E653" s="215" t="str">
        <f t="shared" si="10"/>
        <v>0809000</v>
      </c>
      <c r="F653">
        <v>9</v>
      </c>
      <c r="G653">
        <v>0</v>
      </c>
      <c r="H653">
        <v>0</v>
      </c>
      <c r="I653" t="s">
        <v>343</v>
      </c>
      <c r="J653" t="s">
        <v>2686</v>
      </c>
      <c r="K653">
        <v>8</v>
      </c>
    </row>
    <row r="654" spans="5:11" ht="12.75">
      <c r="E654" s="215" t="str">
        <f t="shared" si="10"/>
        <v>0809013</v>
      </c>
      <c r="F654">
        <v>9</v>
      </c>
      <c r="G654">
        <v>1</v>
      </c>
      <c r="H654">
        <v>3</v>
      </c>
      <c r="I654" t="s">
        <v>2613</v>
      </c>
      <c r="J654" t="s">
        <v>906</v>
      </c>
      <c r="K654">
        <v>8</v>
      </c>
    </row>
    <row r="655" spans="5:11" ht="12.75">
      <c r="E655" s="215" t="str">
        <f t="shared" si="10"/>
        <v>0809022</v>
      </c>
      <c r="F655">
        <v>9</v>
      </c>
      <c r="G655">
        <v>2</v>
      </c>
      <c r="H655">
        <v>2</v>
      </c>
      <c r="I655" t="s">
        <v>2613</v>
      </c>
      <c r="J655" t="s">
        <v>902</v>
      </c>
      <c r="K655">
        <v>8</v>
      </c>
    </row>
    <row r="656" spans="5:11" ht="12.75">
      <c r="E656" s="215" t="str">
        <f t="shared" si="10"/>
        <v>0809033</v>
      </c>
      <c r="F656">
        <v>9</v>
      </c>
      <c r="G656">
        <v>3</v>
      </c>
      <c r="H656">
        <v>3</v>
      </c>
      <c r="I656" t="s">
        <v>2613</v>
      </c>
      <c r="J656" t="s">
        <v>907</v>
      </c>
      <c r="K656">
        <v>8</v>
      </c>
    </row>
    <row r="657" spans="5:11" ht="12.75">
      <c r="E657" s="215" t="str">
        <f t="shared" si="10"/>
        <v>0809043</v>
      </c>
      <c r="F657">
        <v>9</v>
      </c>
      <c r="G657">
        <v>4</v>
      </c>
      <c r="H657">
        <v>3</v>
      </c>
      <c r="I657" t="s">
        <v>2613</v>
      </c>
      <c r="J657" t="s">
        <v>908</v>
      </c>
      <c r="K657">
        <v>8</v>
      </c>
    </row>
    <row r="658" spans="5:11" ht="12.75">
      <c r="E658" s="215" t="str">
        <f t="shared" si="10"/>
        <v>0809053</v>
      </c>
      <c r="F658">
        <v>9</v>
      </c>
      <c r="G658">
        <v>5</v>
      </c>
      <c r="H658">
        <v>3</v>
      </c>
      <c r="I658" t="s">
        <v>2613</v>
      </c>
      <c r="J658" t="s">
        <v>909</v>
      </c>
      <c r="K658">
        <v>8</v>
      </c>
    </row>
    <row r="659" spans="5:11" ht="12.75">
      <c r="E659" s="215" t="str">
        <f t="shared" si="10"/>
        <v>0809063</v>
      </c>
      <c r="F659">
        <v>9</v>
      </c>
      <c r="G659">
        <v>6</v>
      </c>
      <c r="H659">
        <v>3</v>
      </c>
      <c r="I659" t="s">
        <v>2613</v>
      </c>
      <c r="J659" t="s">
        <v>910</v>
      </c>
      <c r="K659">
        <v>8</v>
      </c>
    </row>
    <row r="660" spans="5:11" ht="12.75">
      <c r="E660" s="215" t="str">
        <f t="shared" si="10"/>
        <v>0809072</v>
      </c>
      <c r="F660">
        <v>9</v>
      </c>
      <c r="G660">
        <v>7</v>
      </c>
      <c r="H660">
        <v>2</v>
      </c>
      <c r="I660" t="s">
        <v>2613</v>
      </c>
      <c r="J660" t="s">
        <v>472</v>
      </c>
      <c r="K660">
        <v>8</v>
      </c>
    </row>
    <row r="661" spans="5:11" ht="12.75">
      <c r="E661" s="215" t="str">
        <f t="shared" si="10"/>
        <v>0809082</v>
      </c>
      <c r="F661">
        <v>9</v>
      </c>
      <c r="G661">
        <v>8</v>
      </c>
      <c r="H661">
        <v>2</v>
      </c>
      <c r="I661" t="s">
        <v>2613</v>
      </c>
      <c r="J661" t="s">
        <v>903</v>
      </c>
      <c r="K661">
        <v>8</v>
      </c>
    </row>
    <row r="662" spans="5:11" ht="12.75">
      <c r="E662" s="215" t="str">
        <f t="shared" si="10"/>
        <v>0809092</v>
      </c>
      <c r="F662">
        <v>9</v>
      </c>
      <c r="G662">
        <v>9</v>
      </c>
      <c r="H662">
        <v>2</v>
      </c>
      <c r="I662" t="s">
        <v>2613</v>
      </c>
      <c r="J662" t="s">
        <v>904</v>
      </c>
      <c r="K662">
        <v>8</v>
      </c>
    </row>
    <row r="663" spans="5:11" ht="12.75">
      <c r="E663" s="215" t="str">
        <f t="shared" si="10"/>
        <v>0809102</v>
      </c>
      <c r="F663">
        <v>9</v>
      </c>
      <c r="G663">
        <v>10</v>
      </c>
      <c r="H663">
        <v>2</v>
      </c>
      <c r="I663" t="s">
        <v>2613</v>
      </c>
      <c r="J663" t="s">
        <v>905</v>
      </c>
      <c r="K663">
        <v>8</v>
      </c>
    </row>
    <row r="664" spans="5:11" ht="12.75">
      <c r="E664" s="215" t="str">
        <f t="shared" si="10"/>
        <v>0810000</v>
      </c>
      <c r="F664">
        <v>10</v>
      </c>
      <c r="G664">
        <v>0</v>
      </c>
      <c r="H664">
        <v>0</v>
      </c>
      <c r="I664" t="s">
        <v>343</v>
      </c>
      <c r="J664" t="s">
        <v>2687</v>
      </c>
      <c r="K664">
        <v>8</v>
      </c>
    </row>
    <row r="665" spans="5:11" ht="12.75">
      <c r="E665" s="215" t="str">
        <f t="shared" si="10"/>
        <v>0810011</v>
      </c>
      <c r="F665">
        <v>10</v>
      </c>
      <c r="G665">
        <v>1</v>
      </c>
      <c r="H665">
        <v>1</v>
      </c>
      <c r="I665" t="s">
        <v>2613</v>
      </c>
      <c r="J665" t="s">
        <v>911</v>
      </c>
      <c r="K665">
        <v>8</v>
      </c>
    </row>
    <row r="666" spans="5:11" ht="12.75">
      <c r="E666" s="215" t="str">
        <f t="shared" si="10"/>
        <v>0810021</v>
      </c>
      <c r="F666">
        <v>10</v>
      </c>
      <c r="G666">
        <v>2</v>
      </c>
      <c r="H666">
        <v>1</v>
      </c>
      <c r="I666" t="s">
        <v>2613</v>
      </c>
      <c r="J666" t="s">
        <v>912</v>
      </c>
      <c r="K666">
        <v>8</v>
      </c>
    </row>
    <row r="667" spans="5:11" ht="12.75">
      <c r="E667" s="215" t="str">
        <f t="shared" si="10"/>
        <v>0810032</v>
      </c>
      <c r="F667">
        <v>10</v>
      </c>
      <c r="G667">
        <v>3</v>
      </c>
      <c r="H667">
        <v>2</v>
      </c>
      <c r="I667" t="s">
        <v>2613</v>
      </c>
      <c r="J667" t="s">
        <v>913</v>
      </c>
      <c r="K667">
        <v>8</v>
      </c>
    </row>
    <row r="668" spans="5:11" ht="12.75">
      <c r="E668" s="215" t="str">
        <f t="shared" si="10"/>
        <v>0810043</v>
      </c>
      <c r="F668">
        <v>10</v>
      </c>
      <c r="G668">
        <v>4</v>
      </c>
      <c r="H668">
        <v>3</v>
      </c>
      <c r="I668" t="s">
        <v>2613</v>
      </c>
      <c r="J668" t="s">
        <v>916</v>
      </c>
      <c r="K668">
        <v>8</v>
      </c>
    </row>
    <row r="669" spans="5:11" ht="12.75">
      <c r="E669" s="215" t="str">
        <f t="shared" si="10"/>
        <v>0810053</v>
      </c>
      <c r="F669">
        <v>10</v>
      </c>
      <c r="G669">
        <v>5</v>
      </c>
      <c r="H669">
        <v>3</v>
      </c>
      <c r="I669" t="s">
        <v>2613</v>
      </c>
      <c r="J669" t="s">
        <v>917</v>
      </c>
      <c r="K669">
        <v>8</v>
      </c>
    </row>
    <row r="670" spans="5:11" ht="12.75">
      <c r="E670" s="215" t="str">
        <f t="shared" si="10"/>
        <v>0810062</v>
      </c>
      <c r="F670">
        <v>10</v>
      </c>
      <c r="G670">
        <v>6</v>
      </c>
      <c r="H670">
        <v>2</v>
      </c>
      <c r="I670" t="s">
        <v>2613</v>
      </c>
      <c r="J670" t="s">
        <v>914</v>
      </c>
      <c r="K670">
        <v>8</v>
      </c>
    </row>
    <row r="671" spans="5:11" ht="12.75">
      <c r="E671" s="215" t="str">
        <f t="shared" si="10"/>
        <v>0810073</v>
      </c>
      <c r="F671">
        <v>10</v>
      </c>
      <c r="G671">
        <v>7</v>
      </c>
      <c r="H671">
        <v>3</v>
      </c>
      <c r="I671" t="s">
        <v>2613</v>
      </c>
      <c r="J671" t="s">
        <v>918</v>
      </c>
      <c r="K671">
        <v>8</v>
      </c>
    </row>
    <row r="672" spans="5:11" ht="12.75">
      <c r="E672" s="215" t="str">
        <f t="shared" si="10"/>
        <v>0810082</v>
      </c>
      <c r="F672">
        <v>10</v>
      </c>
      <c r="G672">
        <v>8</v>
      </c>
      <c r="H672">
        <v>2</v>
      </c>
      <c r="I672" t="s">
        <v>2613</v>
      </c>
      <c r="J672" t="s">
        <v>915</v>
      </c>
      <c r="K672">
        <v>8</v>
      </c>
    </row>
    <row r="673" spans="5:11" ht="12.75">
      <c r="E673" s="215" t="str">
        <f t="shared" si="10"/>
        <v>0810092</v>
      </c>
      <c r="F673">
        <v>10</v>
      </c>
      <c r="G673">
        <v>9</v>
      </c>
      <c r="H673">
        <v>2</v>
      </c>
      <c r="I673" t="s">
        <v>2613</v>
      </c>
      <c r="J673" t="s">
        <v>912</v>
      </c>
      <c r="K673">
        <v>8</v>
      </c>
    </row>
    <row r="674" spans="5:11" ht="12.75">
      <c r="E674" s="215" t="str">
        <f t="shared" si="10"/>
        <v>0811000</v>
      </c>
      <c r="F674">
        <v>11</v>
      </c>
      <c r="G674">
        <v>0</v>
      </c>
      <c r="H674">
        <v>0</v>
      </c>
      <c r="I674" t="s">
        <v>343</v>
      </c>
      <c r="J674" t="s">
        <v>2688</v>
      </c>
      <c r="K674">
        <v>8</v>
      </c>
    </row>
    <row r="675" spans="5:11" ht="12.75">
      <c r="E675" s="215" t="str">
        <f t="shared" si="10"/>
        <v>0811011</v>
      </c>
      <c r="F675">
        <v>11</v>
      </c>
      <c r="G675">
        <v>1</v>
      </c>
      <c r="H675">
        <v>1</v>
      </c>
      <c r="I675" t="s">
        <v>2613</v>
      </c>
      <c r="J675" t="s">
        <v>919</v>
      </c>
      <c r="K675">
        <v>8</v>
      </c>
    </row>
    <row r="676" spans="5:11" ht="12.75">
      <c r="E676" s="215" t="str">
        <f t="shared" si="10"/>
        <v>0811021</v>
      </c>
      <c r="F676">
        <v>11</v>
      </c>
      <c r="G676">
        <v>2</v>
      </c>
      <c r="H676">
        <v>1</v>
      </c>
      <c r="I676" t="s">
        <v>2613</v>
      </c>
      <c r="J676" t="s">
        <v>920</v>
      </c>
      <c r="K676">
        <v>8</v>
      </c>
    </row>
    <row r="677" spans="5:11" ht="12.75">
      <c r="E677" s="215" t="str">
        <f t="shared" si="10"/>
        <v>0811032</v>
      </c>
      <c r="F677">
        <v>11</v>
      </c>
      <c r="G677">
        <v>3</v>
      </c>
      <c r="H677">
        <v>2</v>
      </c>
      <c r="I677" t="s">
        <v>2613</v>
      </c>
      <c r="J677" t="s">
        <v>921</v>
      </c>
      <c r="K677">
        <v>8</v>
      </c>
    </row>
    <row r="678" spans="5:11" ht="12.75">
      <c r="E678" s="215" t="str">
        <f t="shared" si="10"/>
        <v>0811043</v>
      </c>
      <c r="F678">
        <v>11</v>
      </c>
      <c r="G678">
        <v>4</v>
      </c>
      <c r="H678">
        <v>3</v>
      </c>
      <c r="I678" t="s">
        <v>2613</v>
      </c>
      <c r="J678" t="s">
        <v>926</v>
      </c>
      <c r="K678">
        <v>8</v>
      </c>
    </row>
    <row r="679" spans="5:11" ht="12.75">
      <c r="E679" s="215" t="str">
        <f t="shared" si="10"/>
        <v>0811052</v>
      </c>
      <c r="F679">
        <v>11</v>
      </c>
      <c r="G679">
        <v>5</v>
      </c>
      <c r="H679">
        <v>2</v>
      </c>
      <c r="I679" t="s">
        <v>2613</v>
      </c>
      <c r="J679" t="s">
        <v>922</v>
      </c>
      <c r="K679">
        <v>8</v>
      </c>
    </row>
    <row r="680" spans="5:11" ht="12.75">
      <c r="E680" s="215" t="str">
        <f t="shared" si="10"/>
        <v>0811063</v>
      </c>
      <c r="F680">
        <v>11</v>
      </c>
      <c r="G680">
        <v>6</v>
      </c>
      <c r="H680">
        <v>3</v>
      </c>
      <c r="I680" t="s">
        <v>2613</v>
      </c>
      <c r="J680" t="s">
        <v>927</v>
      </c>
      <c r="K680">
        <v>8</v>
      </c>
    </row>
    <row r="681" spans="5:11" ht="12.75">
      <c r="E681" s="215" t="str">
        <f t="shared" si="10"/>
        <v>0811072</v>
      </c>
      <c r="F681">
        <v>11</v>
      </c>
      <c r="G681">
        <v>7</v>
      </c>
      <c r="H681">
        <v>2</v>
      </c>
      <c r="I681" t="s">
        <v>2613</v>
      </c>
      <c r="J681" t="s">
        <v>923</v>
      </c>
      <c r="K681">
        <v>8</v>
      </c>
    </row>
    <row r="682" spans="5:11" ht="12.75">
      <c r="E682" s="215" t="str">
        <f t="shared" si="10"/>
        <v>0811082</v>
      </c>
      <c r="F682">
        <v>11</v>
      </c>
      <c r="G682">
        <v>8</v>
      </c>
      <c r="H682">
        <v>2</v>
      </c>
      <c r="I682" t="s">
        <v>2613</v>
      </c>
      <c r="J682" t="s">
        <v>924</v>
      </c>
      <c r="K682">
        <v>8</v>
      </c>
    </row>
    <row r="683" spans="5:11" ht="12.75">
      <c r="E683" s="215" t="str">
        <f t="shared" si="10"/>
        <v>0811092</v>
      </c>
      <c r="F683">
        <v>11</v>
      </c>
      <c r="G683">
        <v>9</v>
      </c>
      <c r="H683">
        <v>2</v>
      </c>
      <c r="I683" t="s">
        <v>2613</v>
      </c>
      <c r="J683" t="s">
        <v>925</v>
      </c>
      <c r="K683">
        <v>8</v>
      </c>
    </row>
    <row r="684" spans="5:11" ht="12.75">
      <c r="E684" s="215" t="str">
        <f t="shared" si="10"/>
        <v>0811102</v>
      </c>
      <c r="F684">
        <v>11</v>
      </c>
      <c r="G684">
        <v>10</v>
      </c>
      <c r="H684">
        <v>2</v>
      </c>
      <c r="I684" t="s">
        <v>2613</v>
      </c>
      <c r="J684" t="s">
        <v>920</v>
      </c>
      <c r="K684">
        <v>8</v>
      </c>
    </row>
    <row r="685" spans="5:11" ht="12.75">
      <c r="E685" s="215" t="str">
        <f t="shared" si="10"/>
        <v>0812000</v>
      </c>
      <c r="F685">
        <v>12</v>
      </c>
      <c r="G685">
        <v>0</v>
      </c>
      <c r="H685">
        <v>0</v>
      </c>
      <c r="I685" t="s">
        <v>343</v>
      </c>
      <c r="J685" t="s">
        <v>2689</v>
      </c>
      <c r="K685">
        <v>8</v>
      </c>
    </row>
    <row r="686" spans="5:11" ht="12.75">
      <c r="E686" s="215" t="str">
        <f t="shared" si="10"/>
        <v>0812013</v>
      </c>
      <c r="F686">
        <v>12</v>
      </c>
      <c r="G686">
        <v>1</v>
      </c>
      <c r="H686">
        <v>3</v>
      </c>
      <c r="I686" t="s">
        <v>2613</v>
      </c>
      <c r="J686" t="s">
        <v>928</v>
      </c>
      <c r="K686">
        <v>8</v>
      </c>
    </row>
    <row r="687" spans="5:11" ht="12.75">
      <c r="E687" s="215" t="str">
        <f t="shared" si="10"/>
        <v>0812023</v>
      </c>
      <c r="F687">
        <v>12</v>
      </c>
      <c r="G687">
        <v>2</v>
      </c>
      <c r="H687">
        <v>3</v>
      </c>
      <c r="I687" t="s">
        <v>2613</v>
      </c>
      <c r="J687" t="s">
        <v>929</v>
      </c>
      <c r="K687">
        <v>8</v>
      </c>
    </row>
    <row r="688" spans="5:11" ht="12.75">
      <c r="E688" s="215" t="str">
        <f t="shared" si="10"/>
        <v>0812033</v>
      </c>
      <c r="F688">
        <v>12</v>
      </c>
      <c r="G688">
        <v>3</v>
      </c>
      <c r="H688">
        <v>3</v>
      </c>
      <c r="I688" t="s">
        <v>2613</v>
      </c>
      <c r="J688" t="s">
        <v>930</v>
      </c>
      <c r="K688">
        <v>8</v>
      </c>
    </row>
    <row r="689" spans="5:11" ht="12.75">
      <c r="E689" s="215" t="str">
        <f t="shared" si="10"/>
        <v>0861000</v>
      </c>
      <c r="F689">
        <v>61</v>
      </c>
      <c r="G689">
        <v>0</v>
      </c>
      <c r="H689">
        <v>0</v>
      </c>
      <c r="I689" t="s">
        <v>523</v>
      </c>
      <c r="J689" t="s">
        <v>931</v>
      </c>
      <c r="K689">
        <v>8</v>
      </c>
    </row>
    <row r="690" spans="5:11" ht="12.75">
      <c r="E690" s="215" t="str">
        <f t="shared" si="10"/>
        <v>0862000</v>
      </c>
      <c r="F690">
        <v>62</v>
      </c>
      <c r="G690">
        <v>0</v>
      </c>
      <c r="H690">
        <v>0</v>
      </c>
      <c r="I690" t="s">
        <v>523</v>
      </c>
      <c r="J690" t="s">
        <v>905</v>
      </c>
      <c r="K690">
        <v>8</v>
      </c>
    </row>
    <row r="691" spans="5:11" ht="12.75">
      <c r="E691" s="215" t="str">
        <f t="shared" si="10"/>
        <v>1000000</v>
      </c>
      <c r="F691">
        <v>0</v>
      </c>
      <c r="G691">
        <v>0</v>
      </c>
      <c r="H691">
        <v>0</v>
      </c>
      <c r="I691" t="s">
        <v>340</v>
      </c>
      <c r="J691" t="s">
        <v>349</v>
      </c>
      <c r="K691">
        <v>10</v>
      </c>
    </row>
    <row r="692" spans="5:11" ht="12.75">
      <c r="E692" s="215" t="str">
        <f t="shared" si="10"/>
        <v>1001000</v>
      </c>
      <c r="F692">
        <v>1</v>
      </c>
      <c r="G692">
        <v>0</v>
      </c>
      <c r="H692">
        <v>0</v>
      </c>
      <c r="I692" t="s">
        <v>343</v>
      </c>
      <c r="J692" t="s">
        <v>2690</v>
      </c>
      <c r="K692">
        <v>10</v>
      </c>
    </row>
    <row r="693" spans="5:11" ht="12.75">
      <c r="E693" s="215" t="str">
        <f t="shared" si="10"/>
        <v>1001011</v>
      </c>
      <c r="F693">
        <v>1</v>
      </c>
      <c r="G693">
        <v>1</v>
      </c>
      <c r="H693">
        <v>1</v>
      </c>
      <c r="I693" t="s">
        <v>2613</v>
      </c>
      <c r="J693" t="s">
        <v>932</v>
      </c>
      <c r="K693">
        <v>10</v>
      </c>
    </row>
    <row r="694" spans="5:11" ht="12.75">
      <c r="E694" s="215" t="str">
        <f t="shared" si="10"/>
        <v>1001022</v>
      </c>
      <c r="F694">
        <v>1</v>
      </c>
      <c r="G694">
        <v>2</v>
      </c>
      <c r="H694">
        <v>2</v>
      </c>
      <c r="I694" t="s">
        <v>2613</v>
      </c>
      <c r="J694" t="s">
        <v>932</v>
      </c>
      <c r="K694">
        <v>10</v>
      </c>
    </row>
    <row r="695" spans="5:11" ht="12.75">
      <c r="E695" s="215" t="str">
        <f t="shared" si="10"/>
        <v>1001032</v>
      </c>
      <c r="F695">
        <v>1</v>
      </c>
      <c r="G695">
        <v>3</v>
      </c>
      <c r="H695">
        <v>2</v>
      </c>
      <c r="I695" t="s">
        <v>2613</v>
      </c>
      <c r="J695" t="s">
        <v>933</v>
      </c>
      <c r="K695">
        <v>10</v>
      </c>
    </row>
    <row r="696" spans="5:11" ht="12.75">
      <c r="E696" s="215" t="str">
        <f t="shared" si="10"/>
        <v>1001042</v>
      </c>
      <c r="F696">
        <v>1</v>
      </c>
      <c r="G696">
        <v>4</v>
      </c>
      <c r="H696">
        <v>2</v>
      </c>
      <c r="I696" t="s">
        <v>2613</v>
      </c>
      <c r="J696" t="s">
        <v>934</v>
      </c>
      <c r="K696">
        <v>10</v>
      </c>
    </row>
    <row r="697" spans="5:11" ht="12.75">
      <c r="E697" s="215" t="str">
        <f t="shared" si="10"/>
        <v>1001052</v>
      </c>
      <c r="F697">
        <v>1</v>
      </c>
      <c r="G697">
        <v>5</v>
      </c>
      <c r="H697">
        <v>2</v>
      </c>
      <c r="I697" t="s">
        <v>2613</v>
      </c>
      <c r="J697" t="s">
        <v>935</v>
      </c>
      <c r="K697">
        <v>10</v>
      </c>
    </row>
    <row r="698" spans="5:11" ht="12.75">
      <c r="E698" s="215" t="str">
        <f t="shared" si="10"/>
        <v>1001062</v>
      </c>
      <c r="F698">
        <v>1</v>
      </c>
      <c r="G698">
        <v>6</v>
      </c>
      <c r="H698">
        <v>2</v>
      </c>
      <c r="I698" t="s">
        <v>2613</v>
      </c>
      <c r="J698" t="s">
        <v>936</v>
      </c>
      <c r="K698">
        <v>10</v>
      </c>
    </row>
    <row r="699" spans="5:11" ht="12.75">
      <c r="E699" s="215" t="str">
        <f t="shared" si="10"/>
        <v>1001072</v>
      </c>
      <c r="F699">
        <v>1</v>
      </c>
      <c r="G699">
        <v>7</v>
      </c>
      <c r="H699">
        <v>2</v>
      </c>
      <c r="I699" t="s">
        <v>2613</v>
      </c>
      <c r="J699" t="s">
        <v>937</v>
      </c>
      <c r="K699">
        <v>10</v>
      </c>
    </row>
    <row r="700" spans="5:11" ht="12.75">
      <c r="E700" s="215" t="str">
        <f t="shared" si="10"/>
        <v>1001083</v>
      </c>
      <c r="F700">
        <v>1</v>
      </c>
      <c r="G700">
        <v>8</v>
      </c>
      <c r="H700">
        <v>3</v>
      </c>
      <c r="I700" t="s">
        <v>2613</v>
      </c>
      <c r="J700" t="s">
        <v>938</v>
      </c>
      <c r="K700">
        <v>10</v>
      </c>
    </row>
    <row r="701" spans="5:11" ht="12.75">
      <c r="E701" s="215" t="str">
        <f t="shared" si="10"/>
        <v>1002000</v>
      </c>
      <c r="F701">
        <v>2</v>
      </c>
      <c r="G701">
        <v>0</v>
      </c>
      <c r="H701">
        <v>0</v>
      </c>
      <c r="I701" t="s">
        <v>343</v>
      </c>
      <c r="J701" t="s">
        <v>2691</v>
      </c>
      <c r="K701">
        <v>10</v>
      </c>
    </row>
    <row r="702" spans="5:11" ht="12.75">
      <c r="E702" s="215" t="str">
        <f t="shared" si="10"/>
        <v>1002011</v>
      </c>
      <c r="F702">
        <v>2</v>
      </c>
      <c r="G702">
        <v>1</v>
      </c>
      <c r="H702">
        <v>1</v>
      </c>
      <c r="I702" t="s">
        <v>2613</v>
      </c>
      <c r="J702" t="s">
        <v>939</v>
      </c>
      <c r="K702">
        <v>10</v>
      </c>
    </row>
    <row r="703" spans="5:11" ht="12.75">
      <c r="E703" s="215" t="str">
        <f t="shared" si="10"/>
        <v>1002022</v>
      </c>
      <c r="F703">
        <v>2</v>
      </c>
      <c r="G703">
        <v>2</v>
      </c>
      <c r="H703">
        <v>2</v>
      </c>
      <c r="I703" t="s">
        <v>2613</v>
      </c>
      <c r="J703" t="s">
        <v>940</v>
      </c>
      <c r="K703">
        <v>10</v>
      </c>
    </row>
    <row r="704" spans="5:11" ht="12.75">
      <c r="E704" s="215" t="str">
        <f t="shared" si="10"/>
        <v>1002032</v>
      </c>
      <c r="F704">
        <v>2</v>
      </c>
      <c r="G704">
        <v>3</v>
      </c>
      <c r="H704">
        <v>2</v>
      </c>
      <c r="I704" t="s">
        <v>2613</v>
      </c>
      <c r="J704" t="s">
        <v>941</v>
      </c>
      <c r="K704">
        <v>10</v>
      </c>
    </row>
    <row r="705" spans="5:11" ht="12.75">
      <c r="E705" s="215" t="str">
        <f aca="true" t="shared" si="11" ref="E705:E768">+TEXT(K705,"00")&amp;TEXT(F705,"00")&amp;TEXT(G705,"00")&amp;TEXT(H705,"0")</f>
        <v>1002043</v>
      </c>
      <c r="F705">
        <v>2</v>
      </c>
      <c r="G705">
        <v>4</v>
      </c>
      <c r="H705">
        <v>3</v>
      </c>
      <c r="I705" t="s">
        <v>2613</v>
      </c>
      <c r="J705" t="s">
        <v>947</v>
      </c>
      <c r="K705">
        <v>10</v>
      </c>
    </row>
    <row r="706" spans="5:11" ht="12.75">
      <c r="E706" s="215" t="str">
        <f t="shared" si="11"/>
        <v>1002052</v>
      </c>
      <c r="F706">
        <v>2</v>
      </c>
      <c r="G706">
        <v>5</v>
      </c>
      <c r="H706">
        <v>2</v>
      </c>
      <c r="I706" t="s">
        <v>2613</v>
      </c>
      <c r="J706" t="s">
        <v>942</v>
      </c>
      <c r="K706">
        <v>10</v>
      </c>
    </row>
    <row r="707" spans="5:11" ht="12.75">
      <c r="E707" s="215" t="str">
        <f t="shared" si="11"/>
        <v>1002062</v>
      </c>
      <c r="F707">
        <v>2</v>
      </c>
      <c r="G707">
        <v>6</v>
      </c>
      <c r="H707">
        <v>2</v>
      </c>
      <c r="I707" t="s">
        <v>2613</v>
      </c>
      <c r="J707" t="s">
        <v>939</v>
      </c>
      <c r="K707">
        <v>10</v>
      </c>
    </row>
    <row r="708" spans="5:11" ht="12.75">
      <c r="E708" s="215" t="str">
        <f t="shared" si="11"/>
        <v>1002072</v>
      </c>
      <c r="F708">
        <v>2</v>
      </c>
      <c r="G708">
        <v>7</v>
      </c>
      <c r="H708">
        <v>2</v>
      </c>
      <c r="I708" t="s">
        <v>2613</v>
      </c>
      <c r="J708" t="s">
        <v>943</v>
      </c>
      <c r="K708">
        <v>10</v>
      </c>
    </row>
    <row r="709" spans="5:11" ht="12.75">
      <c r="E709" s="215" t="str">
        <f t="shared" si="11"/>
        <v>1002082</v>
      </c>
      <c r="F709">
        <v>2</v>
      </c>
      <c r="G709">
        <v>8</v>
      </c>
      <c r="H709">
        <v>2</v>
      </c>
      <c r="I709" t="s">
        <v>2613</v>
      </c>
      <c r="J709" t="s">
        <v>944</v>
      </c>
      <c r="K709">
        <v>10</v>
      </c>
    </row>
    <row r="710" spans="5:11" ht="12.75">
      <c r="E710" s="215" t="str">
        <f t="shared" si="11"/>
        <v>1002092</v>
      </c>
      <c r="F710">
        <v>2</v>
      </c>
      <c r="G710">
        <v>9</v>
      </c>
      <c r="H710">
        <v>2</v>
      </c>
      <c r="I710" t="s">
        <v>2613</v>
      </c>
      <c r="J710" t="s">
        <v>945</v>
      </c>
      <c r="K710">
        <v>10</v>
      </c>
    </row>
    <row r="711" spans="5:11" ht="12.75">
      <c r="E711" s="215" t="str">
        <f t="shared" si="11"/>
        <v>1002102</v>
      </c>
      <c r="F711">
        <v>2</v>
      </c>
      <c r="G711">
        <v>10</v>
      </c>
      <c r="H711">
        <v>2</v>
      </c>
      <c r="I711" t="s">
        <v>2613</v>
      </c>
      <c r="J711" t="s">
        <v>946</v>
      </c>
      <c r="K711">
        <v>10</v>
      </c>
    </row>
    <row r="712" spans="5:11" ht="12.75">
      <c r="E712" s="215" t="str">
        <f t="shared" si="11"/>
        <v>1002113</v>
      </c>
      <c r="F712">
        <v>2</v>
      </c>
      <c r="G712">
        <v>11</v>
      </c>
      <c r="H712">
        <v>3</v>
      </c>
      <c r="I712" t="s">
        <v>2613</v>
      </c>
      <c r="J712" t="s">
        <v>948</v>
      </c>
      <c r="K712">
        <v>10</v>
      </c>
    </row>
    <row r="713" spans="5:11" ht="12.75">
      <c r="E713" s="215" t="str">
        <f t="shared" si="11"/>
        <v>1003000</v>
      </c>
      <c r="F713">
        <v>3</v>
      </c>
      <c r="G713">
        <v>0</v>
      </c>
      <c r="H713">
        <v>0</v>
      </c>
      <c r="I713" t="s">
        <v>343</v>
      </c>
      <c r="J713" t="s">
        <v>2692</v>
      </c>
      <c r="K713">
        <v>10</v>
      </c>
    </row>
    <row r="714" spans="5:11" ht="12.75">
      <c r="E714" s="215" t="str">
        <f t="shared" si="11"/>
        <v>1003012</v>
      </c>
      <c r="F714">
        <v>3</v>
      </c>
      <c r="G714">
        <v>1</v>
      </c>
      <c r="H714">
        <v>2</v>
      </c>
      <c r="I714" t="s">
        <v>2613</v>
      </c>
      <c r="J714" t="s">
        <v>949</v>
      </c>
      <c r="K714">
        <v>10</v>
      </c>
    </row>
    <row r="715" spans="5:11" ht="12.75">
      <c r="E715" s="215" t="str">
        <f t="shared" si="11"/>
        <v>1003023</v>
      </c>
      <c r="F715">
        <v>3</v>
      </c>
      <c r="G715">
        <v>2</v>
      </c>
      <c r="H715">
        <v>3</v>
      </c>
      <c r="I715" t="s">
        <v>2613</v>
      </c>
      <c r="J715" t="s">
        <v>953</v>
      </c>
      <c r="K715">
        <v>10</v>
      </c>
    </row>
    <row r="716" spans="5:11" ht="12.75">
      <c r="E716" s="215" t="str">
        <f t="shared" si="11"/>
        <v>1003032</v>
      </c>
      <c r="F716">
        <v>3</v>
      </c>
      <c r="G716">
        <v>3</v>
      </c>
      <c r="H716">
        <v>2</v>
      </c>
      <c r="I716" t="s">
        <v>2613</v>
      </c>
      <c r="J716" t="s">
        <v>950</v>
      </c>
      <c r="K716">
        <v>10</v>
      </c>
    </row>
    <row r="717" spans="5:11" ht="12.75">
      <c r="E717" s="215" t="str">
        <f t="shared" si="11"/>
        <v>1003042</v>
      </c>
      <c r="F717">
        <v>3</v>
      </c>
      <c r="G717">
        <v>4</v>
      </c>
      <c r="H717">
        <v>2</v>
      </c>
      <c r="I717" t="s">
        <v>2613</v>
      </c>
      <c r="J717" t="s">
        <v>951</v>
      </c>
      <c r="K717">
        <v>10</v>
      </c>
    </row>
    <row r="718" spans="5:11" ht="12.75">
      <c r="E718" s="215" t="str">
        <f t="shared" si="11"/>
        <v>1003052</v>
      </c>
      <c r="F718">
        <v>3</v>
      </c>
      <c r="G718">
        <v>5</v>
      </c>
      <c r="H718">
        <v>2</v>
      </c>
      <c r="I718" t="s">
        <v>2613</v>
      </c>
      <c r="J718" t="s">
        <v>952</v>
      </c>
      <c r="K718">
        <v>10</v>
      </c>
    </row>
    <row r="719" spans="5:11" ht="12.75">
      <c r="E719" s="215" t="str">
        <f t="shared" si="11"/>
        <v>1004000</v>
      </c>
      <c r="F719">
        <v>4</v>
      </c>
      <c r="G719">
        <v>0</v>
      </c>
      <c r="H719">
        <v>0</v>
      </c>
      <c r="I719" t="s">
        <v>343</v>
      </c>
      <c r="J719" t="s">
        <v>2693</v>
      </c>
      <c r="K719">
        <v>10</v>
      </c>
    </row>
    <row r="720" spans="5:11" ht="12.75">
      <c r="E720" s="215" t="str">
        <f t="shared" si="11"/>
        <v>1004011</v>
      </c>
      <c r="F720">
        <v>4</v>
      </c>
      <c r="G720">
        <v>1</v>
      </c>
      <c r="H720">
        <v>1</v>
      </c>
      <c r="I720" t="s">
        <v>2613</v>
      </c>
      <c r="J720" t="s">
        <v>954</v>
      </c>
      <c r="K720">
        <v>10</v>
      </c>
    </row>
    <row r="721" spans="5:11" ht="12.75">
      <c r="E721" s="215" t="str">
        <f t="shared" si="11"/>
        <v>1004022</v>
      </c>
      <c r="F721">
        <v>4</v>
      </c>
      <c r="G721">
        <v>2</v>
      </c>
      <c r="H721">
        <v>2</v>
      </c>
      <c r="I721" t="s">
        <v>2613</v>
      </c>
      <c r="J721" t="s">
        <v>955</v>
      </c>
      <c r="K721">
        <v>10</v>
      </c>
    </row>
    <row r="722" spans="5:11" ht="12.75">
      <c r="E722" s="215" t="str">
        <f t="shared" si="11"/>
        <v>1004032</v>
      </c>
      <c r="F722">
        <v>4</v>
      </c>
      <c r="G722">
        <v>3</v>
      </c>
      <c r="H722">
        <v>2</v>
      </c>
      <c r="I722" t="s">
        <v>2613</v>
      </c>
      <c r="J722" t="s">
        <v>956</v>
      </c>
      <c r="K722">
        <v>10</v>
      </c>
    </row>
    <row r="723" spans="5:11" ht="12.75">
      <c r="E723" s="215" t="str">
        <f t="shared" si="11"/>
        <v>1004042</v>
      </c>
      <c r="F723">
        <v>4</v>
      </c>
      <c r="G723">
        <v>4</v>
      </c>
      <c r="H723">
        <v>2</v>
      </c>
      <c r="I723" t="s">
        <v>2613</v>
      </c>
      <c r="J723" t="s">
        <v>957</v>
      </c>
      <c r="K723">
        <v>10</v>
      </c>
    </row>
    <row r="724" spans="5:11" ht="12.75">
      <c r="E724" s="215" t="str">
        <f t="shared" si="11"/>
        <v>1004052</v>
      </c>
      <c r="F724">
        <v>4</v>
      </c>
      <c r="G724">
        <v>5</v>
      </c>
      <c r="H724">
        <v>2</v>
      </c>
      <c r="I724" t="s">
        <v>2613</v>
      </c>
      <c r="J724" t="s">
        <v>954</v>
      </c>
      <c r="K724">
        <v>10</v>
      </c>
    </row>
    <row r="725" spans="5:11" ht="12.75">
      <c r="E725" s="215" t="str">
        <f t="shared" si="11"/>
        <v>1004062</v>
      </c>
      <c r="F725">
        <v>4</v>
      </c>
      <c r="G725">
        <v>6</v>
      </c>
      <c r="H725">
        <v>2</v>
      </c>
      <c r="I725" t="s">
        <v>2613</v>
      </c>
      <c r="J725" t="s">
        <v>958</v>
      </c>
      <c r="K725">
        <v>10</v>
      </c>
    </row>
    <row r="726" spans="5:11" ht="12.75">
      <c r="E726" s="215" t="str">
        <f t="shared" si="11"/>
        <v>1004072</v>
      </c>
      <c r="F726">
        <v>4</v>
      </c>
      <c r="G726">
        <v>7</v>
      </c>
      <c r="H726">
        <v>2</v>
      </c>
      <c r="I726" t="s">
        <v>2613</v>
      </c>
      <c r="J726" t="s">
        <v>959</v>
      </c>
      <c r="K726">
        <v>10</v>
      </c>
    </row>
    <row r="727" spans="5:11" ht="12.75">
      <c r="E727" s="215" t="str">
        <f t="shared" si="11"/>
        <v>1004082</v>
      </c>
      <c r="F727">
        <v>4</v>
      </c>
      <c r="G727">
        <v>8</v>
      </c>
      <c r="H727">
        <v>2</v>
      </c>
      <c r="I727" t="s">
        <v>2613</v>
      </c>
      <c r="J727" t="s">
        <v>960</v>
      </c>
      <c r="K727">
        <v>10</v>
      </c>
    </row>
    <row r="728" spans="5:11" ht="12.75">
      <c r="E728" s="215" t="str">
        <f t="shared" si="11"/>
        <v>1005000</v>
      </c>
      <c r="F728">
        <v>5</v>
      </c>
      <c r="G728">
        <v>0</v>
      </c>
      <c r="H728">
        <v>0</v>
      </c>
      <c r="I728" t="s">
        <v>343</v>
      </c>
      <c r="J728" t="s">
        <v>2694</v>
      </c>
      <c r="K728">
        <v>10</v>
      </c>
    </row>
    <row r="729" spans="5:11" ht="12.75">
      <c r="E729" s="215" t="str">
        <f t="shared" si="11"/>
        <v>1005011</v>
      </c>
      <c r="F729">
        <v>5</v>
      </c>
      <c r="G729">
        <v>1</v>
      </c>
      <c r="H729">
        <v>1</v>
      </c>
      <c r="I729" t="s">
        <v>2613</v>
      </c>
      <c r="J729" t="s">
        <v>961</v>
      </c>
      <c r="K729">
        <v>10</v>
      </c>
    </row>
    <row r="730" spans="5:11" ht="12.75">
      <c r="E730" s="215" t="str">
        <f t="shared" si="11"/>
        <v>1005022</v>
      </c>
      <c r="F730">
        <v>5</v>
      </c>
      <c r="G730">
        <v>2</v>
      </c>
      <c r="H730">
        <v>2</v>
      </c>
      <c r="I730" t="s">
        <v>2613</v>
      </c>
      <c r="J730" t="s">
        <v>962</v>
      </c>
      <c r="K730">
        <v>10</v>
      </c>
    </row>
    <row r="731" spans="5:11" ht="12.75">
      <c r="E731" s="215" t="str">
        <f t="shared" si="11"/>
        <v>1005032</v>
      </c>
      <c r="F731">
        <v>5</v>
      </c>
      <c r="G731">
        <v>3</v>
      </c>
      <c r="H731">
        <v>2</v>
      </c>
      <c r="I731" t="s">
        <v>2613</v>
      </c>
      <c r="J731" t="s">
        <v>963</v>
      </c>
      <c r="K731">
        <v>10</v>
      </c>
    </row>
    <row r="732" spans="5:11" ht="12.75">
      <c r="E732" s="215" t="str">
        <f t="shared" si="11"/>
        <v>1005042</v>
      </c>
      <c r="F732">
        <v>5</v>
      </c>
      <c r="G732">
        <v>4</v>
      </c>
      <c r="H732">
        <v>2</v>
      </c>
      <c r="I732" t="s">
        <v>2613</v>
      </c>
      <c r="J732" t="s">
        <v>964</v>
      </c>
      <c r="K732">
        <v>10</v>
      </c>
    </row>
    <row r="733" spans="5:11" ht="12.75">
      <c r="E733" s="215" t="str">
        <f t="shared" si="11"/>
        <v>1005052</v>
      </c>
      <c r="F733">
        <v>5</v>
      </c>
      <c r="G733">
        <v>5</v>
      </c>
      <c r="H733">
        <v>2</v>
      </c>
      <c r="I733" t="s">
        <v>2613</v>
      </c>
      <c r="J733" t="s">
        <v>965</v>
      </c>
      <c r="K733">
        <v>10</v>
      </c>
    </row>
    <row r="734" spans="5:11" ht="12.75">
      <c r="E734" s="215" t="str">
        <f t="shared" si="11"/>
        <v>1005062</v>
      </c>
      <c r="F734">
        <v>5</v>
      </c>
      <c r="G734">
        <v>6</v>
      </c>
      <c r="H734">
        <v>2</v>
      </c>
      <c r="I734" t="s">
        <v>2613</v>
      </c>
      <c r="J734" t="s">
        <v>966</v>
      </c>
      <c r="K734">
        <v>10</v>
      </c>
    </row>
    <row r="735" spans="5:11" ht="12.75">
      <c r="E735" s="215" t="str">
        <f t="shared" si="11"/>
        <v>1005072</v>
      </c>
      <c r="F735">
        <v>5</v>
      </c>
      <c r="G735">
        <v>7</v>
      </c>
      <c r="H735">
        <v>2</v>
      </c>
      <c r="I735" t="s">
        <v>2613</v>
      </c>
      <c r="J735" t="s">
        <v>961</v>
      </c>
      <c r="K735">
        <v>10</v>
      </c>
    </row>
    <row r="736" spans="5:11" ht="12.75">
      <c r="E736" s="215" t="str">
        <f t="shared" si="11"/>
        <v>1005082</v>
      </c>
      <c r="F736">
        <v>5</v>
      </c>
      <c r="G736">
        <v>8</v>
      </c>
      <c r="H736">
        <v>2</v>
      </c>
      <c r="I736" t="s">
        <v>2613</v>
      </c>
      <c r="J736" t="s">
        <v>967</v>
      </c>
      <c r="K736">
        <v>10</v>
      </c>
    </row>
    <row r="737" spans="5:11" ht="12.75">
      <c r="E737" s="215" t="str">
        <f t="shared" si="11"/>
        <v>1005092</v>
      </c>
      <c r="F737">
        <v>5</v>
      </c>
      <c r="G737">
        <v>9</v>
      </c>
      <c r="H737">
        <v>2</v>
      </c>
      <c r="I737" t="s">
        <v>2613</v>
      </c>
      <c r="J737" t="s">
        <v>968</v>
      </c>
      <c r="K737">
        <v>10</v>
      </c>
    </row>
    <row r="738" spans="5:11" ht="12.75">
      <c r="E738" s="215" t="str">
        <f t="shared" si="11"/>
        <v>1005102</v>
      </c>
      <c r="F738">
        <v>5</v>
      </c>
      <c r="G738">
        <v>10</v>
      </c>
      <c r="H738">
        <v>2</v>
      </c>
      <c r="I738" t="s">
        <v>2613</v>
      </c>
      <c r="J738" t="s">
        <v>969</v>
      </c>
      <c r="K738">
        <v>10</v>
      </c>
    </row>
    <row r="739" spans="5:11" ht="12.75">
      <c r="E739" s="215" t="str">
        <f t="shared" si="11"/>
        <v>1006000</v>
      </c>
      <c r="F739">
        <v>6</v>
      </c>
      <c r="G739">
        <v>0</v>
      </c>
      <c r="H739">
        <v>0</v>
      </c>
      <c r="I739" t="s">
        <v>343</v>
      </c>
      <c r="J739" t="s">
        <v>2695</v>
      </c>
      <c r="K739">
        <v>10</v>
      </c>
    </row>
    <row r="740" spans="5:11" ht="12.75">
      <c r="E740" s="215" t="str">
        <f t="shared" si="11"/>
        <v>1006022</v>
      </c>
      <c r="F740">
        <v>6</v>
      </c>
      <c r="G740">
        <v>2</v>
      </c>
      <c r="H740">
        <v>2</v>
      </c>
      <c r="I740" t="s">
        <v>2613</v>
      </c>
      <c r="J740" t="s">
        <v>970</v>
      </c>
      <c r="K740">
        <v>10</v>
      </c>
    </row>
    <row r="741" spans="5:11" ht="12.75">
      <c r="E741" s="215" t="str">
        <f t="shared" si="11"/>
        <v>1006032</v>
      </c>
      <c r="F741">
        <v>6</v>
      </c>
      <c r="G741">
        <v>3</v>
      </c>
      <c r="H741">
        <v>2</v>
      </c>
      <c r="I741" t="s">
        <v>2613</v>
      </c>
      <c r="J741" t="s">
        <v>971</v>
      </c>
      <c r="K741">
        <v>10</v>
      </c>
    </row>
    <row r="742" spans="5:11" ht="12.75">
      <c r="E742" s="215" t="str">
        <f t="shared" si="11"/>
        <v>1006073</v>
      </c>
      <c r="F742">
        <v>6</v>
      </c>
      <c r="G742">
        <v>7</v>
      </c>
      <c r="H742">
        <v>3</v>
      </c>
      <c r="I742" t="s">
        <v>2613</v>
      </c>
      <c r="J742" t="s">
        <v>973</v>
      </c>
      <c r="K742">
        <v>10</v>
      </c>
    </row>
    <row r="743" spans="5:11" ht="12.75">
      <c r="E743" s="215" t="str">
        <f t="shared" si="11"/>
        <v>1006082</v>
      </c>
      <c r="F743">
        <v>6</v>
      </c>
      <c r="G743">
        <v>8</v>
      </c>
      <c r="H743">
        <v>2</v>
      </c>
      <c r="I743" t="s">
        <v>2613</v>
      </c>
      <c r="J743" t="s">
        <v>972</v>
      </c>
      <c r="K743">
        <v>10</v>
      </c>
    </row>
    <row r="744" spans="5:11" ht="12.75">
      <c r="E744" s="215" t="str">
        <f t="shared" si="11"/>
        <v>1006103</v>
      </c>
      <c r="F744">
        <v>6</v>
      </c>
      <c r="G744">
        <v>10</v>
      </c>
      <c r="H744">
        <v>3</v>
      </c>
      <c r="I744" t="s">
        <v>2613</v>
      </c>
      <c r="J744" t="s">
        <v>974</v>
      </c>
      <c r="K744">
        <v>10</v>
      </c>
    </row>
    <row r="745" spans="5:11" ht="12.75">
      <c r="E745" s="215" t="str">
        <f t="shared" si="11"/>
        <v>1006113</v>
      </c>
      <c r="F745">
        <v>6</v>
      </c>
      <c r="G745">
        <v>11</v>
      </c>
      <c r="H745">
        <v>3</v>
      </c>
      <c r="I745" t="s">
        <v>2613</v>
      </c>
      <c r="J745" t="s">
        <v>975</v>
      </c>
      <c r="K745">
        <v>10</v>
      </c>
    </row>
    <row r="746" spans="5:11" ht="12.75">
      <c r="E746" s="215" t="str">
        <f t="shared" si="11"/>
        <v>1007000</v>
      </c>
      <c r="F746">
        <v>7</v>
      </c>
      <c r="G746">
        <v>0</v>
      </c>
      <c r="H746">
        <v>0</v>
      </c>
      <c r="I746" t="s">
        <v>343</v>
      </c>
      <c r="J746" t="s">
        <v>2696</v>
      </c>
      <c r="K746">
        <v>10</v>
      </c>
    </row>
    <row r="747" spans="5:11" ht="12.75">
      <c r="E747" s="215" t="str">
        <f t="shared" si="11"/>
        <v>1007012</v>
      </c>
      <c r="F747">
        <v>7</v>
      </c>
      <c r="G747">
        <v>1</v>
      </c>
      <c r="H747">
        <v>2</v>
      </c>
      <c r="I747" t="s">
        <v>2613</v>
      </c>
      <c r="J747" t="s">
        <v>976</v>
      </c>
      <c r="K747">
        <v>10</v>
      </c>
    </row>
    <row r="748" spans="5:11" ht="12.75">
      <c r="E748" s="215" t="str">
        <f t="shared" si="11"/>
        <v>1007023</v>
      </c>
      <c r="F748">
        <v>7</v>
      </c>
      <c r="G748">
        <v>2</v>
      </c>
      <c r="H748">
        <v>3</v>
      </c>
      <c r="I748" t="s">
        <v>2613</v>
      </c>
      <c r="J748" t="s">
        <v>982</v>
      </c>
      <c r="K748">
        <v>10</v>
      </c>
    </row>
    <row r="749" spans="5:11" ht="12.75">
      <c r="E749" s="215" t="str">
        <f t="shared" si="11"/>
        <v>1007032</v>
      </c>
      <c r="F749">
        <v>7</v>
      </c>
      <c r="G749">
        <v>3</v>
      </c>
      <c r="H749">
        <v>2</v>
      </c>
      <c r="I749" t="s">
        <v>2613</v>
      </c>
      <c r="J749" t="s">
        <v>977</v>
      </c>
      <c r="K749">
        <v>10</v>
      </c>
    </row>
    <row r="750" spans="5:11" ht="12.75">
      <c r="E750" s="215" t="str">
        <f t="shared" si="11"/>
        <v>1007043</v>
      </c>
      <c r="F750">
        <v>7</v>
      </c>
      <c r="G750">
        <v>4</v>
      </c>
      <c r="H750">
        <v>3</v>
      </c>
      <c r="I750" t="s">
        <v>2613</v>
      </c>
      <c r="J750" t="s">
        <v>983</v>
      </c>
      <c r="K750">
        <v>10</v>
      </c>
    </row>
    <row r="751" spans="5:11" ht="12.75">
      <c r="E751" s="215" t="str">
        <f t="shared" si="11"/>
        <v>1007052</v>
      </c>
      <c r="F751">
        <v>7</v>
      </c>
      <c r="G751">
        <v>5</v>
      </c>
      <c r="H751">
        <v>2</v>
      </c>
      <c r="I751" t="s">
        <v>2613</v>
      </c>
      <c r="J751" t="s">
        <v>978</v>
      </c>
      <c r="K751">
        <v>10</v>
      </c>
    </row>
    <row r="752" spans="5:11" ht="12.75">
      <c r="E752" s="215" t="str">
        <f t="shared" si="11"/>
        <v>1007062</v>
      </c>
      <c r="F752">
        <v>7</v>
      </c>
      <c r="G752">
        <v>6</v>
      </c>
      <c r="H752">
        <v>2</v>
      </c>
      <c r="I752" t="s">
        <v>2613</v>
      </c>
      <c r="J752" t="s">
        <v>979</v>
      </c>
      <c r="K752">
        <v>10</v>
      </c>
    </row>
    <row r="753" spans="5:11" ht="12.75">
      <c r="E753" s="215" t="str">
        <f t="shared" si="11"/>
        <v>1007072</v>
      </c>
      <c r="F753">
        <v>7</v>
      </c>
      <c r="G753">
        <v>7</v>
      </c>
      <c r="H753">
        <v>2</v>
      </c>
      <c r="I753" t="s">
        <v>2613</v>
      </c>
      <c r="J753" t="s">
        <v>980</v>
      </c>
      <c r="K753">
        <v>10</v>
      </c>
    </row>
    <row r="754" spans="5:11" ht="12.75">
      <c r="E754" s="215" t="str">
        <f t="shared" si="11"/>
        <v>1007082</v>
      </c>
      <c r="F754">
        <v>7</v>
      </c>
      <c r="G754">
        <v>8</v>
      </c>
      <c r="H754">
        <v>2</v>
      </c>
      <c r="I754" t="s">
        <v>2613</v>
      </c>
      <c r="J754" t="s">
        <v>981</v>
      </c>
      <c r="K754">
        <v>10</v>
      </c>
    </row>
    <row r="755" spans="5:11" ht="12.75">
      <c r="E755" s="215" t="str">
        <f t="shared" si="11"/>
        <v>1008000</v>
      </c>
      <c r="F755">
        <v>8</v>
      </c>
      <c r="G755">
        <v>0</v>
      </c>
      <c r="H755">
        <v>0</v>
      </c>
      <c r="I755" t="s">
        <v>343</v>
      </c>
      <c r="J755" t="s">
        <v>2697</v>
      </c>
      <c r="K755">
        <v>10</v>
      </c>
    </row>
    <row r="756" spans="5:11" ht="12.75">
      <c r="E756" s="215" t="str">
        <f t="shared" si="11"/>
        <v>1008011</v>
      </c>
      <c r="F756">
        <v>8</v>
      </c>
      <c r="G756">
        <v>1</v>
      </c>
      <c r="H756">
        <v>1</v>
      </c>
      <c r="I756" t="s">
        <v>2613</v>
      </c>
      <c r="J756" t="s">
        <v>984</v>
      </c>
      <c r="K756">
        <v>10</v>
      </c>
    </row>
    <row r="757" spans="5:11" ht="12.75">
      <c r="E757" s="215" t="str">
        <f t="shared" si="11"/>
        <v>1008021</v>
      </c>
      <c r="F757">
        <v>8</v>
      </c>
      <c r="G757">
        <v>2</v>
      </c>
      <c r="H757">
        <v>1</v>
      </c>
      <c r="I757" t="s">
        <v>2613</v>
      </c>
      <c r="J757" t="s">
        <v>985</v>
      </c>
      <c r="K757">
        <v>10</v>
      </c>
    </row>
    <row r="758" spans="5:11" ht="12.75">
      <c r="E758" s="215" t="str">
        <f t="shared" si="11"/>
        <v>1008032</v>
      </c>
      <c r="F758">
        <v>8</v>
      </c>
      <c r="G758">
        <v>3</v>
      </c>
      <c r="H758">
        <v>2</v>
      </c>
      <c r="I758" t="s">
        <v>2613</v>
      </c>
      <c r="J758" t="s">
        <v>986</v>
      </c>
      <c r="K758">
        <v>10</v>
      </c>
    </row>
    <row r="759" spans="5:11" ht="12.75">
      <c r="E759" s="215" t="str">
        <f t="shared" si="11"/>
        <v>1008042</v>
      </c>
      <c r="F759">
        <v>8</v>
      </c>
      <c r="G759">
        <v>4</v>
      </c>
      <c r="H759">
        <v>2</v>
      </c>
      <c r="I759" t="s">
        <v>2613</v>
      </c>
      <c r="J759" t="s">
        <v>987</v>
      </c>
      <c r="K759">
        <v>10</v>
      </c>
    </row>
    <row r="760" spans="5:11" ht="12.75">
      <c r="E760" s="215" t="str">
        <f t="shared" si="11"/>
        <v>1008052</v>
      </c>
      <c r="F760">
        <v>8</v>
      </c>
      <c r="G760">
        <v>5</v>
      </c>
      <c r="H760">
        <v>2</v>
      </c>
      <c r="I760" t="s">
        <v>2613</v>
      </c>
      <c r="J760" t="s">
        <v>988</v>
      </c>
      <c r="K760">
        <v>10</v>
      </c>
    </row>
    <row r="761" spans="5:11" ht="12.75">
      <c r="E761" s="215" t="str">
        <f t="shared" si="11"/>
        <v>1008062</v>
      </c>
      <c r="F761">
        <v>8</v>
      </c>
      <c r="G761">
        <v>6</v>
      </c>
      <c r="H761">
        <v>2</v>
      </c>
      <c r="I761" t="s">
        <v>2613</v>
      </c>
      <c r="J761" t="s">
        <v>989</v>
      </c>
      <c r="K761">
        <v>10</v>
      </c>
    </row>
    <row r="762" spans="5:11" ht="12.75">
      <c r="E762" s="215" t="str">
        <f t="shared" si="11"/>
        <v>1008072</v>
      </c>
      <c r="F762">
        <v>8</v>
      </c>
      <c r="G762">
        <v>7</v>
      </c>
      <c r="H762">
        <v>2</v>
      </c>
      <c r="I762" t="s">
        <v>2613</v>
      </c>
      <c r="J762" t="s">
        <v>985</v>
      </c>
      <c r="K762">
        <v>10</v>
      </c>
    </row>
    <row r="763" spans="5:11" ht="12.75">
      <c r="E763" s="215" t="str">
        <f t="shared" si="11"/>
        <v>1009000</v>
      </c>
      <c r="F763">
        <v>9</v>
      </c>
      <c r="G763">
        <v>0</v>
      </c>
      <c r="H763">
        <v>0</v>
      </c>
      <c r="I763" t="s">
        <v>343</v>
      </c>
      <c r="J763" t="s">
        <v>2698</v>
      </c>
      <c r="K763">
        <v>10</v>
      </c>
    </row>
    <row r="764" spans="5:11" ht="12.75">
      <c r="E764" s="215" t="str">
        <f t="shared" si="11"/>
        <v>1009013</v>
      </c>
      <c r="F764">
        <v>9</v>
      </c>
      <c r="G764">
        <v>1</v>
      </c>
      <c r="H764">
        <v>3</v>
      </c>
      <c r="I764" t="s">
        <v>2613</v>
      </c>
      <c r="J764" t="s">
        <v>996</v>
      </c>
      <c r="K764">
        <v>10</v>
      </c>
    </row>
    <row r="765" spans="5:11" ht="12.75">
      <c r="E765" s="215" t="str">
        <f t="shared" si="11"/>
        <v>1009022</v>
      </c>
      <c r="F765">
        <v>9</v>
      </c>
      <c r="G765">
        <v>2</v>
      </c>
      <c r="H765">
        <v>2</v>
      </c>
      <c r="I765" t="s">
        <v>2613</v>
      </c>
      <c r="J765" t="s">
        <v>990</v>
      </c>
      <c r="K765">
        <v>10</v>
      </c>
    </row>
    <row r="766" spans="5:11" ht="12.75">
      <c r="E766" s="215" t="str">
        <f t="shared" si="11"/>
        <v>1009032</v>
      </c>
      <c r="F766">
        <v>9</v>
      </c>
      <c r="G766">
        <v>3</v>
      </c>
      <c r="H766">
        <v>2</v>
      </c>
      <c r="I766" t="s">
        <v>2613</v>
      </c>
      <c r="J766" t="s">
        <v>991</v>
      </c>
      <c r="K766">
        <v>10</v>
      </c>
    </row>
    <row r="767" spans="5:11" ht="12.75">
      <c r="E767" s="215" t="str">
        <f t="shared" si="11"/>
        <v>1009043</v>
      </c>
      <c r="F767">
        <v>9</v>
      </c>
      <c r="G767">
        <v>4</v>
      </c>
      <c r="H767">
        <v>3</v>
      </c>
      <c r="I767" t="s">
        <v>2613</v>
      </c>
      <c r="J767" t="s">
        <v>997</v>
      </c>
      <c r="K767">
        <v>10</v>
      </c>
    </row>
    <row r="768" spans="5:11" ht="12.75">
      <c r="E768" s="215" t="str">
        <f t="shared" si="11"/>
        <v>1009052</v>
      </c>
      <c r="F768">
        <v>9</v>
      </c>
      <c r="G768">
        <v>5</v>
      </c>
      <c r="H768">
        <v>2</v>
      </c>
      <c r="I768" t="s">
        <v>2613</v>
      </c>
      <c r="J768" t="s">
        <v>992</v>
      </c>
      <c r="K768">
        <v>10</v>
      </c>
    </row>
    <row r="769" spans="5:11" ht="12.75">
      <c r="E769" s="215" t="str">
        <f aca="true" t="shared" si="12" ref="E769:E832">+TEXT(K769,"00")&amp;TEXT(F769,"00")&amp;TEXT(G769,"00")&amp;TEXT(H769,"0")</f>
        <v>1009062</v>
      </c>
      <c r="F769">
        <v>9</v>
      </c>
      <c r="G769">
        <v>6</v>
      </c>
      <c r="H769">
        <v>2</v>
      </c>
      <c r="I769" t="s">
        <v>2613</v>
      </c>
      <c r="J769" t="s">
        <v>993</v>
      </c>
      <c r="K769">
        <v>10</v>
      </c>
    </row>
    <row r="770" spans="5:11" ht="12.75">
      <c r="E770" s="215" t="str">
        <f t="shared" si="12"/>
        <v>1009072</v>
      </c>
      <c r="F770">
        <v>9</v>
      </c>
      <c r="G770">
        <v>7</v>
      </c>
      <c r="H770">
        <v>2</v>
      </c>
      <c r="I770" t="s">
        <v>2613</v>
      </c>
      <c r="J770" t="s">
        <v>994</v>
      </c>
      <c r="K770">
        <v>10</v>
      </c>
    </row>
    <row r="771" spans="5:11" ht="12.75">
      <c r="E771" s="215" t="str">
        <f t="shared" si="12"/>
        <v>1009082</v>
      </c>
      <c r="F771">
        <v>9</v>
      </c>
      <c r="G771">
        <v>8</v>
      </c>
      <c r="H771">
        <v>2</v>
      </c>
      <c r="I771" t="s">
        <v>2613</v>
      </c>
      <c r="J771" t="s">
        <v>995</v>
      </c>
      <c r="K771">
        <v>10</v>
      </c>
    </row>
    <row r="772" spans="5:11" ht="12.75">
      <c r="E772" s="215" t="str">
        <f t="shared" si="12"/>
        <v>1010000</v>
      </c>
      <c r="F772">
        <v>10</v>
      </c>
      <c r="G772">
        <v>0</v>
      </c>
      <c r="H772">
        <v>0</v>
      </c>
      <c r="I772" t="s">
        <v>343</v>
      </c>
      <c r="J772" t="s">
        <v>2699</v>
      </c>
      <c r="K772">
        <v>10</v>
      </c>
    </row>
    <row r="773" spans="5:11" ht="12.75">
      <c r="E773" s="215" t="str">
        <f t="shared" si="12"/>
        <v>1010012</v>
      </c>
      <c r="F773">
        <v>10</v>
      </c>
      <c r="G773">
        <v>1</v>
      </c>
      <c r="H773">
        <v>2</v>
      </c>
      <c r="I773" t="s">
        <v>2613</v>
      </c>
      <c r="J773" t="s">
        <v>675</v>
      </c>
      <c r="K773">
        <v>10</v>
      </c>
    </row>
    <row r="774" spans="5:11" ht="12.75">
      <c r="E774" s="215" t="str">
        <f t="shared" si="12"/>
        <v>1010022</v>
      </c>
      <c r="F774">
        <v>10</v>
      </c>
      <c r="G774">
        <v>2</v>
      </c>
      <c r="H774">
        <v>2</v>
      </c>
      <c r="I774" t="s">
        <v>2613</v>
      </c>
      <c r="J774" t="s">
        <v>998</v>
      </c>
      <c r="K774">
        <v>10</v>
      </c>
    </row>
    <row r="775" spans="5:11" ht="12.75">
      <c r="E775" s="215" t="str">
        <f t="shared" si="12"/>
        <v>1010032</v>
      </c>
      <c r="F775">
        <v>10</v>
      </c>
      <c r="G775">
        <v>3</v>
      </c>
      <c r="H775">
        <v>2</v>
      </c>
      <c r="I775" t="s">
        <v>2613</v>
      </c>
      <c r="J775" t="s">
        <v>999</v>
      </c>
      <c r="K775">
        <v>10</v>
      </c>
    </row>
    <row r="776" spans="5:11" ht="12.75">
      <c r="E776" s="215" t="str">
        <f t="shared" si="12"/>
        <v>1010042</v>
      </c>
      <c r="F776">
        <v>10</v>
      </c>
      <c r="G776">
        <v>4</v>
      </c>
      <c r="H776">
        <v>2</v>
      </c>
      <c r="I776" t="s">
        <v>2613</v>
      </c>
      <c r="J776" t="s">
        <v>1000</v>
      </c>
      <c r="K776">
        <v>10</v>
      </c>
    </row>
    <row r="777" spans="5:11" ht="12.75">
      <c r="E777" s="215" t="str">
        <f t="shared" si="12"/>
        <v>1010052</v>
      </c>
      <c r="F777">
        <v>10</v>
      </c>
      <c r="G777">
        <v>5</v>
      </c>
      <c r="H777">
        <v>2</v>
      </c>
      <c r="I777" t="s">
        <v>2613</v>
      </c>
      <c r="J777" t="s">
        <v>1001</v>
      </c>
      <c r="K777">
        <v>10</v>
      </c>
    </row>
    <row r="778" spans="5:11" ht="12.75">
      <c r="E778" s="215" t="str">
        <f t="shared" si="12"/>
        <v>1010062</v>
      </c>
      <c r="F778">
        <v>10</v>
      </c>
      <c r="G778">
        <v>6</v>
      </c>
      <c r="H778">
        <v>2</v>
      </c>
      <c r="I778" t="s">
        <v>2613</v>
      </c>
      <c r="J778" t="s">
        <v>1002</v>
      </c>
      <c r="K778">
        <v>10</v>
      </c>
    </row>
    <row r="779" spans="5:11" ht="12.75">
      <c r="E779" s="215" t="str">
        <f t="shared" si="12"/>
        <v>1010072</v>
      </c>
      <c r="F779">
        <v>10</v>
      </c>
      <c r="G779">
        <v>7</v>
      </c>
      <c r="H779">
        <v>2</v>
      </c>
      <c r="I779" t="s">
        <v>2613</v>
      </c>
      <c r="J779" t="s">
        <v>1003</v>
      </c>
      <c r="K779">
        <v>10</v>
      </c>
    </row>
    <row r="780" spans="5:11" ht="12.75">
      <c r="E780" s="215" t="str">
        <f t="shared" si="12"/>
        <v>1010082</v>
      </c>
      <c r="F780">
        <v>10</v>
      </c>
      <c r="G780">
        <v>8</v>
      </c>
      <c r="H780">
        <v>2</v>
      </c>
      <c r="I780" t="s">
        <v>2613</v>
      </c>
      <c r="J780" t="s">
        <v>1004</v>
      </c>
      <c r="K780">
        <v>10</v>
      </c>
    </row>
    <row r="781" spans="5:11" ht="12.75">
      <c r="E781" s="215" t="str">
        <f t="shared" si="12"/>
        <v>1010093</v>
      </c>
      <c r="F781">
        <v>10</v>
      </c>
      <c r="G781">
        <v>9</v>
      </c>
      <c r="H781">
        <v>3</v>
      </c>
      <c r="I781" t="s">
        <v>2613</v>
      </c>
      <c r="J781" t="s">
        <v>1007</v>
      </c>
      <c r="K781">
        <v>10</v>
      </c>
    </row>
    <row r="782" spans="5:11" ht="12.75">
      <c r="E782" s="215" t="str">
        <f t="shared" si="12"/>
        <v>1010102</v>
      </c>
      <c r="F782">
        <v>10</v>
      </c>
      <c r="G782">
        <v>10</v>
      </c>
      <c r="H782">
        <v>2</v>
      </c>
      <c r="I782" t="s">
        <v>2613</v>
      </c>
      <c r="J782" t="s">
        <v>1005</v>
      </c>
      <c r="K782">
        <v>10</v>
      </c>
    </row>
    <row r="783" spans="5:11" ht="12.75">
      <c r="E783" s="215" t="str">
        <f t="shared" si="12"/>
        <v>1010113</v>
      </c>
      <c r="F783">
        <v>10</v>
      </c>
      <c r="G783">
        <v>11</v>
      </c>
      <c r="H783">
        <v>3</v>
      </c>
      <c r="I783" t="s">
        <v>2613</v>
      </c>
      <c r="J783" t="s">
        <v>1006</v>
      </c>
      <c r="K783">
        <v>10</v>
      </c>
    </row>
    <row r="784" spans="5:11" ht="12.75">
      <c r="E784" s="215" t="str">
        <f t="shared" si="12"/>
        <v>1011000</v>
      </c>
      <c r="F784">
        <v>11</v>
      </c>
      <c r="G784">
        <v>0</v>
      </c>
      <c r="H784">
        <v>0</v>
      </c>
      <c r="I784" t="s">
        <v>343</v>
      </c>
      <c r="J784" t="s">
        <v>2700</v>
      </c>
      <c r="K784">
        <v>10</v>
      </c>
    </row>
    <row r="785" spans="5:11" ht="12.75">
      <c r="E785" s="215" t="str">
        <f t="shared" si="12"/>
        <v>1011012</v>
      </c>
      <c r="F785" s="29">
        <v>11</v>
      </c>
      <c r="G785" s="29">
        <v>1</v>
      </c>
      <c r="H785" s="29">
        <v>2</v>
      </c>
      <c r="I785" t="s">
        <v>2613</v>
      </c>
      <c r="J785" t="s">
        <v>1008</v>
      </c>
      <c r="K785">
        <v>10</v>
      </c>
    </row>
    <row r="786" spans="5:11" ht="12.75">
      <c r="E786" s="215" t="str">
        <f t="shared" si="12"/>
        <v>1011022</v>
      </c>
      <c r="F786">
        <v>11</v>
      </c>
      <c r="G786">
        <v>2</v>
      </c>
      <c r="H786">
        <v>2</v>
      </c>
      <c r="I786" t="s">
        <v>2613</v>
      </c>
      <c r="J786" t="s">
        <v>1009</v>
      </c>
      <c r="K786">
        <v>10</v>
      </c>
    </row>
    <row r="787" spans="5:11" ht="12.75">
      <c r="E787" s="215" t="str">
        <f t="shared" si="12"/>
        <v>1011033</v>
      </c>
      <c r="F787">
        <v>11</v>
      </c>
      <c r="G787">
        <v>3</v>
      </c>
      <c r="H787">
        <v>3</v>
      </c>
      <c r="I787" t="s">
        <v>2613</v>
      </c>
      <c r="J787" t="s">
        <v>1012</v>
      </c>
      <c r="K787">
        <v>10</v>
      </c>
    </row>
    <row r="788" spans="5:11" ht="12.75">
      <c r="E788" s="215" t="str">
        <f t="shared" si="12"/>
        <v>1011043</v>
      </c>
      <c r="F788">
        <v>11</v>
      </c>
      <c r="G788">
        <v>4</v>
      </c>
      <c r="H788">
        <v>3</v>
      </c>
      <c r="I788" t="s">
        <v>2613</v>
      </c>
      <c r="J788" t="s">
        <v>1013</v>
      </c>
      <c r="K788">
        <v>10</v>
      </c>
    </row>
    <row r="789" spans="5:11" ht="12.75">
      <c r="E789" s="215" t="str">
        <f t="shared" si="12"/>
        <v>1011052</v>
      </c>
      <c r="F789">
        <v>11</v>
      </c>
      <c r="G789">
        <v>5</v>
      </c>
      <c r="H789">
        <v>2</v>
      </c>
      <c r="I789" t="s">
        <v>2613</v>
      </c>
      <c r="J789" t="s">
        <v>1010</v>
      </c>
      <c r="K789">
        <v>10</v>
      </c>
    </row>
    <row r="790" spans="5:11" ht="12.75">
      <c r="E790" s="215" t="str">
        <f t="shared" si="12"/>
        <v>1011062</v>
      </c>
      <c r="F790">
        <v>11</v>
      </c>
      <c r="G790">
        <v>6</v>
      </c>
      <c r="H790">
        <v>2</v>
      </c>
      <c r="I790" t="s">
        <v>2613</v>
      </c>
      <c r="J790" t="s">
        <v>1011</v>
      </c>
      <c r="K790">
        <v>10</v>
      </c>
    </row>
    <row r="791" spans="5:11" ht="12.75">
      <c r="E791" s="215" t="str">
        <f t="shared" si="12"/>
        <v>1012000</v>
      </c>
      <c r="F791">
        <v>12</v>
      </c>
      <c r="G791">
        <v>0</v>
      </c>
      <c r="H791">
        <v>0</v>
      </c>
      <c r="I791" t="s">
        <v>343</v>
      </c>
      <c r="J791" t="s">
        <v>2701</v>
      </c>
      <c r="K791">
        <v>10</v>
      </c>
    </row>
    <row r="792" spans="5:11" ht="12.75">
      <c r="E792" s="215" t="str">
        <f t="shared" si="12"/>
        <v>1012011</v>
      </c>
      <c r="F792">
        <v>12</v>
      </c>
      <c r="G792">
        <v>1</v>
      </c>
      <c r="H792">
        <v>1</v>
      </c>
      <c r="I792" t="s">
        <v>2613</v>
      </c>
      <c r="J792" t="s">
        <v>1014</v>
      </c>
      <c r="K792">
        <v>10</v>
      </c>
    </row>
    <row r="793" spans="5:11" ht="12.75">
      <c r="E793" s="215" t="str">
        <f t="shared" si="12"/>
        <v>1012022</v>
      </c>
      <c r="F793">
        <v>12</v>
      </c>
      <c r="G793">
        <v>2</v>
      </c>
      <c r="H793">
        <v>2</v>
      </c>
      <c r="I793" t="s">
        <v>2613</v>
      </c>
      <c r="J793" t="s">
        <v>1015</v>
      </c>
      <c r="K793">
        <v>10</v>
      </c>
    </row>
    <row r="794" spans="5:11" ht="12.75">
      <c r="E794" s="215" t="str">
        <f t="shared" si="12"/>
        <v>1012032</v>
      </c>
      <c r="F794">
        <v>12</v>
      </c>
      <c r="G794">
        <v>3</v>
      </c>
      <c r="H794">
        <v>2</v>
      </c>
      <c r="I794" t="s">
        <v>2613</v>
      </c>
      <c r="J794" t="s">
        <v>1016</v>
      </c>
      <c r="K794">
        <v>10</v>
      </c>
    </row>
    <row r="795" spans="5:11" ht="12.75">
      <c r="E795" s="215" t="str">
        <f t="shared" si="12"/>
        <v>1012042</v>
      </c>
      <c r="F795">
        <v>12</v>
      </c>
      <c r="G795">
        <v>4</v>
      </c>
      <c r="H795">
        <v>2</v>
      </c>
      <c r="I795" t="s">
        <v>2613</v>
      </c>
      <c r="J795" t="s">
        <v>1017</v>
      </c>
      <c r="K795">
        <v>10</v>
      </c>
    </row>
    <row r="796" spans="5:11" ht="12.75">
      <c r="E796" s="215" t="str">
        <f t="shared" si="12"/>
        <v>1012053</v>
      </c>
      <c r="F796">
        <v>12</v>
      </c>
      <c r="G796">
        <v>5</v>
      </c>
      <c r="H796">
        <v>3</v>
      </c>
      <c r="I796" t="s">
        <v>2613</v>
      </c>
      <c r="J796" t="s">
        <v>1025</v>
      </c>
      <c r="K796">
        <v>10</v>
      </c>
    </row>
    <row r="797" spans="5:11" ht="12.75">
      <c r="E797" s="215" t="str">
        <f t="shared" si="12"/>
        <v>1012062</v>
      </c>
      <c r="F797">
        <v>12</v>
      </c>
      <c r="G797">
        <v>6</v>
      </c>
      <c r="H797">
        <v>2</v>
      </c>
      <c r="I797" t="s">
        <v>2613</v>
      </c>
      <c r="J797" t="s">
        <v>1018</v>
      </c>
      <c r="K797">
        <v>10</v>
      </c>
    </row>
    <row r="798" spans="5:11" ht="12.75">
      <c r="E798" s="215" t="str">
        <f t="shared" si="12"/>
        <v>1012072</v>
      </c>
      <c r="F798">
        <v>12</v>
      </c>
      <c r="G798">
        <v>7</v>
      </c>
      <c r="H798">
        <v>2</v>
      </c>
      <c r="I798" t="s">
        <v>2613</v>
      </c>
      <c r="J798" t="s">
        <v>1019</v>
      </c>
      <c r="K798">
        <v>10</v>
      </c>
    </row>
    <row r="799" spans="5:11" ht="12.75">
      <c r="E799" s="215" t="str">
        <f t="shared" si="12"/>
        <v>1012082</v>
      </c>
      <c r="F799">
        <v>12</v>
      </c>
      <c r="G799">
        <v>8</v>
      </c>
      <c r="H799">
        <v>2</v>
      </c>
      <c r="I799" t="s">
        <v>2613</v>
      </c>
      <c r="J799" t="s">
        <v>1020</v>
      </c>
      <c r="K799">
        <v>10</v>
      </c>
    </row>
    <row r="800" spans="5:11" ht="12.75">
      <c r="E800" s="215" t="str">
        <f t="shared" si="12"/>
        <v>1012092</v>
      </c>
      <c r="F800">
        <v>12</v>
      </c>
      <c r="G800">
        <v>9</v>
      </c>
      <c r="H800">
        <v>2</v>
      </c>
      <c r="I800" t="s">
        <v>2613</v>
      </c>
      <c r="J800" t="s">
        <v>1021</v>
      </c>
      <c r="K800">
        <v>10</v>
      </c>
    </row>
    <row r="801" spans="5:11" ht="12.75">
      <c r="E801" s="215" t="str">
        <f t="shared" si="12"/>
        <v>1012102</v>
      </c>
      <c r="F801">
        <v>12</v>
      </c>
      <c r="G801">
        <v>10</v>
      </c>
      <c r="H801">
        <v>2</v>
      </c>
      <c r="I801" t="s">
        <v>2613</v>
      </c>
      <c r="J801" t="s">
        <v>1022</v>
      </c>
      <c r="K801">
        <v>10</v>
      </c>
    </row>
    <row r="802" spans="5:11" ht="12.75">
      <c r="E802" s="215" t="str">
        <f t="shared" si="12"/>
        <v>1012113</v>
      </c>
      <c r="F802">
        <v>12</v>
      </c>
      <c r="G802">
        <v>11</v>
      </c>
      <c r="H802">
        <v>3</v>
      </c>
      <c r="I802" t="s">
        <v>2613</v>
      </c>
      <c r="J802" t="s">
        <v>1026</v>
      </c>
      <c r="K802">
        <v>10</v>
      </c>
    </row>
    <row r="803" spans="5:11" ht="12.75">
      <c r="E803" s="215" t="str">
        <f t="shared" si="12"/>
        <v>1012122</v>
      </c>
      <c r="F803">
        <v>12</v>
      </c>
      <c r="G803">
        <v>12</v>
      </c>
      <c r="H803">
        <v>2</v>
      </c>
      <c r="I803" t="s">
        <v>2613</v>
      </c>
      <c r="J803" t="s">
        <v>1014</v>
      </c>
      <c r="K803">
        <v>10</v>
      </c>
    </row>
    <row r="804" spans="5:11" ht="12.75">
      <c r="E804" s="215" t="str">
        <f t="shared" si="12"/>
        <v>1012132</v>
      </c>
      <c r="F804">
        <v>12</v>
      </c>
      <c r="G804">
        <v>13</v>
      </c>
      <c r="H804">
        <v>2</v>
      </c>
      <c r="I804" t="s">
        <v>2613</v>
      </c>
      <c r="J804" t="s">
        <v>1023</v>
      </c>
      <c r="K804">
        <v>10</v>
      </c>
    </row>
    <row r="805" spans="5:11" ht="12.75">
      <c r="E805" s="215" t="str">
        <f t="shared" si="12"/>
        <v>1012142</v>
      </c>
      <c r="F805">
        <v>12</v>
      </c>
      <c r="G805">
        <v>14</v>
      </c>
      <c r="H805">
        <v>2</v>
      </c>
      <c r="I805" t="s">
        <v>2613</v>
      </c>
      <c r="J805" t="s">
        <v>1024</v>
      </c>
      <c r="K805">
        <v>10</v>
      </c>
    </row>
    <row r="806" spans="5:11" ht="12.75">
      <c r="E806" s="215" t="str">
        <f t="shared" si="12"/>
        <v>1013000</v>
      </c>
      <c r="F806">
        <v>13</v>
      </c>
      <c r="G806">
        <v>0</v>
      </c>
      <c r="H806">
        <v>0</v>
      </c>
      <c r="I806" t="s">
        <v>343</v>
      </c>
      <c r="J806" t="s">
        <v>2702</v>
      </c>
      <c r="K806">
        <v>10</v>
      </c>
    </row>
    <row r="807" spans="5:11" ht="12.75">
      <c r="E807" s="215" t="str">
        <f t="shared" si="12"/>
        <v>1013011</v>
      </c>
      <c r="F807">
        <v>13</v>
      </c>
      <c r="G807">
        <v>1</v>
      </c>
      <c r="H807">
        <v>1</v>
      </c>
      <c r="I807" t="s">
        <v>2613</v>
      </c>
      <c r="J807" t="s">
        <v>1027</v>
      </c>
      <c r="K807">
        <v>10</v>
      </c>
    </row>
    <row r="808" spans="5:11" ht="12.75">
      <c r="E808" s="215" t="str">
        <f t="shared" si="12"/>
        <v>1013023</v>
      </c>
      <c r="F808">
        <v>13</v>
      </c>
      <c r="G808">
        <v>2</v>
      </c>
      <c r="H808">
        <v>3</v>
      </c>
      <c r="I808" t="s">
        <v>2613</v>
      </c>
      <c r="J808" t="s">
        <v>1031</v>
      </c>
      <c r="K808">
        <v>10</v>
      </c>
    </row>
    <row r="809" spans="5:11" ht="12.75">
      <c r="E809" s="215" t="str">
        <f t="shared" si="12"/>
        <v>1013032</v>
      </c>
      <c r="F809">
        <v>13</v>
      </c>
      <c r="G809">
        <v>3</v>
      </c>
      <c r="H809">
        <v>2</v>
      </c>
      <c r="I809" t="s">
        <v>2613</v>
      </c>
      <c r="J809" t="s">
        <v>1028</v>
      </c>
      <c r="K809">
        <v>10</v>
      </c>
    </row>
    <row r="810" spans="5:11" ht="12.75">
      <c r="E810" s="215" t="str">
        <f t="shared" si="12"/>
        <v>1013042</v>
      </c>
      <c r="F810">
        <v>13</v>
      </c>
      <c r="G810">
        <v>4</v>
      </c>
      <c r="H810">
        <v>2</v>
      </c>
      <c r="I810" t="s">
        <v>2613</v>
      </c>
      <c r="J810" t="s">
        <v>1027</v>
      </c>
      <c r="K810">
        <v>10</v>
      </c>
    </row>
    <row r="811" spans="5:11" ht="12.75">
      <c r="E811" s="215" t="str">
        <f t="shared" si="12"/>
        <v>1013052</v>
      </c>
      <c r="F811">
        <v>13</v>
      </c>
      <c r="G811">
        <v>5</v>
      </c>
      <c r="H811">
        <v>2</v>
      </c>
      <c r="I811" t="s">
        <v>2613</v>
      </c>
      <c r="J811" t="s">
        <v>1029</v>
      </c>
      <c r="K811">
        <v>10</v>
      </c>
    </row>
    <row r="812" spans="5:11" ht="12.75">
      <c r="E812" s="215" t="str">
        <f t="shared" si="12"/>
        <v>1013062</v>
      </c>
      <c r="F812">
        <v>13</v>
      </c>
      <c r="G812">
        <v>6</v>
      </c>
      <c r="H812">
        <v>2</v>
      </c>
      <c r="I812" t="s">
        <v>2613</v>
      </c>
      <c r="J812" t="s">
        <v>1030</v>
      </c>
      <c r="K812">
        <v>10</v>
      </c>
    </row>
    <row r="813" spans="5:11" ht="12.75">
      <c r="E813" s="215" t="str">
        <f t="shared" si="12"/>
        <v>1014000</v>
      </c>
      <c r="F813">
        <v>14</v>
      </c>
      <c r="G813">
        <v>0</v>
      </c>
      <c r="H813">
        <v>0</v>
      </c>
      <c r="I813" t="s">
        <v>343</v>
      </c>
      <c r="J813" t="s">
        <v>2703</v>
      </c>
      <c r="K813">
        <v>10</v>
      </c>
    </row>
    <row r="814" spans="5:11" ht="12.75">
      <c r="E814" s="215" t="str">
        <f t="shared" si="12"/>
        <v>1014011</v>
      </c>
      <c r="F814">
        <v>14</v>
      </c>
      <c r="G814">
        <v>1</v>
      </c>
      <c r="H814">
        <v>1</v>
      </c>
      <c r="I814" t="s">
        <v>2613</v>
      </c>
      <c r="J814" t="s">
        <v>1032</v>
      </c>
      <c r="K814">
        <v>10</v>
      </c>
    </row>
    <row r="815" spans="5:11" ht="12.75">
      <c r="E815" s="215" t="str">
        <f t="shared" si="12"/>
        <v>1014023</v>
      </c>
      <c r="F815">
        <v>14</v>
      </c>
      <c r="G815">
        <v>2</v>
      </c>
      <c r="H815">
        <v>3</v>
      </c>
      <c r="I815" t="s">
        <v>2613</v>
      </c>
      <c r="J815" t="s">
        <v>1039</v>
      </c>
      <c r="K815">
        <v>10</v>
      </c>
    </row>
    <row r="816" spans="5:11" ht="12.75">
      <c r="E816" s="215" t="str">
        <f t="shared" si="12"/>
        <v>1014032</v>
      </c>
      <c r="F816">
        <v>14</v>
      </c>
      <c r="G816">
        <v>3</v>
      </c>
      <c r="H816">
        <v>2</v>
      </c>
      <c r="I816" t="s">
        <v>2613</v>
      </c>
      <c r="J816" t="s">
        <v>1033</v>
      </c>
      <c r="K816">
        <v>10</v>
      </c>
    </row>
    <row r="817" spans="5:11" ht="12.75">
      <c r="E817" s="215" t="str">
        <f t="shared" si="12"/>
        <v>1014042</v>
      </c>
      <c r="F817">
        <v>14</v>
      </c>
      <c r="G817">
        <v>4</v>
      </c>
      <c r="H817">
        <v>2</v>
      </c>
      <c r="I817" t="s">
        <v>2613</v>
      </c>
      <c r="J817" t="s">
        <v>1034</v>
      </c>
      <c r="K817">
        <v>10</v>
      </c>
    </row>
    <row r="818" spans="5:11" ht="12.75">
      <c r="E818" s="215" t="str">
        <f t="shared" si="12"/>
        <v>1014052</v>
      </c>
      <c r="F818">
        <v>14</v>
      </c>
      <c r="G818">
        <v>5</v>
      </c>
      <c r="H818">
        <v>2</v>
      </c>
      <c r="I818" t="s">
        <v>2613</v>
      </c>
      <c r="J818" t="s">
        <v>1035</v>
      </c>
      <c r="K818">
        <v>10</v>
      </c>
    </row>
    <row r="819" spans="5:11" ht="12.75">
      <c r="E819" s="215" t="str">
        <f t="shared" si="12"/>
        <v>1014062</v>
      </c>
      <c r="F819">
        <v>14</v>
      </c>
      <c r="G819">
        <v>6</v>
      </c>
      <c r="H819">
        <v>2</v>
      </c>
      <c r="I819" t="s">
        <v>2613</v>
      </c>
      <c r="J819" t="s">
        <v>1036</v>
      </c>
      <c r="K819">
        <v>10</v>
      </c>
    </row>
    <row r="820" spans="5:11" ht="12.75">
      <c r="E820" s="215" t="str">
        <f t="shared" si="12"/>
        <v>1014072</v>
      </c>
      <c r="F820">
        <v>14</v>
      </c>
      <c r="G820">
        <v>7</v>
      </c>
      <c r="H820">
        <v>2</v>
      </c>
      <c r="I820" t="s">
        <v>2613</v>
      </c>
      <c r="J820" t="s">
        <v>1037</v>
      </c>
      <c r="K820">
        <v>10</v>
      </c>
    </row>
    <row r="821" spans="5:11" ht="12.75">
      <c r="E821" s="215" t="str">
        <f t="shared" si="12"/>
        <v>1014082</v>
      </c>
      <c r="F821">
        <v>14</v>
      </c>
      <c r="G821">
        <v>8</v>
      </c>
      <c r="H821">
        <v>2</v>
      </c>
      <c r="I821" t="s">
        <v>2613</v>
      </c>
      <c r="J821" t="s">
        <v>1032</v>
      </c>
      <c r="K821">
        <v>10</v>
      </c>
    </row>
    <row r="822" spans="5:11" ht="12.75">
      <c r="E822" s="215" t="str">
        <f t="shared" si="12"/>
        <v>1014093</v>
      </c>
      <c r="F822">
        <v>14</v>
      </c>
      <c r="G822">
        <v>9</v>
      </c>
      <c r="H822">
        <v>3</v>
      </c>
      <c r="I822" t="s">
        <v>2613</v>
      </c>
      <c r="J822" t="s">
        <v>1040</v>
      </c>
      <c r="K822">
        <v>10</v>
      </c>
    </row>
    <row r="823" spans="5:11" ht="12.75">
      <c r="E823" s="215" t="str">
        <f t="shared" si="12"/>
        <v>1014102</v>
      </c>
      <c r="F823">
        <v>14</v>
      </c>
      <c r="G823">
        <v>10</v>
      </c>
      <c r="H823">
        <v>2</v>
      </c>
      <c r="I823" t="s">
        <v>2613</v>
      </c>
      <c r="J823" t="s">
        <v>1038</v>
      </c>
      <c r="K823">
        <v>10</v>
      </c>
    </row>
    <row r="824" spans="5:11" ht="12.75">
      <c r="E824" s="215" t="str">
        <f t="shared" si="12"/>
        <v>1014113</v>
      </c>
      <c r="F824">
        <v>14</v>
      </c>
      <c r="G824">
        <v>11</v>
      </c>
      <c r="H824">
        <v>3</v>
      </c>
      <c r="I824" t="s">
        <v>2613</v>
      </c>
      <c r="J824" t="s">
        <v>1041</v>
      </c>
      <c r="K824">
        <v>10</v>
      </c>
    </row>
    <row r="825" spans="5:11" ht="12.75">
      <c r="E825" s="215" t="str">
        <f t="shared" si="12"/>
        <v>1015000</v>
      </c>
      <c r="F825">
        <v>15</v>
      </c>
      <c r="G825">
        <v>0</v>
      </c>
      <c r="H825">
        <v>0</v>
      </c>
      <c r="I825" t="s">
        <v>343</v>
      </c>
      <c r="J825" t="s">
        <v>2704</v>
      </c>
      <c r="K825">
        <v>10</v>
      </c>
    </row>
    <row r="826" spans="5:11" ht="12.75">
      <c r="E826" s="215" t="str">
        <f t="shared" si="12"/>
        <v>1015012</v>
      </c>
      <c r="F826">
        <v>15</v>
      </c>
      <c r="G826">
        <v>1</v>
      </c>
      <c r="H826">
        <v>2</v>
      </c>
      <c r="I826" t="s">
        <v>2613</v>
      </c>
      <c r="J826" t="s">
        <v>1042</v>
      </c>
      <c r="K826">
        <v>10</v>
      </c>
    </row>
    <row r="827" spans="5:11" ht="12.75">
      <c r="E827" s="215" t="str">
        <f t="shared" si="12"/>
        <v>1015022</v>
      </c>
      <c r="F827">
        <v>15</v>
      </c>
      <c r="G827">
        <v>2</v>
      </c>
      <c r="H827">
        <v>2</v>
      </c>
      <c r="I827" t="s">
        <v>2613</v>
      </c>
      <c r="J827" t="s">
        <v>1043</v>
      </c>
      <c r="K827">
        <v>10</v>
      </c>
    </row>
    <row r="828" spans="5:11" ht="12.75">
      <c r="E828" s="215" t="str">
        <f t="shared" si="12"/>
        <v>1015032</v>
      </c>
      <c r="F828">
        <v>15</v>
      </c>
      <c r="G828">
        <v>3</v>
      </c>
      <c r="H828">
        <v>2</v>
      </c>
      <c r="I828" t="s">
        <v>2613</v>
      </c>
      <c r="J828" t="s">
        <v>1044</v>
      </c>
      <c r="K828">
        <v>10</v>
      </c>
    </row>
    <row r="829" spans="5:11" ht="12.75">
      <c r="E829" s="215" t="str">
        <f t="shared" si="12"/>
        <v>1015042</v>
      </c>
      <c r="F829">
        <v>15</v>
      </c>
      <c r="G829">
        <v>4</v>
      </c>
      <c r="H829">
        <v>2</v>
      </c>
      <c r="I829" t="s">
        <v>2613</v>
      </c>
      <c r="J829" t="s">
        <v>1045</v>
      </c>
      <c r="K829">
        <v>10</v>
      </c>
    </row>
    <row r="830" spans="5:11" ht="12.75">
      <c r="E830" s="215" t="str">
        <f t="shared" si="12"/>
        <v>1015052</v>
      </c>
      <c r="F830">
        <v>15</v>
      </c>
      <c r="G830">
        <v>5</v>
      </c>
      <c r="H830">
        <v>2</v>
      </c>
      <c r="I830" t="s">
        <v>2613</v>
      </c>
      <c r="J830" t="s">
        <v>1046</v>
      </c>
      <c r="K830">
        <v>10</v>
      </c>
    </row>
    <row r="831" spans="5:11" ht="12.75">
      <c r="E831" s="215" t="str">
        <f t="shared" si="12"/>
        <v>1015062</v>
      </c>
      <c r="F831">
        <v>15</v>
      </c>
      <c r="G831">
        <v>6</v>
      </c>
      <c r="H831">
        <v>2</v>
      </c>
      <c r="I831" t="s">
        <v>2613</v>
      </c>
      <c r="J831" t="s">
        <v>1047</v>
      </c>
      <c r="K831">
        <v>10</v>
      </c>
    </row>
    <row r="832" spans="5:11" ht="12.75">
      <c r="E832" s="215" t="str">
        <f t="shared" si="12"/>
        <v>1015072</v>
      </c>
      <c r="F832">
        <v>15</v>
      </c>
      <c r="G832">
        <v>7</v>
      </c>
      <c r="H832">
        <v>2</v>
      </c>
      <c r="I832" t="s">
        <v>2613</v>
      </c>
      <c r="J832" t="s">
        <v>1048</v>
      </c>
      <c r="K832">
        <v>10</v>
      </c>
    </row>
    <row r="833" spans="5:11" ht="12.75">
      <c r="E833" s="215" t="str">
        <f aca="true" t="shared" si="13" ref="E833:E896">+TEXT(K833,"00")&amp;TEXT(F833,"00")&amp;TEXT(G833,"00")&amp;TEXT(H833,"0")</f>
        <v>1015082</v>
      </c>
      <c r="F833">
        <v>15</v>
      </c>
      <c r="G833">
        <v>8</v>
      </c>
      <c r="H833">
        <v>2</v>
      </c>
      <c r="I833" t="s">
        <v>2613</v>
      </c>
      <c r="J833" t="s">
        <v>1049</v>
      </c>
      <c r="K833">
        <v>10</v>
      </c>
    </row>
    <row r="834" spans="5:11" ht="12.75">
      <c r="E834" s="215" t="str">
        <f t="shared" si="13"/>
        <v>1015092</v>
      </c>
      <c r="F834">
        <v>15</v>
      </c>
      <c r="G834">
        <v>9</v>
      </c>
      <c r="H834">
        <v>2</v>
      </c>
      <c r="I834" t="s">
        <v>2613</v>
      </c>
      <c r="J834" t="s">
        <v>1050</v>
      </c>
      <c r="K834">
        <v>10</v>
      </c>
    </row>
    <row r="835" spans="5:11" ht="12.75">
      <c r="E835" s="215" t="str">
        <f t="shared" si="13"/>
        <v>1016000</v>
      </c>
      <c r="F835">
        <v>16</v>
      </c>
      <c r="G835">
        <v>0</v>
      </c>
      <c r="H835">
        <v>0</v>
      </c>
      <c r="I835" t="s">
        <v>343</v>
      </c>
      <c r="J835" t="s">
        <v>2675</v>
      </c>
      <c r="K835">
        <v>10</v>
      </c>
    </row>
    <row r="836" spans="5:11" ht="12.75">
      <c r="E836" s="215" t="str">
        <f t="shared" si="13"/>
        <v>1016011</v>
      </c>
      <c r="F836">
        <v>16</v>
      </c>
      <c r="G836">
        <v>1</v>
      </c>
      <c r="H836">
        <v>1</v>
      </c>
      <c r="I836" t="s">
        <v>2613</v>
      </c>
      <c r="J836" t="s">
        <v>1051</v>
      </c>
      <c r="K836">
        <v>10</v>
      </c>
    </row>
    <row r="837" spans="5:11" ht="12.75">
      <c r="E837" s="215" t="str">
        <f t="shared" si="13"/>
        <v>1016022</v>
      </c>
      <c r="F837">
        <v>16</v>
      </c>
      <c r="G837">
        <v>2</v>
      </c>
      <c r="H837">
        <v>2</v>
      </c>
      <c r="I837" t="s">
        <v>2613</v>
      </c>
      <c r="J837" t="s">
        <v>1052</v>
      </c>
      <c r="K837">
        <v>10</v>
      </c>
    </row>
    <row r="838" spans="5:11" ht="12.75">
      <c r="E838" s="215" t="str">
        <f t="shared" si="13"/>
        <v>1016032</v>
      </c>
      <c r="F838">
        <v>16</v>
      </c>
      <c r="G838">
        <v>3</v>
      </c>
      <c r="H838">
        <v>2</v>
      </c>
      <c r="I838" t="s">
        <v>2613</v>
      </c>
      <c r="J838" t="s">
        <v>1053</v>
      </c>
      <c r="K838">
        <v>10</v>
      </c>
    </row>
    <row r="839" spans="5:11" ht="12.75">
      <c r="E839" s="215" t="str">
        <f t="shared" si="13"/>
        <v>1016042</v>
      </c>
      <c r="F839">
        <v>16</v>
      </c>
      <c r="G839">
        <v>4</v>
      </c>
      <c r="H839">
        <v>2</v>
      </c>
      <c r="I839" t="s">
        <v>2613</v>
      </c>
      <c r="J839" t="s">
        <v>1054</v>
      </c>
      <c r="K839">
        <v>10</v>
      </c>
    </row>
    <row r="840" spans="5:11" ht="12.75">
      <c r="E840" s="215" t="str">
        <f t="shared" si="13"/>
        <v>1016052</v>
      </c>
      <c r="F840">
        <v>16</v>
      </c>
      <c r="G840">
        <v>5</v>
      </c>
      <c r="H840">
        <v>2</v>
      </c>
      <c r="I840" t="s">
        <v>2613</v>
      </c>
      <c r="J840" t="s">
        <v>1055</v>
      </c>
      <c r="K840">
        <v>10</v>
      </c>
    </row>
    <row r="841" spans="5:11" ht="12.75">
      <c r="E841" s="215" t="str">
        <f t="shared" si="13"/>
        <v>1016062</v>
      </c>
      <c r="F841">
        <v>16</v>
      </c>
      <c r="G841">
        <v>6</v>
      </c>
      <c r="H841">
        <v>2</v>
      </c>
      <c r="I841" t="s">
        <v>2613</v>
      </c>
      <c r="J841" t="s">
        <v>1056</v>
      </c>
      <c r="K841">
        <v>10</v>
      </c>
    </row>
    <row r="842" spans="5:11" ht="12.75">
      <c r="E842" s="215" t="str">
        <f t="shared" si="13"/>
        <v>1016072</v>
      </c>
      <c r="F842">
        <v>16</v>
      </c>
      <c r="G842">
        <v>7</v>
      </c>
      <c r="H842">
        <v>2</v>
      </c>
      <c r="I842" t="s">
        <v>2613</v>
      </c>
      <c r="J842" t="s">
        <v>1057</v>
      </c>
      <c r="K842">
        <v>10</v>
      </c>
    </row>
    <row r="843" spans="5:11" ht="12.75">
      <c r="E843" s="215" t="str">
        <f t="shared" si="13"/>
        <v>1016082</v>
      </c>
      <c r="F843">
        <v>16</v>
      </c>
      <c r="G843">
        <v>8</v>
      </c>
      <c r="H843">
        <v>2</v>
      </c>
      <c r="I843" t="s">
        <v>2613</v>
      </c>
      <c r="J843" t="s">
        <v>1058</v>
      </c>
      <c r="K843">
        <v>10</v>
      </c>
    </row>
    <row r="844" spans="5:11" ht="12.75">
      <c r="E844" s="215" t="str">
        <f t="shared" si="13"/>
        <v>1016092</v>
      </c>
      <c r="F844">
        <v>16</v>
      </c>
      <c r="G844">
        <v>9</v>
      </c>
      <c r="H844">
        <v>2</v>
      </c>
      <c r="I844" t="s">
        <v>2613</v>
      </c>
      <c r="J844" t="s">
        <v>1051</v>
      </c>
      <c r="K844">
        <v>10</v>
      </c>
    </row>
    <row r="845" spans="5:11" ht="12.75">
      <c r="E845" s="215" t="str">
        <f t="shared" si="13"/>
        <v>1016102</v>
      </c>
      <c r="F845">
        <v>16</v>
      </c>
      <c r="G845">
        <v>10</v>
      </c>
      <c r="H845">
        <v>2</v>
      </c>
      <c r="I845" t="s">
        <v>2613</v>
      </c>
      <c r="J845" t="s">
        <v>1059</v>
      </c>
      <c r="K845">
        <v>10</v>
      </c>
    </row>
    <row r="846" spans="5:11" ht="12.75">
      <c r="E846" s="215" t="str">
        <f t="shared" si="13"/>
        <v>1016112</v>
      </c>
      <c r="F846">
        <v>16</v>
      </c>
      <c r="G846">
        <v>11</v>
      </c>
      <c r="H846">
        <v>2</v>
      </c>
      <c r="I846" t="s">
        <v>2613</v>
      </c>
      <c r="J846" t="s">
        <v>1060</v>
      </c>
      <c r="K846">
        <v>10</v>
      </c>
    </row>
    <row r="847" spans="5:11" ht="12.75">
      <c r="E847" s="215" t="str">
        <f t="shared" si="13"/>
        <v>1017000</v>
      </c>
      <c r="F847">
        <v>17</v>
      </c>
      <c r="G847">
        <v>0</v>
      </c>
      <c r="H847">
        <v>0</v>
      </c>
      <c r="I847" t="s">
        <v>343</v>
      </c>
      <c r="J847" t="s">
        <v>2705</v>
      </c>
      <c r="K847">
        <v>10</v>
      </c>
    </row>
    <row r="848" spans="5:11" ht="12.75">
      <c r="E848" s="215" t="str">
        <f t="shared" si="13"/>
        <v>1017012</v>
      </c>
      <c r="F848">
        <v>17</v>
      </c>
      <c r="G848">
        <v>1</v>
      </c>
      <c r="H848">
        <v>2</v>
      </c>
      <c r="I848" t="s">
        <v>2613</v>
      </c>
      <c r="J848" t="s">
        <v>1061</v>
      </c>
      <c r="K848">
        <v>10</v>
      </c>
    </row>
    <row r="849" spans="5:11" ht="12.75">
      <c r="E849" s="215" t="str">
        <f t="shared" si="13"/>
        <v>1017022</v>
      </c>
      <c r="F849">
        <v>17</v>
      </c>
      <c r="G849">
        <v>2</v>
      </c>
      <c r="H849">
        <v>2</v>
      </c>
      <c r="I849" t="s">
        <v>2613</v>
      </c>
      <c r="J849" t="s">
        <v>1062</v>
      </c>
      <c r="K849">
        <v>10</v>
      </c>
    </row>
    <row r="850" spans="5:11" ht="12.75">
      <c r="E850" s="215" t="str">
        <f t="shared" si="13"/>
        <v>1017032</v>
      </c>
      <c r="F850">
        <v>17</v>
      </c>
      <c r="G850">
        <v>3</v>
      </c>
      <c r="H850">
        <v>2</v>
      </c>
      <c r="I850" t="s">
        <v>2613</v>
      </c>
      <c r="J850" t="s">
        <v>754</v>
      </c>
      <c r="K850">
        <v>10</v>
      </c>
    </row>
    <row r="851" spans="5:11" ht="12.75">
      <c r="E851" s="215" t="str">
        <f t="shared" si="13"/>
        <v>1017042</v>
      </c>
      <c r="F851">
        <v>17</v>
      </c>
      <c r="G851">
        <v>4</v>
      </c>
      <c r="H851">
        <v>2</v>
      </c>
      <c r="I851" t="s">
        <v>2613</v>
      </c>
      <c r="J851" t="s">
        <v>1063</v>
      </c>
      <c r="K851">
        <v>10</v>
      </c>
    </row>
    <row r="852" spans="5:11" ht="12.75">
      <c r="E852" s="215" t="str">
        <f t="shared" si="13"/>
        <v>1017052</v>
      </c>
      <c r="F852">
        <v>17</v>
      </c>
      <c r="G852">
        <v>5</v>
      </c>
      <c r="H852">
        <v>2</v>
      </c>
      <c r="I852" t="s">
        <v>2613</v>
      </c>
      <c r="J852" t="s">
        <v>1064</v>
      </c>
      <c r="K852">
        <v>10</v>
      </c>
    </row>
    <row r="853" spans="5:11" ht="12.75">
      <c r="E853" s="215" t="str">
        <f t="shared" si="13"/>
        <v>1017062</v>
      </c>
      <c r="F853">
        <v>17</v>
      </c>
      <c r="G853">
        <v>6</v>
      </c>
      <c r="H853">
        <v>2</v>
      </c>
      <c r="I853" t="s">
        <v>2613</v>
      </c>
      <c r="J853" t="s">
        <v>744</v>
      </c>
      <c r="K853">
        <v>10</v>
      </c>
    </row>
    <row r="854" spans="5:11" ht="12.75">
      <c r="E854" s="215" t="str">
        <f t="shared" si="13"/>
        <v>1017072</v>
      </c>
      <c r="F854">
        <v>17</v>
      </c>
      <c r="G854">
        <v>7</v>
      </c>
      <c r="H854">
        <v>2</v>
      </c>
      <c r="I854" t="s">
        <v>2613</v>
      </c>
      <c r="J854" t="s">
        <v>1065</v>
      </c>
      <c r="K854">
        <v>10</v>
      </c>
    </row>
    <row r="855" spans="5:11" ht="12.75">
      <c r="E855" s="215" t="str">
        <f t="shared" si="13"/>
        <v>1017082</v>
      </c>
      <c r="F855">
        <v>17</v>
      </c>
      <c r="G855">
        <v>8</v>
      </c>
      <c r="H855">
        <v>2</v>
      </c>
      <c r="I855" t="s">
        <v>2613</v>
      </c>
      <c r="J855" t="s">
        <v>1066</v>
      </c>
      <c r="K855">
        <v>10</v>
      </c>
    </row>
    <row r="856" spans="5:11" ht="12.75">
      <c r="E856" s="215" t="str">
        <f t="shared" si="13"/>
        <v>1017093</v>
      </c>
      <c r="F856">
        <v>17</v>
      </c>
      <c r="G856">
        <v>9</v>
      </c>
      <c r="H856">
        <v>3</v>
      </c>
      <c r="I856" t="s">
        <v>2613</v>
      </c>
      <c r="J856" t="s">
        <v>1068</v>
      </c>
      <c r="K856">
        <v>10</v>
      </c>
    </row>
    <row r="857" spans="5:11" ht="12.75">
      <c r="E857" s="215" t="str">
        <f t="shared" si="13"/>
        <v>1017102</v>
      </c>
      <c r="F857">
        <v>17</v>
      </c>
      <c r="G857">
        <v>10</v>
      </c>
      <c r="H857">
        <v>2</v>
      </c>
      <c r="I857" t="s">
        <v>2613</v>
      </c>
      <c r="J857" t="s">
        <v>1067</v>
      </c>
      <c r="K857">
        <v>10</v>
      </c>
    </row>
    <row r="858" spans="5:11" ht="12.75">
      <c r="E858" s="215" t="str">
        <f t="shared" si="13"/>
        <v>1018000</v>
      </c>
      <c r="F858">
        <v>18</v>
      </c>
      <c r="G858">
        <v>0</v>
      </c>
      <c r="H858">
        <v>0</v>
      </c>
      <c r="I858" t="s">
        <v>343</v>
      </c>
      <c r="J858" t="s">
        <v>2706</v>
      </c>
      <c r="K858">
        <v>10</v>
      </c>
    </row>
    <row r="859" spans="5:11" ht="12.75">
      <c r="E859" s="215" t="str">
        <f t="shared" si="13"/>
        <v>1018012</v>
      </c>
      <c r="F859">
        <v>18</v>
      </c>
      <c r="G859">
        <v>1</v>
      </c>
      <c r="H859">
        <v>2</v>
      </c>
      <c r="I859" t="s">
        <v>2613</v>
      </c>
      <c r="J859" t="s">
        <v>346</v>
      </c>
      <c r="K859">
        <v>10</v>
      </c>
    </row>
    <row r="860" spans="5:11" ht="12.75">
      <c r="E860" s="215" t="str">
        <f t="shared" si="13"/>
        <v>1018022</v>
      </c>
      <c r="F860">
        <v>18</v>
      </c>
      <c r="G860">
        <v>2</v>
      </c>
      <c r="H860">
        <v>2</v>
      </c>
      <c r="I860" t="s">
        <v>2613</v>
      </c>
      <c r="J860" t="s">
        <v>1069</v>
      </c>
      <c r="K860">
        <v>10</v>
      </c>
    </row>
    <row r="861" spans="5:11" ht="12.75">
      <c r="E861" s="215" t="str">
        <f t="shared" si="13"/>
        <v>1018032</v>
      </c>
      <c r="F861">
        <v>18</v>
      </c>
      <c r="G861">
        <v>3</v>
      </c>
      <c r="H861">
        <v>2</v>
      </c>
      <c r="I861" t="s">
        <v>2613</v>
      </c>
      <c r="J861" t="s">
        <v>1070</v>
      </c>
      <c r="K861">
        <v>10</v>
      </c>
    </row>
    <row r="862" spans="5:11" ht="12.75">
      <c r="E862" s="215" t="str">
        <f t="shared" si="13"/>
        <v>1018042</v>
      </c>
      <c r="F862">
        <v>18</v>
      </c>
      <c r="G862">
        <v>4</v>
      </c>
      <c r="H862">
        <v>2</v>
      </c>
      <c r="I862" t="s">
        <v>2613</v>
      </c>
      <c r="J862" t="s">
        <v>1071</v>
      </c>
      <c r="K862">
        <v>10</v>
      </c>
    </row>
    <row r="863" spans="5:11" ht="12.75">
      <c r="E863" s="215" t="str">
        <f t="shared" si="13"/>
        <v>1018052</v>
      </c>
      <c r="F863">
        <v>18</v>
      </c>
      <c r="G863">
        <v>5</v>
      </c>
      <c r="H863">
        <v>2</v>
      </c>
      <c r="I863" t="s">
        <v>2613</v>
      </c>
      <c r="J863" t="s">
        <v>1072</v>
      </c>
      <c r="K863">
        <v>10</v>
      </c>
    </row>
    <row r="864" spans="5:11" ht="12.75">
      <c r="E864" s="215" t="str">
        <f t="shared" si="13"/>
        <v>1018062</v>
      </c>
      <c r="F864">
        <v>18</v>
      </c>
      <c r="G864">
        <v>6</v>
      </c>
      <c r="H864">
        <v>2</v>
      </c>
      <c r="I864" t="s">
        <v>2613</v>
      </c>
      <c r="J864" t="s">
        <v>1073</v>
      </c>
      <c r="K864">
        <v>10</v>
      </c>
    </row>
    <row r="865" spans="5:11" ht="12.75">
      <c r="E865" s="215" t="str">
        <f t="shared" si="13"/>
        <v>1018073</v>
      </c>
      <c r="F865">
        <v>18</v>
      </c>
      <c r="G865">
        <v>7</v>
      </c>
      <c r="H865">
        <v>3</v>
      </c>
      <c r="I865" t="s">
        <v>2613</v>
      </c>
      <c r="J865" t="s">
        <v>1074</v>
      </c>
      <c r="K865">
        <v>10</v>
      </c>
    </row>
    <row r="866" spans="5:11" ht="12.75">
      <c r="E866" s="215" t="str">
        <f t="shared" si="13"/>
        <v>1019000</v>
      </c>
      <c r="F866">
        <v>19</v>
      </c>
      <c r="G866">
        <v>0</v>
      </c>
      <c r="H866">
        <v>0</v>
      </c>
      <c r="I866" t="s">
        <v>343</v>
      </c>
      <c r="J866" t="s">
        <v>2707</v>
      </c>
      <c r="K866">
        <v>10</v>
      </c>
    </row>
    <row r="867" spans="5:11" ht="12.75">
      <c r="E867" s="215" t="str">
        <f t="shared" si="13"/>
        <v>1019011</v>
      </c>
      <c r="F867">
        <v>19</v>
      </c>
      <c r="G867">
        <v>1</v>
      </c>
      <c r="H867">
        <v>1</v>
      </c>
      <c r="I867" t="s">
        <v>2613</v>
      </c>
      <c r="J867" t="s">
        <v>1075</v>
      </c>
      <c r="K867">
        <v>10</v>
      </c>
    </row>
    <row r="868" spans="5:11" ht="12.75">
      <c r="E868" s="215" t="str">
        <f t="shared" si="13"/>
        <v>1019023</v>
      </c>
      <c r="F868">
        <v>19</v>
      </c>
      <c r="G868">
        <v>2</v>
      </c>
      <c r="H868">
        <v>3</v>
      </c>
      <c r="I868" t="s">
        <v>2613</v>
      </c>
      <c r="J868" t="s">
        <v>1077</v>
      </c>
      <c r="K868">
        <v>10</v>
      </c>
    </row>
    <row r="869" spans="5:11" ht="12.75">
      <c r="E869" s="215" t="str">
        <f t="shared" si="13"/>
        <v>1019032</v>
      </c>
      <c r="F869">
        <v>19</v>
      </c>
      <c r="G869">
        <v>3</v>
      </c>
      <c r="H869">
        <v>2</v>
      </c>
      <c r="I869" t="s">
        <v>2613</v>
      </c>
      <c r="J869" t="s">
        <v>1076</v>
      </c>
      <c r="K869">
        <v>10</v>
      </c>
    </row>
    <row r="870" spans="5:11" ht="12.75">
      <c r="E870" s="215" t="str">
        <f t="shared" si="13"/>
        <v>1019042</v>
      </c>
      <c r="F870">
        <v>19</v>
      </c>
      <c r="G870">
        <v>4</v>
      </c>
      <c r="H870">
        <v>2</v>
      </c>
      <c r="I870" t="s">
        <v>2613</v>
      </c>
      <c r="J870" t="s">
        <v>1075</v>
      </c>
      <c r="K870">
        <v>10</v>
      </c>
    </row>
    <row r="871" spans="5:11" ht="12.75">
      <c r="E871" s="215" t="str">
        <f t="shared" si="13"/>
        <v>1020000</v>
      </c>
      <c r="F871">
        <v>20</v>
      </c>
      <c r="G871">
        <v>0</v>
      </c>
      <c r="H871">
        <v>0</v>
      </c>
      <c r="I871" t="s">
        <v>343</v>
      </c>
      <c r="J871" t="s">
        <v>2708</v>
      </c>
      <c r="K871">
        <v>10</v>
      </c>
    </row>
    <row r="872" spans="5:11" ht="12.75">
      <c r="E872" s="215" t="str">
        <f t="shared" si="13"/>
        <v>1020011</v>
      </c>
      <c r="F872">
        <v>20</v>
      </c>
      <c r="G872">
        <v>1</v>
      </c>
      <c r="H872">
        <v>1</v>
      </c>
      <c r="I872" t="s">
        <v>2613</v>
      </c>
      <c r="J872" t="s">
        <v>1078</v>
      </c>
      <c r="K872">
        <v>10</v>
      </c>
    </row>
    <row r="873" spans="5:11" ht="12.75">
      <c r="E873" s="215" t="str">
        <f t="shared" si="13"/>
        <v>1020021</v>
      </c>
      <c r="F873">
        <v>20</v>
      </c>
      <c r="G873">
        <v>2</v>
      </c>
      <c r="H873">
        <v>1</v>
      </c>
      <c r="I873" t="s">
        <v>2613</v>
      </c>
      <c r="J873" t="s">
        <v>1079</v>
      </c>
      <c r="K873">
        <v>10</v>
      </c>
    </row>
    <row r="874" spans="5:11" ht="12.75">
      <c r="E874" s="215" t="str">
        <f t="shared" si="13"/>
        <v>1020031</v>
      </c>
      <c r="F874">
        <v>20</v>
      </c>
      <c r="G874">
        <v>3</v>
      </c>
      <c r="H874">
        <v>1</v>
      </c>
      <c r="I874" t="s">
        <v>2613</v>
      </c>
      <c r="J874" t="s">
        <v>1080</v>
      </c>
      <c r="K874">
        <v>10</v>
      </c>
    </row>
    <row r="875" spans="5:11" ht="12.75">
      <c r="E875" s="215" t="str">
        <f t="shared" si="13"/>
        <v>1020043</v>
      </c>
      <c r="F875">
        <v>20</v>
      </c>
      <c r="G875">
        <v>4</v>
      </c>
      <c r="H875">
        <v>3</v>
      </c>
      <c r="I875" t="s">
        <v>2613</v>
      </c>
      <c r="J875" t="s">
        <v>1082</v>
      </c>
      <c r="K875">
        <v>10</v>
      </c>
    </row>
    <row r="876" spans="5:11" ht="12.75">
      <c r="E876" s="215" t="str">
        <f t="shared" si="13"/>
        <v>1020052</v>
      </c>
      <c r="F876">
        <v>20</v>
      </c>
      <c r="G876">
        <v>5</v>
      </c>
      <c r="H876">
        <v>2</v>
      </c>
      <c r="I876" t="s">
        <v>2613</v>
      </c>
      <c r="J876" t="s">
        <v>1078</v>
      </c>
      <c r="K876">
        <v>10</v>
      </c>
    </row>
    <row r="877" spans="5:11" ht="12.75">
      <c r="E877" s="215" t="str">
        <f t="shared" si="13"/>
        <v>1020062</v>
      </c>
      <c r="F877">
        <v>20</v>
      </c>
      <c r="G877">
        <v>6</v>
      </c>
      <c r="H877">
        <v>2</v>
      </c>
      <c r="I877" t="s">
        <v>2613</v>
      </c>
      <c r="J877" t="s">
        <v>1079</v>
      </c>
      <c r="K877">
        <v>10</v>
      </c>
    </row>
    <row r="878" spans="5:11" ht="12.75">
      <c r="E878" s="215" t="str">
        <f t="shared" si="13"/>
        <v>1020072</v>
      </c>
      <c r="F878">
        <v>20</v>
      </c>
      <c r="G878">
        <v>7</v>
      </c>
      <c r="H878">
        <v>2</v>
      </c>
      <c r="I878" t="s">
        <v>2613</v>
      </c>
      <c r="J878" t="s">
        <v>1081</v>
      </c>
      <c r="K878">
        <v>10</v>
      </c>
    </row>
    <row r="879" spans="5:11" ht="12.75">
      <c r="E879" s="215" t="str">
        <f t="shared" si="13"/>
        <v>1020083</v>
      </c>
      <c r="F879">
        <v>20</v>
      </c>
      <c r="G879">
        <v>8</v>
      </c>
      <c r="H879">
        <v>3</v>
      </c>
      <c r="I879" t="s">
        <v>2613</v>
      </c>
      <c r="J879" t="s">
        <v>1083</v>
      </c>
      <c r="K879">
        <v>10</v>
      </c>
    </row>
    <row r="880" spans="5:11" ht="12.75">
      <c r="E880" s="215" t="str">
        <f t="shared" si="13"/>
        <v>1020092</v>
      </c>
      <c r="F880">
        <v>20</v>
      </c>
      <c r="G880">
        <v>9</v>
      </c>
      <c r="H880">
        <v>2</v>
      </c>
      <c r="I880" t="s">
        <v>2613</v>
      </c>
      <c r="J880" t="s">
        <v>1080</v>
      </c>
      <c r="K880">
        <v>10</v>
      </c>
    </row>
    <row r="881" spans="5:11" ht="12.75">
      <c r="E881" s="215" t="str">
        <f t="shared" si="13"/>
        <v>1021000</v>
      </c>
      <c r="F881">
        <v>21</v>
      </c>
      <c r="G881">
        <v>0</v>
      </c>
      <c r="H881">
        <v>0</v>
      </c>
      <c r="I881" t="s">
        <v>343</v>
      </c>
      <c r="J881" t="s">
        <v>2709</v>
      </c>
      <c r="K881">
        <v>10</v>
      </c>
    </row>
    <row r="882" spans="5:11" ht="12.75">
      <c r="E882" s="215" t="str">
        <f t="shared" si="13"/>
        <v>1021011</v>
      </c>
      <c r="F882">
        <v>21</v>
      </c>
      <c r="G882">
        <v>1</v>
      </c>
      <c r="H882">
        <v>1</v>
      </c>
      <c r="I882" t="s">
        <v>2613</v>
      </c>
      <c r="J882" t="s">
        <v>1084</v>
      </c>
      <c r="K882">
        <v>10</v>
      </c>
    </row>
    <row r="883" spans="5:11" ht="12.75">
      <c r="E883" s="215" t="str">
        <f t="shared" si="13"/>
        <v>1021022</v>
      </c>
      <c r="F883">
        <v>21</v>
      </c>
      <c r="G883">
        <v>2</v>
      </c>
      <c r="H883">
        <v>2</v>
      </c>
      <c r="I883" t="s">
        <v>2613</v>
      </c>
      <c r="J883" t="s">
        <v>1084</v>
      </c>
      <c r="K883">
        <v>10</v>
      </c>
    </row>
    <row r="884" spans="5:11" ht="12.75">
      <c r="E884" s="215" t="str">
        <f t="shared" si="13"/>
        <v>1021032</v>
      </c>
      <c r="F884">
        <v>21</v>
      </c>
      <c r="G884">
        <v>3</v>
      </c>
      <c r="H884">
        <v>2</v>
      </c>
      <c r="I884" t="s">
        <v>2613</v>
      </c>
      <c r="J884" t="s">
        <v>1085</v>
      </c>
      <c r="K884">
        <v>10</v>
      </c>
    </row>
    <row r="885" spans="5:11" ht="12.75">
      <c r="E885" s="215" t="str">
        <f t="shared" si="13"/>
        <v>1021042</v>
      </c>
      <c r="F885">
        <v>21</v>
      </c>
      <c r="G885">
        <v>4</v>
      </c>
      <c r="H885">
        <v>2</v>
      </c>
      <c r="I885" t="s">
        <v>2613</v>
      </c>
      <c r="J885" t="s">
        <v>1086</v>
      </c>
      <c r="K885">
        <v>10</v>
      </c>
    </row>
    <row r="886" spans="5:11" ht="12.75">
      <c r="E886" s="215" t="str">
        <f t="shared" si="13"/>
        <v>1021052</v>
      </c>
      <c r="F886">
        <v>21</v>
      </c>
      <c r="G886">
        <v>5</v>
      </c>
      <c r="H886">
        <v>2</v>
      </c>
      <c r="I886" t="s">
        <v>2613</v>
      </c>
      <c r="J886" t="s">
        <v>1087</v>
      </c>
      <c r="K886">
        <v>10</v>
      </c>
    </row>
    <row r="887" spans="5:11" ht="12.75">
      <c r="E887" s="215" t="str">
        <f t="shared" si="13"/>
        <v>1061000</v>
      </c>
      <c r="F887">
        <v>61</v>
      </c>
      <c r="G887">
        <v>0</v>
      </c>
      <c r="H887">
        <v>0</v>
      </c>
      <c r="I887" t="s">
        <v>523</v>
      </c>
      <c r="J887" t="s">
        <v>1088</v>
      </c>
      <c r="K887">
        <v>10</v>
      </c>
    </row>
    <row r="888" spans="5:11" ht="12.75">
      <c r="E888" s="215" t="str">
        <f t="shared" si="13"/>
        <v>1062000</v>
      </c>
      <c r="F888">
        <v>62</v>
      </c>
      <c r="G888">
        <v>0</v>
      </c>
      <c r="H888">
        <v>0</v>
      </c>
      <c r="I888" t="s">
        <v>523</v>
      </c>
      <c r="J888" t="s">
        <v>1089</v>
      </c>
      <c r="K888">
        <v>10</v>
      </c>
    </row>
    <row r="889" spans="5:11" ht="12.75">
      <c r="E889" s="215" t="str">
        <f t="shared" si="13"/>
        <v>1063000</v>
      </c>
      <c r="F889">
        <v>63</v>
      </c>
      <c r="G889">
        <v>0</v>
      </c>
      <c r="H889">
        <v>0</v>
      </c>
      <c r="I889" t="s">
        <v>523</v>
      </c>
      <c r="J889" t="s">
        <v>1049</v>
      </c>
      <c r="K889">
        <v>10</v>
      </c>
    </row>
    <row r="890" spans="5:11" ht="12.75">
      <c r="E890" s="215" t="str">
        <f t="shared" si="13"/>
        <v>1200000</v>
      </c>
      <c r="F890">
        <v>0</v>
      </c>
      <c r="G890">
        <v>0</v>
      </c>
      <c r="H890">
        <v>0</v>
      </c>
      <c r="I890" t="s">
        <v>340</v>
      </c>
      <c r="J890" t="s">
        <v>352</v>
      </c>
      <c r="K890">
        <v>12</v>
      </c>
    </row>
    <row r="891" spans="5:11" ht="12.75">
      <c r="E891" s="215" t="str">
        <f t="shared" si="13"/>
        <v>1201000</v>
      </c>
      <c r="F891">
        <v>1</v>
      </c>
      <c r="G891">
        <v>0</v>
      </c>
      <c r="H891">
        <v>0</v>
      </c>
      <c r="I891" t="s">
        <v>343</v>
      </c>
      <c r="J891" t="s">
        <v>2710</v>
      </c>
      <c r="K891">
        <v>12</v>
      </c>
    </row>
    <row r="892" spans="5:11" ht="12.75">
      <c r="E892" s="215" t="str">
        <f t="shared" si="13"/>
        <v>1201011</v>
      </c>
      <c r="F892">
        <v>1</v>
      </c>
      <c r="G892">
        <v>1</v>
      </c>
      <c r="H892">
        <v>1</v>
      </c>
      <c r="I892" t="s">
        <v>2613</v>
      </c>
      <c r="J892" t="s">
        <v>1090</v>
      </c>
      <c r="K892">
        <v>12</v>
      </c>
    </row>
    <row r="893" spans="5:11" ht="12.75">
      <c r="E893" s="215" t="str">
        <f t="shared" si="13"/>
        <v>1201022</v>
      </c>
      <c r="F893">
        <v>1</v>
      </c>
      <c r="G893">
        <v>2</v>
      </c>
      <c r="H893">
        <v>2</v>
      </c>
      <c r="I893" t="s">
        <v>2613</v>
      </c>
      <c r="J893" t="s">
        <v>1090</v>
      </c>
      <c r="K893">
        <v>12</v>
      </c>
    </row>
    <row r="894" spans="5:11" ht="12.75">
      <c r="E894" s="215" t="str">
        <f t="shared" si="13"/>
        <v>1201032</v>
      </c>
      <c r="F894">
        <v>1</v>
      </c>
      <c r="G894">
        <v>3</v>
      </c>
      <c r="H894">
        <v>2</v>
      </c>
      <c r="I894" t="s">
        <v>2613</v>
      </c>
      <c r="J894" t="s">
        <v>1091</v>
      </c>
      <c r="K894">
        <v>12</v>
      </c>
    </row>
    <row r="895" spans="5:11" ht="12.75">
      <c r="E895" s="215" t="str">
        <f t="shared" si="13"/>
        <v>1201042</v>
      </c>
      <c r="F895">
        <v>1</v>
      </c>
      <c r="G895">
        <v>4</v>
      </c>
      <c r="H895">
        <v>2</v>
      </c>
      <c r="I895" t="s">
        <v>2613</v>
      </c>
      <c r="J895" t="s">
        <v>1092</v>
      </c>
      <c r="K895">
        <v>12</v>
      </c>
    </row>
    <row r="896" spans="5:11" ht="12.75">
      <c r="E896" s="215" t="str">
        <f t="shared" si="13"/>
        <v>1201052</v>
      </c>
      <c r="F896">
        <v>1</v>
      </c>
      <c r="G896">
        <v>5</v>
      </c>
      <c r="H896">
        <v>2</v>
      </c>
      <c r="I896" t="s">
        <v>2613</v>
      </c>
      <c r="J896" t="s">
        <v>1093</v>
      </c>
      <c r="K896">
        <v>12</v>
      </c>
    </row>
    <row r="897" spans="5:11" ht="12.75">
      <c r="E897" s="215" t="str">
        <f aca="true" t="shared" si="14" ref="E897:E960">+TEXT(K897,"00")&amp;TEXT(F897,"00")&amp;TEXT(G897,"00")&amp;TEXT(H897,"0")</f>
        <v>1201063</v>
      </c>
      <c r="F897">
        <v>1</v>
      </c>
      <c r="G897">
        <v>6</v>
      </c>
      <c r="H897">
        <v>3</v>
      </c>
      <c r="I897" t="s">
        <v>2613</v>
      </c>
      <c r="J897" t="s">
        <v>1097</v>
      </c>
      <c r="K897">
        <v>12</v>
      </c>
    </row>
    <row r="898" spans="5:11" ht="12.75">
      <c r="E898" s="215" t="str">
        <f t="shared" si="14"/>
        <v>1201072</v>
      </c>
      <c r="F898">
        <v>1</v>
      </c>
      <c r="G898">
        <v>7</v>
      </c>
      <c r="H898">
        <v>2</v>
      </c>
      <c r="I898" t="s">
        <v>2613</v>
      </c>
      <c r="J898" t="s">
        <v>1094</v>
      </c>
      <c r="K898">
        <v>12</v>
      </c>
    </row>
    <row r="899" spans="5:11" ht="12.75">
      <c r="E899" s="215" t="str">
        <f t="shared" si="14"/>
        <v>1201082</v>
      </c>
      <c r="F899">
        <v>1</v>
      </c>
      <c r="G899">
        <v>8</v>
      </c>
      <c r="H899">
        <v>2</v>
      </c>
      <c r="I899" t="s">
        <v>2613</v>
      </c>
      <c r="J899" t="s">
        <v>1095</v>
      </c>
      <c r="K899">
        <v>12</v>
      </c>
    </row>
    <row r="900" spans="5:11" ht="12.75">
      <c r="E900" s="215" t="str">
        <f t="shared" si="14"/>
        <v>1201092</v>
      </c>
      <c r="F900">
        <v>1</v>
      </c>
      <c r="G900">
        <v>9</v>
      </c>
      <c r="H900">
        <v>2</v>
      </c>
      <c r="I900" t="s">
        <v>2613</v>
      </c>
      <c r="J900" t="s">
        <v>1096</v>
      </c>
      <c r="K900">
        <v>12</v>
      </c>
    </row>
    <row r="901" spans="5:11" ht="12.75">
      <c r="E901" s="215" t="str">
        <f t="shared" si="14"/>
        <v>1202000</v>
      </c>
      <c r="F901">
        <v>2</v>
      </c>
      <c r="G901">
        <v>0</v>
      </c>
      <c r="H901">
        <v>0</v>
      </c>
      <c r="I901" t="s">
        <v>343</v>
      </c>
      <c r="J901" t="s">
        <v>2711</v>
      </c>
      <c r="K901">
        <v>12</v>
      </c>
    </row>
    <row r="902" spans="5:11" ht="12.75">
      <c r="E902" s="215" t="str">
        <f t="shared" si="14"/>
        <v>1202012</v>
      </c>
      <c r="F902">
        <v>2</v>
      </c>
      <c r="G902">
        <v>1</v>
      </c>
      <c r="H902">
        <v>2</v>
      </c>
      <c r="I902" t="s">
        <v>2613</v>
      </c>
      <c r="J902" t="s">
        <v>1098</v>
      </c>
      <c r="K902">
        <v>12</v>
      </c>
    </row>
    <row r="903" spans="5:11" ht="12.75">
      <c r="E903" s="215" t="str">
        <f t="shared" si="14"/>
        <v>1202023</v>
      </c>
      <c r="F903">
        <v>2</v>
      </c>
      <c r="G903">
        <v>2</v>
      </c>
      <c r="H903">
        <v>3</v>
      </c>
      <c r="I903" t="s">
        <v>2613</v>
      </c>
      <c r="J903" t="s">
        <v>1103</v>
      </c>
      <c r="K903">
        <v>12</v>
      </c>
    </row>
    <row r="904" spans="5:11" ht="12.75">
      <c r="E904" s="215" t="str">
        <f t="shared" si="14"/>
        <v>1202033</v>
      </c>
      <c r="F904">
        <v>2</v>
      </c>
      <c r="G904">
        <v>3</v>
      </c>
      <c r="H904">
        <v>3</v>
      </c>
      <c r="I904" t="s">
        <v>2613</v>
      </c>
      <c r="J904" t="s">
        <v>1104</v>
      </c>
      <c r="K904">
        <v>12</v>
      </c>
    </row>
    <row r="905" spans="5:11" ht="12.75">
      <c r="E905" s="215" t="str">
        <f t="shared" si="14"/>
        <v>1202042</v>
      </c>
      <c r="F905">
        <v>2</v>
      </c>
      <c r="G905">
        <v>4</v>
      </c>
      <c r="H905">
        <v>2</v>
      </c>
      <c r="I905" t="s">
        <v>2613</v>
      </c>
      <c r="J905" t="s">
        <v>1099</v>
      </c>
      <c r="K905">
        <v>12</v>
      </c>
    </row>
    <row r="906" spans="5:11" ht="12.75">
      <c r="E906" s="215" t="str">
        <f t="shared" si="14"/>
        <v>1202052</v>
      </c>
      <c r="F906">
        <v>2</v>
      </c>
      <c r="G906">
        <v>5</v>
      </c>
      <c r="H906">
        <v>2</v>
      </c>
      <c r="I906" t="s">
        <v>2613</v>
      </c>
      <c r="J906" t="s">
        <v>1100</v>
      </c>
      <c r="K906">
        <v>12</v>
      </c>
    </row>
    <row r="907" spans="5:11" ht="12.75">
      <c r="E907" s="215" t="str">
        <f t="shared" si="14"/>
        <v>1202062</v>
      </c>
      <c r="F907">
        <v>2</v>
      </c>
      <c r="G907">
        <v>6</v>
      </c>
      <c r="H907">
        <v>2</v>
      </c>
      <c r="I907" t="s">
        <v>2613</v>
      </c>
      <c r="J907" t="s">
        <v>1101</v>
      </c>
      <c r="K907">
        <v>12</v>
      </c>
    </row>
    <row r="908" spans="5:11" ht="12.75">
      <c r="E908" s="215" t="str">
        <f t="shared" si="14"/>
        <v>1202072</v>
      </c>
      <c r="F908">
        <v>2</v>
      </c>
      <c r="G908">
        <v>7</v>
      </c>
      <c r="H908">
        <v>2</v>
      </c>
      <c r="I908" t="s">
        <v>2613</v>
      </c>
      <c r="J908" t="s">
        <v>1102</v>
      </c>
      <c r="K908">
        <v>12</v>
      </c>
    </row>
    <row r="909" spans="5:11" ht="12.75">
      <c r="E909" s="215" t="str">
        <f t="shared" si="14"/>
        <v>1203000</v>
      </c>
      <c r="F909">
        <v>3</v>
      </c>
      <c r="G909">
        <v>0</v>
      </c>
      <c r="H909">
        <v>0</v>
      </c>
      <c r="I909" t="s">
        <v>343</v>
      </c>
      <c r="J909" t="s">
        <v>2712</v>
      </c>
      <c r="K909">
        <v>12</v>
      </c>
    </row>
    <row r="910" spans="5:11" ht="12.75">
      <c r="E910" s="215" t="str">
        <f t="shared" si="14"/>
        <v>1203013</v>
      </c>
      <c r="F910">
        <v>3</v>
      </c>
      <c r="G910">
        <v>1</v>
      </c>
      <c r="H910">
        <v>3</v>
      </c>
      <c r="I910" t="s">
        <v>2613</v>
      </c>
      <c r="J910" t="s">
        <v>1106</v>
      </c>
      <c r="K910">
        <v>12</v>
      </c>
    </row>
    <row r="911" spans="5:11" ht="12.75">
      <c r="E911" s="215" t="str">
        <f t="shared" si="14"/>
        <v>1203022</v>
      </c>
      <c r="F911">
        <v>3</v>
      </c>
      <c r="G911">
        <v>2</v>
      </c>
      <c r="H911">
        <v>2</v>
      </c>
      <c r="I911" t="s">
        <v>2613</v>
      </c>
      <c r="J911" t="s">
        <v>1105</v>
      </c>
      <c r="K911">
        <v>12</v>
      </c>
    </row>
    <row r="912" spans="5:11" ht="12.75">
      <c r="E912" s="215" t="str">
        <f t="shared" si="14"/>
        <v>1203033</v>
      </c>
      <c r="F912">
        <v>3</v>
      </c>
      <c r="G912">
        <v>3</v>
      </c>
      <c r="H912">
        <v>3</v>
      </c>
      <c r="I912" t="s">
        <v>2613</v>
      </c>
      <c r="J912" t="s">
        <v>713</v>
      </c>
      <c r="K912">
        <v>12</v>
      </c>
    </row>
    <row r="913" spans="5:11" ht="12.75">
      <c r="E913" s="215" t="str">
        <f t="shared" si="14"/>
        <v>1203043</v>
      </c>
      <c r="F913">
        <v>3</v>
      </c>
      <c r="G913">
        <v>4</v>
      </c>
      <c r="H913">
        <v>3</v>
      </c>
      <c r="I913" t="s">
        <v>2613</v>
      </c>
      <c r="J913" t="s">
        <v>1107</v>
      </c>
      <c r="K913">
        <v>12</v>
      </c>
    </row>
    <row r="914" spans="5:11" ht="12.75">
      <c r="E914" s="215" t="str">
        <f t="shared" si="14"/>
        <v>1203053</v>
      </c>
      <c r="F914">
        <v>3</v>
      </c>
      <c r="G914">
        <v>5</v>
      </c>
      <c r="H914">
        <v>3</v>
      </c>
      <c r="I914" t="s">
        <v>2613</v>
      </c>
      <c r="J914" t="s">
        <v>1108</v>
      </c>
      <c r="K914">
        <v>12</v>
      </c>
    </row>
    <row r="915" spans="5:11" ht="12.75">
      <c r="E915" s="215" t="str">
        <f t="shared" si="14"/>
        <v>1204000</v>
      </c>
      <c r="F915">
        <v>4</v>
      </c>
      <c r="G915">
        <v>0</v>
      </c>
      <c r="H915">
        <v>0</v>
      </c>
      <c r="I915" t="s">
        <v>343</v>
      </c>
      <c r="J915" t="s">
        <v>2713</v>
      </c>
      <c r="K915">
        <v>12</v>
      </c>
    </row>
    <row r="916" spans="5:11" ht="12.75">
      <c r="E916" s="215" t="str">
        <f t="shared" si="14"/>
        <v>1204012</v>
      </c>
      <c r="F916">
        <v>4</v>
      </c>
      <c r="G916">
        <v>1</v>
      </c>
      <c r="H916">
        <v>2</v>
      </c>
      <c r="I916" t="s">
        <v>2613</v>
      </c>
      <c r="J916" t="s">
        <v>1109</v>
      </c>
      <c r="K916">
        <v>12</v>
      </c>
    </row>
    <row r="917" spans="5:11" ht="12.75">
      <c r="E917" s="215" t="str">
        <f t="shared" si="14"/>
        <v>1204023</v>
      </c>
      <c r="F917">
        <v>4</v>
      </c>
      <c r="G917">
        <v>2</v>
      </c>
      <c r="H917">
        <v>3</v>
      </c>
      <c r="I917" t="s">
        <v>2613</v>
      </c>
      <c r="J917" t="s">
        <v>1115</v>
      </c>
      <c r="K917">
        <v>12</v>
      </c>
    </row>
    <row r="918" spans="5:11" ht="12.75">
      <c r="E918" s="215" t="str">
        <f t="shared" si="14"/>
        <v>1204032</v>
      </c>
      <c r="F918">
        <v>4</v>
      </c>
      <c r="G918">
        <v>3</v>
      </c>
      <c r="H918">
        <v>2</v>
      </c>
      <c r="I918" t="s">
        <v>2613</v>
      </c>
      <c r="J918" t="s">
        <v>1110</v>
      </c>
      <c r="K918">
        <v>12</v>
      </c>
    </row>
    <row r="919" spans="5:11" ht="12.75">
      <c r="E919" s="215" t="str">
        <f t="shared" si="14"/>
        <v>1204042</v>
      </c>
      <c r="F919">
        <v>4</v>
      </c>
      <c r="G919">
        <v>4</v>
      </c>
      <c r="H919">
        <v>2</v>
      </c>
      <c r="I919" t="s">
        <v>2613</v>
      </c>
      <c r="J919" t="s">
        <v>1111</v>
      </c>
      <c r="K919">
        <v>12</v>
      </c>
    </row>
    <row r="920" spans="5:11" ht="12.75">
      <c r="E920" s="215" t="str">
        <f t="shared" si="14"/>
        <v>1204052</v>
      </c>
      <c r="F920">
        <v>4</v>
      </c>
      <c r="G920">
        <v>5</v>
      </c>
      <c r="H920">
        <v>2</v>
      </c>
      <c r="I920" t="s">
        <v>2613</v>
      </c>
      <c r="J920" t="s">
        <v>1112</v>
      </c>
      <c r="K920">
        <v>12</v>
      </c>
    </row>
    <row r="921" spans="5:11" ht="12.75">
      <c r="E921" s="215" t="str">
        <f t="shared" si="14"/>
        <v>1204062</v>
      </c>
      <c r="F921">
        <v>4</v>
      </c>
      <c r="G921">
        <v>6</v>
      </c>
      <c r="H921">
        <v>2</v>
      </c>
      <c r="I921" t="s">
        <v>2613</v>
      </c>
      <c r="J921" t="s">
        <v>1113</v>
      </c>
      <c r="K921">
        <v>12</v>
      </c>
    </row>
    <row r="922" spans="5:11" ht="12.75">
      <c r="E922" s="215" t="str">
        <f t="shared" si="14"/>
        <v>1204073</v>
      </c>
      <c r="F922">
        <v>4</v>
      </c>
      <c r="G922">
        <v>7</v>
      </c>
      <c r="H922">
        <v>3</v>
      </c>
      <c r="I922" t="s">
        <v>2613</v>
      </c>
      <c r="J922" t="s">
        <v>1114</v>
      </c>
      <c r="K922">
        <v>12</v>
      </c>
    </row>
    <row r="923" spans="5:11" ht="12.75">
      <c r="E923" s="215" t="str">
        <f t="shared" si="14"/>
        <v>1205000</v>
      </c>
      <c r="F923">
        <v>5</v>
      </c>
      <c r="G923">
        <v>0</v>
      </c>
      <c r="H923">
        <v>0</v>
      </c>
      <c r="I923" t="s">
        <v>343</v>
      </c>
      <c r="J923" t="s">
        <v>2714</v>
      </c>
      <c r="K923">
        <v>12</v>
      </c>
    </row>
    <row r="924" spans="5:11" ht="12.75">
      <c r="E924" s="215" t="str">
        <f t="shared" si="14"/>
        <v>1205011</v>
      </c>
      <c r="F924">
        <v>5</v>
      </c>
      <c r="G924">
        <v>1</v>
      </c>
      <c r="H924">
        <v>1</v>
      </c>
      <c r="I924" t="s">
        <v>2613</v>
      </c>
      <c r="J924" t="s">
        <v>1116</v>
      </c>
      <c r="K924">
        <v>12</v>
      </c>
    </row>
    <row r="925" spans="5:11" ht="12.75">
      <c r="E925" s="215" t="str">
        <f t="shared" si="14"/>
        <v>1205023</v>
      </c>
      <c r="F925">
        <v>5</v>
      </c>
      <c r="G925">
        <v>2</v>
      </c>
      <c r="H925">
        <v>3</v>
      </c>
      <c r="I925" t="s">
        <v>2613</v>
      </c>
      <c r="J925" t="s">
        <v>1123</v>
      </c>
      <c r="K925">
        <v>12</v>
      </c>
    </row>
    <row r="926" spans="5:11" ht="12.75">
      <c r="E926" s="215" t="str">
        <f t="shared" si="14"/>
        <v>1205033</v>
      </c>
      <c r="F926">
        <v>5</v>
      </c>
      <c r="G926">
        <v>3</v>
      </c>
      <c r="H926">
        <v>3</v>
      </c>
      <c r="I926" t="s">
        <v>2613</v>
      </c>
      <c r="J926" t="s">
        <v>1117</v>
      </c>
      <c r="K926">
        <v>12</v>
      </c>
    </row>
    <row r="927" spans="5:11" ht="12.75">
      <c r="E927" s="215" t="str">
        <f t="shared" si="14"/>
        <v>1205042</v>
      </c>
      <c r="F927">
        <v>5</v>
      </c>
      <c r="G927">
        <v>4</v>
      </c>
      <c r="H927">
        <v>2</v>
      </c>
      <c r="I927" t="s">
        <v>2613</v>
      </c>
      <c r="J927" t="s">
        <v>1116</v>
      </c>
      <c r="K927">
        <v>12</v>
      </c>
    </row>
    <row r="928" spans="5:11" ht="12.75">
      <c r="E928" s="215" t="str">
        <f t="shared" si="14"/>
        <v>1205052</v>
      </c>
      <c r="F928">
        <v>5</v>
      </c>
      <c r="G928">
        <v>5</v>
      </c>
      <c r="H928">
        <v>2</v>
      </c>
      <c r="I928" t="s">
        <v>2613</v>
      </c>
      <c r="J928" t="s">
        <v>1118</v>
      </c>
      <c r="K928">
        <v>12</v>
      </c>
    </row>
    <row r="929" spans="5:11" ht="12.75">
      <c r="E929" s="215" t="str">
        <f t="shared" si="14"/>
        <v>1205062</v>
      </c>
      <c r="F929">
        <v>5</v>
      </c>
      <c r="G929">
        <v>6</v>
      </c>
      <c r="H929">
        <v>2</v>
      </c>
      <c r="I929" t="s">
        <v>2613</v>
      </c>
      <c r="J929" t="s">
        <v>1119</v>
      </c>
      <c r="K929">
        <v>12</v>
      </c>
    </row>
    <row r="930" spans="5:11" ht="12.75">
      <c r="E930" s="215" t="str">
        <f t="shared" si="14"/>
        <v>1205072</v>
      </c>
      <c r="F930">
        <v>5</v>
      </c>
      <c r="G930">
        <v>7</v>
      </c>
      <c r="H930">
        <v>2</v>
      </c>
      <c r="I930" t="s">
        <v>2613</v>
      </c>
      <c r="J930" t="s">
        <v>1002</v>
      </c>
      <c r="K930">
        <v>12</v>
      </c>
    </row>
    <row r="931" spans="5:11" ht="12.75">
      <c r="E931" s="215" t="str">
        <f t="shared" si="14"/>
        <v>1205082</v>
      </c>
      <c r="F931">
        <v>5</v>
      </c>
      <c r="G931">
        <v>8</v>
      </c>
      <c r="H931">
        <v>2</v>
      </c>
      <c r="I931" t="s">
        <v>2613</v>
      </c>
      <c r="J931" t="s">
        <v>1120</v>
      </c>
      <c r="K931">
        <v>12</v>
      </c>
    </row>
    <row r="932" spans="5:11" ht="12.75">
      <c r="E932" s="215" t="str">
        <f t="shared" si="14"/>
        <v>1205092</v>
      </c>
      <c r="F932">
        <v>5</v>
      </c>
      <c r="G932">
        <v>9</v>
      </c>
      <c r="H932">
        <v>2</v>
      </c>
      <c r="I932" t="s">
        <v>2613</v>
      </c>
      <c r="J932" t="s">
        <v>1121</v>
      </c>
      <c r="K932">
        <v>12</v>
      </c>
    </row>
    <row r="933" spans="5:11" ht="12.75">
      <c r="E933" s="215" t="str">
        <f t="shared" si="14"/>
        <v>1205102</v>
      </c>
      <c r="F933">
        <v>5</v>
      </c>
      <c r="G933">
        <v>10</v>
      </c>
      <c r="H933">
        <v>2</v>
      </c>
      <c r="I933" t="s">
        <v>2613</v>
      </c>
      <c r="J933" t="s">
        <v>1122</v>
      </c>
      <c r="K933">
        <v>12</v>
      </c>
    </row>
    <row r="934" spans="5:11" ht="12.75">
      <c r="E934" s="215" t="str">
        <f t="shared" si="14"/>
        <v>1206000</v>
      </c>
      <c r="F934">
        <v>6</v>
      </c>
      <c r="G934">
        <v>0</v>
      </c>
      <c r="H934">
        <v>0</v>
      </c>
      <c r="I934" t="s">
        <v>343</v>
      </c>
      <c r="J934" t="s">
        <v>2715</v>
      </c>
      <c r="K934">
        <v>12</v>
      </c>
    </row>
    <row r="935" spans="5:11" ht="12.75">
      <c r="E935" s="215" t="str">
        <f t="shared" si="14"/>
        <v>1206012</v>
      </c>
      <c r="F935">
        <v>6</v>
      </c>
      <c r="G935">
        <v>1</v>
      </c>
      <c r="H935">
        <v>2</v>
      </c>
      <c r="I935" t="s">
        <v>2613</v>
      </c>
      <c r="J935" t="s">
        <v>1124</v>
      </c>
      <c r="K935">
        <v>12</v>
      </c>
    </row>
    <row r="936" spans="5:11" ht="12.75">
      <c r="E936" s="215" t="str">
        <f t="shared" si="14"/>
        <v>1206022</v>
      </c>
      <c r="F936">
        <v>6</v>
      </c>
      <c r="G936">
        <v>2</v>
      </c>
      <c r="H936">
        <v>2</v>
      </c>
      <c r="I936" t="s">
        <v>2613</v>
      </c>
      <c r="J936" t="s">
        <v>1125</v>
      </c>
      <c r="K936">
        <v>12</v>
      </c>
    </row>
    <row r="937" spans="5:11" ht="12.75">
      <c r="E937" s="215" t="str">
        <f t="shared" si="14"/>
        <v>1206032</v>
      </c>
      <c r="F937">
        <v>6</v>
      </c>
      <c r="G937">
        <v>3</v>
      </c>
      <c r="H937">
        <v>2</v>
      </c>
      <c r="I937" t="s">
        <v>2613</v>
      </c>
      <c r="J937" t="s">
        <v>1126</v>
      </c>
      <c r="K937">
        <v>12</v>
      </c>
    </row>
    <row r="938" spans="5:11" ht="12.75">
      <c r="E938" s="215" t="str">
        <f t="shared" si="14"/>
        <v>1206042</v>
      </c>
      <c r="F938">
        <v>6</v>
      </c>
      <c r="G938">
        <v>4</v>
      </c>
      <c r="H938">
        <v>2</v>
      </c>
      <c r="I938" t="s">
        <v>2613</v>
      </c>
      <c r="J938" t="s">
        <v>1127</v>
      </c>
      <c r="K938">
        <v>12</v>
      </c>
    </row>
    <row r="939" spans="5:11" ht="12.75">
      <c r="E939" s="215" t="str">
        <f t="shared" si="14"/>
        <v>1206052</v>
      </c>
      <c r="F939">
        <v>6</v>
      </c>
      <c r="G939">
        <v>5</v>
      </c>
      <c r="H939">
        <v>2</v>
      </c>
      <c r="I939" t="s">
        <v>2613</v>
      </c>
      <c r="J939" t="s">
        <v>1128</v>
      </c>
      <c r="K939">
        <v>12</v>
      </c>
    </row>
    <row r="940" spans="5:11" ht="12.75">
      <c r="E940" s="215" t="str">
        <f t="shared" si="14"/>
        <v>1206063</v>
      </c>
      <c r="F940">
        <v>6</v>
      </c>
      <c r="G940">
        <v>6</v>
      </c>
      <c r="H940">
        <v>3</v>
      </c>
      <c r="I940" t="s">
        <v>2613</v>
      </c>
      <c r="J940" t="s">
        <v>1136</v>
      </c>
      <c r="K940">
        <v>12</v>
      </c>
    </row>
    <row r="941" spans="5:11" ht="12.75">
      <c r="E941" s="215" t="str">
        <f t="shared" si="14"/>
        <v>1206072</v>
      </c>
      <c r="F941">
        <v>6</v>
      </c>
      <c r="G941">
        <v>7</v>
      </c>
      <c r="H941">
        <v>2</v>
      </c>
      <c r="I941" t="s">
        <v>2613</v>
      </c>
      <c r="J941" t="s">
        <v>1129</v>
      </c>
      <c r="K941">
        <v>12</v>
      </c>
    </row>
    <row r="942" spans="5:11" ht="12.75">
      <c r="E942" s="215" t="str">
        <f t="shared" si="14"/>
        <v>1206082</v>
      </c>
      <c r="F942">
        <v>6</v>
      </c>
      <c r="G942">
        <v>8</v>
      </c>
      <c r="H942">
        <v>2</v>
      </c>
      <c r="I942" t="s">
        <v>2613</v>
      </c>
      <c r="J942" t="s">
        <v>1130</v>
      </c>
      <c r="K942">
        <v>12</v>
      </c>
    </row>
    <row r="943" spans="5:11" ht="12.75">
      <c r="E943" s="215" t="str">
        <f t="shared" si="14"/>
        <v>1206092</v>
      </c>
      <c r="F943">
        <v>6</v>
      </c>
      <c r="G943">
        <v>9</v>
      </c>
      <c r="H943">
        <v>2</v>
      </c>
      <c r="I943" t="s">
        <v>2613</v>
      </c>
      <c r="J943" t="s">
        <v>1131</v>
      </c>
      <c r="K943">
        <v>12</v>
      </c>
    </row>
    <row r="944" spans="5:11" ht="12.75">
      <c r="E944" s="215" t="str">
        <f t="shared" si="14"/>
        <v>1206103</v>
      </c>
      <c r="F944">
        <v>6</v>
      </c>
      <c r="G944">
        <v>10</v>
      </c>
      <c r="H944">
        <v>3</v>
      </c>
      <c r="I944" t="s">
        <v>2613</v>
      </c>
      <c r="J944" t="s">
        <v>1137</v>
      </c>
      <c r="K944">
        <v>12</v>
      </c>
    </row>
    <row r="945" spans="5:11" ht="12.75">
      <c r="E945" s="215" t="str">
        <f t="shared" si="14"/>
        <v>1206113</v>
      </c>
      <c r="F945">
        <v>6</v>
      </c>
      <c r="G945">
        <v>11</v>
      </c>
      <c r="H945">
        <v>3</v>
      </c>
      <c r="I945" t="s">
        <v>2613</v>
      </c>
      <c r="J945" t="s">
        <v>1138</v>
      </c>
      <c r="K945">
        <v>12</v>
      </c>
    </row>
    <row r="946" spans="5:11" ht="12.75">
      <c r="E946" s="215" t="str">
        <f t="shared" si="14"/>
        <v>1206123</v>
      </c>
      <c r="F946">
        <v>6</v>
      </c>
      <c r="G946">
        <v>12</v>
      </c>
      <c r="H946">
        <v>3</v>
      </c>
      <c r="I946" t="s">
        <v>2613</v>
      </c>
      <c r="J946" t="s">
        <v>1139</v>
      </c>
      <c r="K946">
        <v>12</v>
      </c>
    </row>
    <row r="947" spans="5:11" ht="12.75">
      <c r="E947" s="215" t="str">
        <f t="shared" si="14"/>
        <v>1206132</v>
      </c>
      <c r="F947">
        <v>6</v>
      </c>
      <c r="G947">
        <v>13</v>
      </c>
      <c r="H947">
        <v>2</v>
      </c>
      <c r="I947" t="s">
        <v>2613</v>
      </c>
      <c r="J947" t="s">
        <v>1132</v>
      </c>
      <c r="K947">
        <v>12</v>
      </c>
    </row>
    <row r="948" spans="5:11" ht="12.75">
      <c r="E948" s="215" t="str">
        <f t="shared" si="14"/>
        <v>1206143</v>
      </c>
      <c r="F948">
        <v>6</v>
      </c>
      <c r="G948">
        <v>14</v>
      </c>
      <c r="H948">
        <v>3</v>
      </c>
      <c r="I948" t="s">
        <v>2613</v>
      </c>
      <c r="J948" t="s">
        <v>1140</v>
      </c>
      <c r="K948">
        <v>12</v>
      </c>
    </row>
    <row r="949" spans="5:11" ht="12.75">
      <c r="E949" s="215" t="str">
        <f t="shared" si="14"/>
        <v>1206152</v>
      </c>
      <c r="F949">
        <v>6</v>
      </c>
      <c r="G949">
        <v>15</v>
      </c>
      <c r="H949">
        <v>2</v>
      </c>
      <c r="I949" t="s">
        <v>2613</v>
      </c>
      <c r="J949" t="s">
        <v>1133</v>
      </c>
      <c r="K949">
        <v>12</v>
      </c>
    </row>
    <row r="950" spans="5:11" ht="12.75">
      <c r="E950" s="215" t="str">
        <f t="shared" si="14"/>
        <v>1206162</v>
      </c>
      <c r="F950">
        <v>6</v>
      </c>
      <c r="G950">
        <v>16</v>
      </c>
      <c r="H950">
        <v>2</v>
      </c>
      <c r="I950" t="s">
        <v>2613</v>
      </c>
      <c r="J950" t="s">
        <v>1134</v>
      </c>
      <c r="K950">
        <v>12</v>
      </c>
    </row>
    <row r="951" spans="5:11" ht="12.75">
      <c r="E951" s="215" t="str">
        <f t="shared" si="14"/>
        <v>1206172</v>
      </c>
      <c r="F951">
        <v>6</v>
      </c>
      <c r="G951">
        <v>17</v>
      </c>
      <c r="H951">
        <v>2</v>
      </c>
      <c r="I951" t="s">
        <v>2613</v>
      </c>
      <c r="J951" t="s">
        <v>1135</v>
      </c>
      <c r="K951">
        <v>12</v>
      </c>
    </row>
    <row r="952" spans="5:11" ht="12.75">
      <c r="E952" s="215" t="str">
        <f t="shared" si="14"/>
        <v>1207000</v>
      </c>
      <c r="F952">
        <v>7</v>
      </c>
      <c r="G952">
        <v>0</v>
      </c>
      <c r="H952">
        <v>0</v>
      </c>
      <c r="I952" t="s">
        <v>343</v>
      </c>
      <c r="J952" t="s">
        <v>2716</v>
      </c>
      <c r="K952">
        <v>12</v>
      </c>
    </row>
    <row r="953" spans="5:11" ht="12.75">
      <c r="E953" s="215" t="str">
        <f t="shared" si="14"/>
        <v>1207011</v>
      </c>
      <c r="F953">
        <v>7</v>
      </c>
      <c r="G953">
        <v>1</v>
      </c>
      <c r="H953">
        <v>1</v>
      </c>
      <c r="I953" t="s">
        <v>2613</v>
      </c>
      <c r="J953" t="s">
        <v>1141</v>
      </c>
      <c r="K953">
        <v>12</v>
      </c>
    </row>
    <row r="954" spans="5:11" ht="12.75">
      <c r="E954" s="215" t="str">
        <f t="shared" si="14"/>
        <v>1207021</v>
      </c>
      <c r="F954">
        <v>7</v>
      </c>
      <c r="G954">
        <v>2</v>
      </c>
      <c r="H954">
        <v>1</v>
      </c>
      <c r="I954" t="s">
        <v>2613</v>
      </c>
      <c r="J954" t="s">
        <v>1142</v>
      </c>
      <c r="K954">
        <v>12</v>
      </c>
    </row>
    <row r="955" spans="5:11" ht="12.75">
      <c r="E955" s="215" t="str">
        <f t="shared" si="14"/>
        <v>1207032</v>
      </c>
      <c r="F955">
        <v>7</v>
      </c>
      <c r="G955">
        <v>3</v>
      </c>
      <c r="H955">
        <v>2</v>
      </c>
      <c r="I955" t="s">
        <v>2613</v>
      </c>
      <c r="J955" t="s">
        <v>1143</v>
      </c>
      <c r="K955">
        <v>12</v>
      </c>
    </row>
    <row r="956" spans="5:11" ht="12.75">
      <c r="E956" s="215" t="str">
        <f t="shared" si="14"/>
        <v>1207042</v>
      </c>
      <c r="F956">
        <v>7</v>
      </c>
      <c r="G956">
        <v>4</v>
      </c>
      <c r="H956">
        <v>2</v>
      </c>
      <c r="I956" t="s">
        <v>2613</v>
      </c>
      <c r="J956" t="s">
        <v>1144</v>
      </c>
      <c r="K956">
        <v>12</v>
      </c>
    </row>
    <row r="957" spans="5:11" ht="12.75">
      <c r="E957" s="215" t="str">
        <f t="shared" si="14"/>
        <v>1207052</v>
      </c>
      <c r="F957">
        <v>7</v>
      </c>
      <c r="G957">
        <v>5</v>
      </c>
      <c r="H957">
        <v>2</v>
      </c>
      <c r="I957" t="s">
        <v>2613</v>
      </c>
      <c r="J957" t="s">
        <v>1145</v>
      </c>
      <c r="K957">
        <v>12</v>
      </c>
    </row>
    <row r="958" spans="5:11" ht="12.75">
      <c r="E958" s="215" t="str">
        <f t="shared" si="14"/>
        <v>1207062</v>
      </c>
      <c r="F958">
        <v>7</v>
      </c>
      <c r="G958">
        <v>6</v>
      </c>
      <c r="H958">
        <v>2</v>
      </c>
      <c r="I958" t="s">
        <v>2613</v>
      </c>
      <c r="J958" t="s">
        <v>1146</v>
      </c>
      <c r="K958">
        <v>12</v>
      </c>
    </row>
    <row r="959" spans="5:11" ht="12.75">
      <c r="E959" s="215" t="str">
        <f t="shared" si="14"/>
        <v>1207072</v>
      </c>
      <c r="F959">
        <v>7</v>
      </c>
      <c r="G959">
        <v>7</v>
      </c>
      <c r="H959">
        <v>2</v>
      </c>
      <c r="I959" t="s">
        <v>2613</v>
      </c>
      <c r="J959" t="s">
        <v>1141</v>
      </c>
      <c r="K959">
        <v>12</v>
      </c>
    </row>
    <row r="960" spans="5:11" ht="12.75">
      <c r="E960" s="215" t="str">
        <f t="shared" si="14"/>
        <v>1207082</v>
      </c>
      <c r="F960">
        <v>7</v>
      </c>
      <c r="G960">
        <v>8</v>
      </c>
      <c r="H960">
        <v>2</v>
      </c>
      <c r="I960" t="s">
        <v>2613</v>
      </c>
      <c r="J960" t="s">
        <v>1147</v>
      </c>
      <c r="K960">
        <v>12</v>
      </c>
    </row>
    <row r="961" spans="5:11" ht="12.75">
      <c r="E961" s="215" t="str">
        <f aca="true" t="shared" si="15" ref="E961:E1024">+TEXT(K961,"00")&amp;TEXT(F961,"00")&amp;TEXT(G961,"00")&amp;TEXT(H961,"0")</f>
        <v>1207092</v>
      </c>
      <c r="F961">
        <v>7</v>
      </c>
      <c r="G961">
        <v>9</v>
      </c>
      <c r="H961">
        <v>2</v>
      </c>
      <c r="I961" t="s">
        <v>2613</v>
      </c>
      <c r="J961" t="s">
        <v>1142</v>
      </c>
      <c r="K961">
        <v>12</v>
      </c>
    </row>
    <row r="962" spans="5:11" ht="12.75">
      <c r="E962" s="215" t="str">
        <f t="shared" si="15"/>
        <v>1207102</v>
      </c>
      <c r="F962">
        <v>7</v>
      </c>
      <c r="G962">
        <v>10</v>
      </c>
      <c r="H962">
        <v>2</v>
      </c>
      <c r="I962" t="s">
        <v>2613</v>
      </c>
      <c r="J962" t="s">
        <v>1148</v>
      </c>
      <c r="K962">
        <v>12</v>
      </c>
    </row>
    <row r="963" spans="5:11" ht="12.75">
      <c r="E963" s="215" t="str">
        <f t="shared" si="15"/>
        <v>1207112</v>
      </c>
      <c r="F963">
        <v>7</v>
      </c>
      <c r="G963">
        <v>11</v>
      </c>
      <c r="H963">
        <v>2</v>
      </c>
      <c r="I963" t="s">
        <v>2613</v>
      </c>
      <c r="J963" t="s">
        <v>1149</v>
      </c>
      <c r="K963">
        <v>12</v>
      </c>
    </row>
    <row r="964" spans="5:11" ht="12.75">
      <c r="E964" s="215" t="str">
        <f t="shared" si="15"/>
        <v>1207122</v>
      </c>
      <c r="F964">
        <v>7</v>
      </c>
      <c r="G964">
        <v>12</v>
      </c>
      <c r="H964">
        <v>2</v>
      </c>
      <c r="I964" t="s">
        <v>2613</v>
      </c>
      <c r="J964" t="s">
        <v>1150</v>
      </c>
      <c r="K964">
        <v>12</v>
      </c>
    </row>
    <row r="965" spans="5:11" ht="12.75">
      <c r="E965" s="215" t="str">
        <f t="shared" si="15"/>
        <v>1208000</v>
      </c>
      <c r="F965">
        <v>8</v>
      </c>
      <c r="G965">
        <v>0</v>
      </c>
      <c r="H965">
        <v>0</v>
      </c>
      <c r="I965" t="s">
        <v>343</v>
      </c>
      <c r="J965" t="s">
        <v>2717</v>
      </c>
      <c r="K965">
        <v>12</v>
      </c>
    </row>
    <row r="966" spans="5:11" ht="12.75">
      <c r="E966" s="215" t="str">
        <f t="shared" si="15"/>
        <v>1208012</v>
      </c>
      <c r="F966">
        <v>8</v>
      </c>
      <c r="G966">
        <v>1</v>
      </c>
      <c r="H966">
        <v>2</v>
      </c>
      <c r="I966" t="s">
        <v>2613</v>
      </c>
      <c r="J966" t="s">
        <v>1151</v>
      </c>
      <c r="K966">
        <v>12</v>
      </c>
    </row>
    <row r="967" spans="5:11" ht="12.75">
      <c r="E967" s="215" t="str">
        <f t="shared" si="15"/>
        <v>1208022</v>
      </c>
      <c r="F967">
        <v>8</v>
      </c>
      <c r="G967">
        <v>2</v>
      </c>
      <c r="H967">
        <v>2</v>
      </c>
      <c r="I967" t="s">
        <v>2613</v>
      </c>
      <c r="J967" t="s">
        <v>1152</v>
      </c>
      <c r="K967">
        <v>12</v>
      </c>
    </row>
    <row r="968" spans="5:11" ht="12.75">
      <c r="E968" s="215" t="str">
        <f t="shared" si="15"/>
        <v>1208032</v>
      </c>
      <c r="F968">
        <v>8</v>
      </c>
      <c r="G968">
        <v>3</v>
      </c>
      <c r="H968">
        <v>2</v>
      </c>
      <c r="I968" t="s">
        <v>2613</v>
      </c>
      <c r="J968" t="s">
        <v>1153</v>
      </c>
      <c r="K968">
        <v>12</v>
      </c>
    </row>
    <row r="969" spans="5:11" ht="12.75">
      <c r="E969" s="215" t="str">
        <f t="shared" si="15"/>
        <v>1208042</v>
      </c>
      <c r="F969">
        <v>8</v>
      </c>
      <c r="G969">
        <v>4</v>
      </c>
      <c r="H969">
        <v>2</v>
      </c>
      <c r="I969" t="s">
        <v>2613</v>
      </c>
      <c r="J969" t="s">
        <v>1154</v>
      </c>
      <c r="K969">
        <v>12</v>
      </c>
    </row>
    <row r="970" spans="5:11" ht="12.75">
      <c r="E970" s="215" t="str">
        <f t="shared" si="15"/>
        <v>1208053</v>
      </c>
      <c r="F970">
        <v>8</v>
      </c>
      <c r="G970">
        <v>5</v>
      </c>
      <c r="H970">
        <v>3</v>
      </c>
      <c r="I970" t="s">
        <v>2613</v>
      </c>
      <c r="J970" t="s">
        <v>1157</v>
      </c>
      <c r="K970">
        <v>12</v>
      </c>
    </row>
    <row r="971" spans="5:11" ht="12.75">
      <c r="E971" s="215" t="str">
        <f t="shared" si="15"/>
        <v>1208062</v>
      </c>
      <c r="F971">
        <v>8</v>
      </c>
      <c r="G971">
        <v>6</v>
      </c>
      <c r="H971">
        <v>2</v>
      </c>
      <c r="I971" t="s">
        <v>2613</v>
      </c>
      <c r="J971" t="s">
        <v>1155</v>
      </c>
      <c r="K971">
        <v>12</v>
      </c>
    </row>
    <row r="972" spans="5:11" ht="12.75">
      <c r="E972" s="215" t="str">
        <f t="shared" si="15"/>
        <v>1208072</v>
      </c>
      <c r="F972">
        <v>8</v>
      </c>
      <c r="G972">
        <v>7</v>
      </c>
      <c r="H972">
        <v>2</v>
      </c>
      <c r="I972" t="s">
        <v>2613</v>
      </c>
      <c r="J972" t="s">
        <v>1156</v>
      </c>
      <c r="K972">
        <v>12</v>
      </c>
    </row>
    <row r="973" spans="5:11" ht="12.75">
      <c r="E973" s="215" t="str">
        <f t="shared" si="15"/>
        <v>1209000</v>
      </c>
      <c r="F973">
        <v>9</v>
      </c>
      <c r="G973">
        <v>0</v>
      </c>
      <c r="H973">
        <v>0</v>
      </c>
      <c r="I973" t="s">
        <v>343</v>
      </c>
      <c r="J973" t="s">
        <v>2718</v>
      </c>
      <c r="K973">
        <v>12</v>
      </c>
    </row>
    <row r="974" spans="5:11" ht="12.75">
      <c r="E974" s="215" t="str">
        <f t="shared" si="15"/>
        <v>1209013</v>
      </c>
      <c r="F974">
        <v>9</v>
      </c>
      <c r="G974">
        <v>1</v>
      </c>
      <c r="H974">
        <v>3</v>
      </c>
      <c r="I974" t="s">
        <v>2613</v>
      </c>
      <c r="J974" t="s">
        <v>1164</v>
      </c>
      <c r="K974">
        <v>12</v>
      </c>
    </row>
    <row r="975" spans="5:11" ht="12.75">
      <c r="E975" s="215" t="str">
        <f t="shared" si="15"/>
        <v>1209022</v>
      </c>
      <c r="F975">
        <v>9</v>
      </c>
      <c r="G975">
        <v>2</v>
      </c>
      <c r="H975">
        <v>2</v>
      </c>
      <c r="I975" t="s">
        <v>2613</v>
      </c>
      <c r="J975" t="s">
        <v>1158</v>
      </c>
      <c r="K975">
        <v>12</v>
      </c>
    </row>
    <row r="976" spans="5:11" ht="12.75">
      <c r="E976" s="215" t="str">
        <f t="shared" si="15"/>
        <v>1209033</v>
      </c>
      <c r="F976">
        <v>9</v>
      </c>
      <c r="G976">
        <v>3</v>
      </c>
      <c r="H976">
        <v>3</v>
      </c>
      <c r="I976" t="s">
        <v>2613</v>
      </c>
      <c r="J976" t="s">
        <v>1165</v>
      </c>
      <c r="K976">
        <v>12</v>
      </c>
    </row>
    <row r="977" spans="5:11" ht="12.75">
      <c r="E977" s="215" t="str">
        <f t="shared" si="15"/>
        <v>1209042</v>
      </c>
      <c r="F977">
        <v>9</v>
      </c>
      <c r="G977">
        <v>4</v>
      </c>
      <c r="H977">
        <v>2</v>
      </c>
      <c r="I977" t="s">
        <v>2613</v>
      </c>
      <c r="J977" t="s">
        <v>1159</v>
      </c>
      <c r="K977">
        <v>12</v>
      </c>
    </row>
    <row r="978" spans="5:11" ht="12.75">
      <c r="E978" s="215" t="str">
        <f t="shared" si="15"/>
        <v>1209052</v>
      </c>
      <c r="F978">
        <v>9</v>
      </c>
      <c r="G978">
        <v>5</v>
      </c>
      <c r="H978">
        <v>2</v>
      </c>
      <c r="I978" t="s">
        <v>2613</v>
      </c>
      <c r="J978" t="s">
        <v>1160</v>
      </c>
      <c r="K978">
        <v>12</v>
      </c>
    </row>
    <row r="979" spans="5:11" ht="12.75">
      <c r="E979" s="215" t="str">
        <f t="shared" si="15"/>
        <v>1209062</v>
      </c>
      <c r="F979">
        <v>9</v>
      </c>
      <c r="G979">
        <v>6</v>
      </c>
      <c r="H979">
        <v>2</v>
      </c>
      <c r="I979" t="s">
        <v>2613</v>
      </c>
      <c r="J979" t="s">
        <v>1161</v>
      </c>
      <c r="K979">
        <v>12</v>
      </c>
    </row>
    <row r="980" spans="5:11" ht="12.75">
      <c r="E980" s="215" t="str">
        <f t="shared" si="15"/>
        <v>1209073</v>
      </c>
      <c r="F980">
        <v>9</v>
      </c>
      <c r="G980">
        <v>7</v>
      </c>
      <c r="H980">
        <v>3</v>
      </c>
      <c r="I980" t="s">
        <v>2613</v>
      </c>
      <c r="J980" t="s">
        <v>1166</v>
      </c>
      <c r="K980">
        <v>12</v>
      </c>
    </row>
    <row r="981" spans="5:11" ht="12.75">
      <c r="E981" s="215" t="str">
        <f t="shared" si="15"/>
        <v>1209082</v>
      </c>
      <c r="F981">
        <v>9</v>
      </c>
      <c r="G981">
        <v>8</v>
      </c>
      <c r="H981">
        <v>2</v>
      </c>
      <c r="I981" t="s">
        <v>2613</v>
      </c>
      <c r="J981" t="s">
        <v>1162</v>
      </c>
      <c r="K981">
        <v>12</v>
      </c>
    </row>
    <row r="982" spans="5:11" ht="12.75">
      <c r="E982" s="215" t="str">
        <f t="shared" si="15"/>
        <v>1209092</v>
      </c>
      <c r="F982">
        <v>9</v>
      </c>
      <c r="G982">
        <v>9</v>
      </c>
      <c r="H982">
        <v>2</v>
      </c>
      <c r="I982" t="s">
        <v>2613</v>
      </c>
      <c r="J982" t="s">
        <v>1163</v>
      </c>
      <c r="K982">
        <v>12</v>
      </c>
    </row>
    <row r="983" spans="5:11" ht="12.75">
      <c r="E983" s="215" t="str">
        <f t="shared" si="15"/>
        <v>1210000</v>
      </c>
      <c r="F983">
        <v>10</v>
      </c>
      <c r="G983">
        <v>0</v>
      </c>
      <c r="H983">
        <v>0</v>
      </c>
      <c r="I983" t="s">
        <v>343</v>
      </c>
      <c r="J983" t="s">
        <v>2719</v>
      </c>
      <c r="K983">
        <v>12</v>
      </c>
    </row>
    <row r="984" spans="5:11" ht="12.75">
      <c r="E984" s="215" t="str">
        <f t="shared" si="15"/>
        <v>1210011</v>
      </c>
      <c r="F984">
        <v>10</v>
      </c>
      <c r="G984">
        <v>1</v>
      </c>
      <c r="H984">
        <v>1</v>
      </c>
      <c r="I984" t="s">
        <v>2613</v>
      </c>
      <c r="J984" t="s">
        <v>1167</v>
      </c>
      <c r="K984">
        <v>12</v>
      </c>
    </row>
    <row r="985" spans="5:11" ht="12.75">
      <c r="E985" s="215" t="str">
        <f t="shared" si="15"/>
        <v>1210022</v>
      </c>
      <c r="F985">
        <v>10</v>
      </c>
      <c r="G985">
        <v>2</v>
      </c>
      <c r="H985">
        <v>2</v>
      </c>
      <c r="I985" t="s">
        <v>2613</v>
      </c>
      <c r="J985" t="s">
        <v>1168</v>
      </c>
      <c r="K985">
        <v>12</v>
      </c>
    </row>
    <row r="986" spans="5:11" ht="12.75">
      <c r="E986" s="215" t="str">
        <f t="shared" si="15"/>
        <v>1210032</v>
      </c>
      <c r="F986">
        <v>10</v>
      </c>
      <c r="G986">
        <v>3</v>
      </c>
      <c r="H986">
        <v>2</v>
      </c>
      <c r="I986" t="s">
        <v>2613</v>
      </c>
      <c r="J986" t="s">
        <v>1169</v>
      </c>
      <c r="K986">
        <v>12</v>
      </c>
    </row>
    <row r="987" spans="5:11" ht="12.75">
      <c r="E987" s="215" t="str">
        <f t="shared" si="15"/>
        <v>1210042</v>
      </c>
      <c r="F987">
        <v>10</v>
      </c>
      <c r="G987">
        <v>4</v>
      </c>
      <c r="H987">
        <v>2</v>
      </c>
      <c r="I987" t="s">
        <v>2613</v>
      </c>
      <c r="J987" t="s">
        <v>1167</v>
      </c>
      <c r="K987">
        <v>12</v>
      </c>
    </row>
    <row r="988" spans="5:11" ht="12.75">
      <c r="E988" s="215" t="str">
        <f t="shared" si="15"/>
        <v>1210052</v>
      </c>
      <c r="F988">
        <v>10</v>
      </c>
      <c r="G988">
        <v>5</v>
      </c>
      <c r="H988">
        <v>2</v>
      </c>
      <c r="I988" t="s">
        <v>2613</v>
      </c>
      <c r="J988" t="s">
        <v>1170</v>
      </c>
      <c r="K988">
        <v>12</v>
      </c>
    </row>
    <row r="989" spans="5:11" ht="12.75">
      <c r="E989" s="215" t="str">
        <f t="shared" si="15"/>
        <v>1210062</v>
      </c>
      <c r="F989">
        <v>10</v>
      </c>
      <c r="G989">
        <v>6</v>
      </c>
      <c r="H989">
        <v>2</v>
      </c>
      <c r="I989" t="s">
        <v>2613</v>
      </c>
      <c r="J989" t="s">
        <v>1171</v>
      </c>
      <c r="K989">
        <v>12</v>
      </c>
    </row>
    <row r="990" spans="5:11" ht="12.75">
      <c r="E990" s="215" t="str">
        <f t="shared" si="15"/>
        <v>1210073</v>
      </c>
      <c r="F990">
        <v>10</v>
      </c>
      <c r="G990">
        <v>7</v>
      </c>
      <c r="H990">
        <v>3</v>
      </c>
      <c r="I990" t="s">
        <v>2613</v>
      </c>
      <c r="J990" t="s">
        <v>1178</v>
      </c>
      <c r="K990">
        <v>12</v>
      </c>
    </row>
    <row r="991" spans="5:11" ht="12.75">
      <c r="E991" s="215" t="str">
        <f t="shared" si="15"/>
        <v>1210082</v>
      </c>
      <c r="F991">
        <v>10</v>
      </c>
      <c r="G991">
        <v>8</v>
      </c>
      <c r="H991">
        <v>2</v>
      </c>
      <c r="I991" t="s">
        <v>2613</v>
      </c>
      <c r="J991" t="s">
        <v>1172</v>
      </c>
      <c r="K991">
        <v>12</v>
      </c>
    </row>
    <row r="992" spans="5:11" ht="12.75">
      <c r="E992" s="215" t="str">
        <f t="shared" si="15"/>
        <v>1210092</v>
      </c>
      <c r="F992">
        <v>10</v>
      </c>
      <c r="G992">
        <v>9</v>
      </c>
      <c r="H992">
        <v>2</v>
      </c>
      <c r="I992" t="s">
        <v>2613</v>
      </c>
      <c r="J992" t="s">
        <v>1173</v>
      </c>
      <c r="K992">
        <v>12</v>
      </c>
    </row>
    <row r="993" spans="5:11" ht="12.75">
      <c r="E993" s="215" t="str">
        <f t="shared" si="15"/>
        <v>1210102</v>
      </c>
      <c r="F993">
        <v>10</v>
      </c>
      <c r="G993">
        <v>10</v>
      </c>
      <c r="H993">
        <v>2</v>
      </c>
      <c r="I993" t="s">
        <v>2613</v>
      </c>
      <c r="J993" t="s">
        <v>1174</v>
      </c>
      <c r="K993">
        <v>12</v>
      </c>
    </row>
    <row r="994" spans="5:11" ht="12.75">
      <c r="E994" s="215" t="str">
        <f t="shared" si="15"/>
        <v>1210113</v>
      </c>
      <c r="F994">
        <v>10</v>
      </c>
      <c r="G994">
        <v>11</v>
      </c>
      <c r="H994">
        <v>3</v>
      </c>
      <c r="I994" t="s">
        <v>2613</v>
      </c>
      <c r="J994" t="s">
        <v>1179</v>
      </c>
      <c r="K994">
        <v>12</v>
      </c>
    </row>
    <row r="995" spans="5:11" ht="12.75">
      <c r="E995" s="215" t="str">
        <f t="shared" si="15"/>
        <v>1210122</v>
      </c>
      <c r="F995">
        <v>10</v>
      </c>
      <c r="G995">
        <v>12</v>
      </c>
      <c r="H995">
        <v>2</v>
      </c>
      <c r="I995" t="s">
        <v>2613</v>
      </c>
      <c r="J995" t="s">
        <v>1175</v>
      </c>
      <c r="K995">
        <v>12</v>
      </c>
    </row>
    <row r="996" spans="5:11" ht="12.75">
      <c r="E996" s="215" t="str">
        <f t="shared" si="15"/>
        <v>1210133</v>
      </c>
      <c r="F996">
        <v>10</v>
      </c>
      <c r="G996">
        <v>13</v>
      </c>
      <c r="H996">
        <v>3</v>
      </c>
      <c r="I996" t="s">
        <v>2613</v>
      </c>
      <c r="J996" t="s">
        <v>1180</v>
      </c>
      <c r="K996">
        <v>12</v>
      </c>
    </row>
    <row r="997" spans="5:11" ht="12.75">
      <c r="E997" s="215" t="str">
        <f t="shared" si="15"/>
        <v>1210142</v>
      </c>
      <c r="F997">
        <v>10</v>
      </c>
      <c r="G997">
        <v>14</v>
      </c>
      <c r="H997">
        <v>2</v>
      </c>
      <c r="I997" t="s">
        <v>2613</v>
      </c>
      <c r="J997" t="s">
        <v>1176</v>
      </c>
      <c r="K997">
        <v>12</v>
      </c>
    </row>
    <row r="998" spans="5:11" ht="12.75">
      <c r="E998" s="215" t="str">
        <f t="shared" si="15"/>
        <v>1210152</v>
      </c>
      <c r="F998">
        <v>10</v>
      </c>
      <c r="G998">
        <v>15</v>
      </c>
      <c r="H998">
        <v>2</v>
      </c>
      <c r="I998" t="s">
        <v>2613</v>
      </c>
      <c r="J998" t="s">
        <v>1177</v>
      </c>
      <c r="K998">
        <v>12</v>
      </c>
    </row>
    <row r="999" spans="5:11" ht="12.75">
      <c r="E999" s="215" t="str">
        <f t="shared" si="15"/>
        <v>1210163</v>
      </c>
      <c r="F999">
        <v>10</v>
      </c>
      <c r="G999">
        <v>16</v>
      </c>
      <c r="H999">
        <v>3</v>
      </c>
      <c r="I999" t="s">
        <v>2613</v>
      </c>
      <c r="J999" t="s">
        <v>1181</v>
      </c>
      <c r="K999">
        <v>12</v>
      </c>
    </row>
    <row r="1000" spans="5:11" ht="12.75">
      <c r="E1000" s="215" t="str">
        <f t="shared" si="15"/>
        <v>1211000</v>
      </c>
      <c r="F1000">
        <v>11</v>
      </c>
      <c r="G1000">
        <v>0</v>
      </c>
      <c r="H1000">
        <v>0</v>
      </c>
      <c r="I1000" t="s">
        <v>343</v>
      </c>
      <c r="J1000" t="s">
        <v>2720</v>
      </c>
      <c r="K1000">
        <v>12</v>
      </c>
    </row>
    <row r="1001" spans="5:11" ht="12.75">
      <c r="E1001" s="215" t="str">
        <f t="shared" si="15"/>
        <v>1211011</v>
      </c>
      <c r="F1001">
        <v>11</v>
      </c>
      <c r="G1001">
        <v>1</v>
      </c>
      <c r="H1001">
        <v>1</v>
      </c>
      <c r="I1001" t="s">
        <v>2613</v>
      </c>
      <c r="J1001" t="s">
        <v>1182</v>
      </c>
      <c r="K1001">
        <v>12</v>
      </c>
    </row>
    <row r="1002" spans="5:11" ht="12.75">
      <c r="E1002" s="215" t="str">
        <f t="shared" si="15"/>
        <v>1211023</v>
      </c>
      <c r="F1002">
        <v>11</v>
      </c>
      <c r="G1002">
        <v>2</v>
      </c>
      <c r="H1002">
        <v>3</v>
      </c>
      <c r="I1002" t="s">
        <v>2613</v>
      </c>
      <c r="J1002" t="s">
        <v>1183</v>
      </c>
      <c r="K1002">
        <v>12</v>
      </c>
    </row>
    <row r="1003" spans="5:11" ht="12.75">
      <c r="E1003" s="215" t="str">
        <f t="shared" si="15"/>
        <v>1211032</v>
      </c>
      <c r="F1003">
        <v>11</v>
      </c>
      <c r="G1003">
        <v>3</v>
      </c>
      <c r="H1003">
        <v>2</v>
      </c>
      <c r="I1003" t="s">
        <v>2613</v>
      </c>
      <c r="J1003" t="s">
        <v>1184</v>
      </c>
      <c r="K1003">
        <v>12</v>
      </c>
    </row>
    <row r="1004" spans="5:11" ht="12.75">
      <c r="E1004" s="215" t="str">
        <f t="shared" si="15"/>
        <v>1211042</v>
      </c>
      <c r="F1004">
        <v>11</v>
      </c>
      <c r="G1004">
        <v>4</v>
      </c>
      <c r="H1004">
        <v>2</v>
      </c>
      <c r="I1004" t="s">
        <v>2613</v>
      </c>
      <c r="J1004" t="s">
        <v>1185</v>
      </c>
      <c r="K1004">
        <v>12</v>
      </c>
    </row>
    <row r="1005" spans="5:11" ht="12.75">
      <c r="E1005" s="215" t="str">
        <f t="shared" si="15"/>
        <v>1211052</v>
      </c>
      <c r="F1005">
        <v>11</v>
      </c>
      <c r="G1005">
        <v>5</v>
      </c>
      <c r="H1005">
        <v>2</v>
      </c>
      <c r="I1005" t="s">
        <v>2613</v>
      </c>
      <c r="J1005" t="s">
        <v>1186</v>
      </c>
      <c r="K1005">
        <v>12</v>
      </c>
    </row>
    <row r="1006" spans="5:11" ht="12.75">
      <c r="E1006" s="215" t="str">
        <f t="shared" si="15"/>
        <v>1211062</v>
      </c>
      <c r="F1006">
        <v>11</v>
      </c>
      <c r="G1006">
        <v>6</v>
      </c>
      <c r="H1006">
        <v>2</v>
      </c>
      <c r="I1006" t="s">
        <v>2613</v>
      </c>
      <c r="J1006" t="s">
        <v>1187</v>
      </c>
      <c r="K1006">
        <v>12</v>
      </c>
    </row>
    <row r="1007" spans="5:11" ht="12.75">
      <c r="E1007" s="215" t="str">
        <f t="shared" si="15"/>
        <v>1211072</v>
      </c>
      <c r="F1007">
        <v>11</v>
      </c>
      <c r="G1007">
        <v>7</v>
      </c>
      <c r="H1007">
        <v>2</v>
      </c>
      <c r="I1007" t="s">
        <v>2613</v>
      </c>
      <c r="J1007" t="s">
        <v>1188</v>
      </c>
      <c r="K1007">
        <v>12</v>
      </c>
    </row>
    <row r="1008" spans="5:11" ht="12.75">
      <c r="E1008" s="215" t="str">
        <f t="shared" si="15"/>
        <v>1211082</v>
      </c>
      <c r="F1008">
        <v>11</v>
      </c>
      <c r="G1008">
        <v>8</v>
      </c>
      <c r="H1008">
        <v>2</v>
      </c>
      <c r="I1008" t="s">
        <v>2613</v>
      </c>
      <c r="J1008" t="s">
        <v>1189</v>
      </c>
      <c r="K1008">
        <v>12</v>
      </c>
    </row>
    <row r="1009" spans="5:11" ht="12.75">
      <c r="E1009" s="215" t="str">
        <f t="shared" si="15"/>
        <v>1211092</v>
      </c>
      <c r="F1009">
        <v>11</v>
      </c>
      <c r="G1009">
        <v>9</v>
      </c>
      <c r="H1009">
        <v>2</v>
      </c>
      <c r="I1009" t="s">
        <v>2613</v>
      </c>
      <c r="J1009" t="s">
        <v>1182</v>
      </c>
      <c r="K1009">
        <v>12</v>
      </c>
    </row>
    <row r="1010" spans="5:11" ht="12.75">
      <c r="E1010" s="215" t="str">
        <f t="shared" si="15"/>
        <v>1211102</v>
      </c>
      <c r="F1010">
        <v>11</v>
      </c>
      <c r="G1010">
        <v>10</v>
      </c>
      <c r="H1010">
        <v>2</v>
      </c>
      <c r="I1010" t="s">
        <v>2613</v>
      </c>
      <c r="J1010" t="s">
        <v>1190</v>
      </c>
      <c r="K1010">
        <v>12</v>
      </c>
    </row>
    <row r="1011" spans="5:11" ht="12.75">
      <c r="E1011" s="215" t="str">
        <f t="shared" si="15"/>
        <v>1211112</v>
      </c>
      <c r="F1011">
        <v>11</v>
      </c>
      <c r="G1011">
        <v>11</v>
      </c>
      <c r="H1011">
        <v>2</v>
      </c>
      <c r="I1011" t="s">
        <v>2613</v>
      </c>
      <c r="J1011" t="s">
        <v>1191</v>
      </c>
      <c r="K1011">
        <v>12</v>
      </c>
    </row>
    <row r="1012" spans="5:11" ht="12.75">
      <c r="E1012" s="215" t="str">
        <f t="shared" si="15"/>
        <v>1211123</v>
      </c>
      <c r="F1012">
        <v>11</v>
      </c>
      <c r="G1012">
        <v>12</v>
      </c>
      <c r="H1012">
        <v>3</v>
      </c>
      <c r="I1012" t="s">
        <v>2613</v>
      </c>
      <c r="J1012" t="s">
        <v>1194</v>
      </c>
      <c r="K1012">
        <v>12</v>
      </c>
    </row>
    <row r="1013" spans="5:11" ht="12.75">
      <c r="E1013" s="215" t="str">
        <f t="shared" si="15"/>
        <v>1211132</v>
      </c>
      <c r="F1013">
        <v>11</v>
      </c>
      <c r="G1013">
        <v>13</v>
      </c>
      <c r="H1013">
        <v>2</v>
      </c>
      <c r="I1013" t="s">
        <v>2613</v>
      </c>
      <c r="J1013" t="s">
        <v>1192</v>
      </c>
      <c r="K1013">
        <v>12</v>
      </c>
    </row>
    <row r="1014" spans="5:11" ht="12.75">
      <c r="E1014" s="215" t="str">
        <f t="shared" si="15"/>
        <v>1211142</v>
      </c>
      <c r="F1014">
        <v>11</v>
      </c>
      <c r="G1014">
        <v>14</v>
      </c>
      <c r="H1014">
        <v>2</v>
      </c>
      <c r="I1014" t="s">
        <v>2613</v>
      </c>
      <c r="J1014" t="s">
        <v>1193</v>
      </c>
      <c r="K1014">
        <v>12</v>
      </c>
    </row>
    <row r="1015" spans="5:11" ht="12.75">
      <c r="E1015" s="215" t="str">
        <f t="shared" si="15"/>
        <v>1212000</v>
      </c>
      <c r="F1015">
        <v>12</v>
      </c>
      <c r="G1015">
        <v>0</v>
      </c>
      <c r="H1015">
        <v>0</v>
      </c>
      <c r="I1015" t="s">
        <v>343</v>
      </c>
      <c r="J1015" t="s">
        <v>2721</v>
      </c>
      <c r="K1015">
        <v>12</v>
      </c>
    </row>
    <row r="1016" spans="5:11" ht="12.75">
      <c r="E1016" s="215" t="str">
        <f t="shared" si="15"/>
        <v>1212011</v>
      </c>
      <c r="F1016">
        <v>12</v>
      </c>
      <c r="G1016">
        <v>1</v>
      </c>
      <c r="H1016">
        <v>1</v>
      </c>
      <c r="I1016" t="s">
        <v>2613</v>
      </c>
      <c r="J1016" t="s">
        <v>1195</v>
      </c>
      <c r="K1016">
        <v>12</v>
      </c>
    </row>
    <row r="1017" spans="5:11" ht="12.75">
      <c r="E1017" s="215" t="str">
        <f t="shared" si="15"/>
        <v>1212032</v>
      </c>
      <c r="F1017">
        <v>12</v>
      </c>
      <c r="G1017">
        <v>3</v>
      </c>
      <c r="H1017">
        <v>2</v>
      </c>
      <c r="I1017" t="s">
        <v>2613</v>
      </c>
      <c r="J1017" t="s">
        <v>1109</v>
      </c>
      <c r="K1017">
        <v>12</v>
      </c>
    </row>
    <row r="1018" spans="5:11" ht="12.75">
      <c r="E1018" s="215" t="str">
        <f t="shared" si="15"/>
        <v>1212042</v>
      </c>
      <c r="F1018">
        <v>12</v>
      </c>
      <c r="G1018">
        <v>4</v>
      </c>
      <c r="H1018">
        <v>2</v>
      </c>
      <c r="I1018" t="s">
        <v>2613</v>
      </c>
      <c r="J1018" t="s">
        <v>1196</v>
      </c>
      <c r="K1018">
        <v>12</v>
      </c>
    </row>
    <row r="1019" spans="5:11" ht="12.75">
      <c r="E1019" s="215" t="str">
        <f t="shared" si="15"/>
        <v>1212053</v>
      </c>
      <c r="F1019">
        <v>12</v>
      </c>
      <c r="G1019">
        <v>5</v>
      </c>
      <c r="H1019">
        <v>3</v>
      </c>
      <c r="I1019" t="s">
        <v>2613</v>
      </c>
      <c r="J1019" t="s">
        <v>1198</v>
      </c>
      <c r="K1019">
        <v>12</v>
      </c>
    </row>
    <row r="1020" spans="5:11" ht="12.75">
      <c r="E1020" s="215" t="str">
        <f t="shared" si="15"/>
        <v>1212062</v>
      </c>
      <c r="F1020">
        <v>12</v>
      </c>
      <c r="G1020">
        <v>6</v>
      </c>
      <c r="H1020">
        <v>2</v>
      </c>
      <c r="I1020" t="s">
        <v>2613</v>
      </c>
      <c r="J1020" t="s">
        <v>1197</v>
      </c>
      <c r="K1020">
        <v>12</v>
      </c>
    </row>
    <row r="1021" spans="5:11" ht="12.75">
      <c r="E1021" s="215" t="str">
        <f t="shared" si="15"/>
        <v>1212073</v>
      </c>
      <c r="F1021">
        <v>12</v>
      </c>
      <c r="G1021">
        <v>7</v>
      </c>
      <c r="H1021">
        <v>3</v>
      </c>
      <c r="I1021" t="s">
        <v>2613</v>
      </c>
      <c r="J1021" t="s">
        <v>1199</v>
      </c>
      <c r="K1021">
        <v>12</v>
      </c>
    </row>
    <row r="1022" spans="5:11" ht="12.75">
      <c r="E1022" s="215" t="str">
        <f t="shared" si="15"/>
        <v>1213000</v>
      </c>
      <c r="F1022">
        <v>13</v>
      </c>
      <c r="G1022">
        <v>0</v>
      </c>
      <c r="H1022">
        <v>0</v>
      </c>
      <c r="I1022" t="s">
        <v>343</v>
      </c>
      <c r="J1022" t="s">
        <v>2722</v>
      </c>
      <c r="K1022">
        <v>12</v>
      </c>
    </row>
    <row r="1023" spans="5:11" ht="12.75">
      <c r="E1023" s="215" t="str">
        <f t="shared" si="15"/>
        <v>1213011</v>
      </c>
      <c r="F1023">
        <v>13</v>
      </c>
      <c r="G1023">
        <v>1</v>
      </c>
      <c r="H1023">
        <v>1</v>
      </c>
      <c r="I1023" t="s">
        <v>2613</v>
      </c>
      <c r="J1023" t="s">
        <v>1200</v>
      </c>
      <c r="K1023">
        <v>12</v>
      </c>
    </row>
    <row r="1024" spans="5:11" ht="12.75">
      <c r="E1024" s="215" t="str">
        <f t="shared" si="15"/>
        <v>1213023</v>
      </c>
      <c r="F1024">
        <v>13</v>
      </c>
      <c r="G1024">
        <v>2</v>
      </c>
      <c r="H1024">
        <v>3</v>
      </c>
      <c r="I1024" t="s">
        <v>2613</v>
      </c>
      <c r="J1024" t="s">
        <v>1203</v>
      </c>
      <c r="K1024">
        <v>12</v>
      </c>
    </row>
    <row r="1025" spans="5:11" ht="12.75">
      <c r="E1025" s="215" t="str">
        <f aca="true" t="shared" si="16" ref="E1025:E1088">+TEXT(K1025,"00")&amp;TEXT(F1025,"00")&amp;TEXT(G1025,"00")&amp;TEXT(H1025,"0")</f>
        <v>1213033</v>
      </c>
      <c r="F1025">
        <v>13</v>
      </c>
      <c r="G1025">
        <v>3</v>
      </c>
      <c r="H1025">
        <v>3</v>
      </c>
      <c r="I1025" t="s">
        <v>2613</v>
      </c>
      <c r="J1025" t="s">
        <v>1204</v>
      </c>
      <c r="K1025">
        <v>12</v>
      </c>
    </row>
    <row r="1026" spans="5:11" ht="12.75">
      <c r="E1026" s="215" t="str">
        <f t="shared" si="16"/>
        <v>1213043</v>
      </c>
      <c r="F1026">
        <v>13</v>
      </c>
      <c r="G1026">
        <v>4</v>
      </c>
      <c r="H1026">
        <v>3</v>
      </c>
      <c r="I1026" t="s">
        <v>2613</v>
      </c>
      <c r="J1026" t="s">
        <v>1205</v>
      </c>
      <c r="K1026">
        <v>12</v>
      </c>
    </row>
    <row r="1027" spans="5:11" ht="12.75">
      <c r="E1027" s="215" t="str">
        <f t="shared" si="16"/>
        <v>1213052</v>
      </c>
      <c r="F1027">
        <v>13</v>
      </c>
      <c r="G1027">
        <v>5</v>
      </c>
      <c r="H1027">
        <v>2</v>
      </c>
      <c r="I1027" t="s">
        <v>2613</v>
      </c>
      <c r="J1027" t="s">
        <v>539</v>
      </c>
      <c r="K1027">
        <v>12</v>
      </c>
    </row>
    <row r="1028" spans="5:11" ht="12.75">
      <c r="E1028" s="215" t="str">
        <f t="shared" si="16"/>
        <v>1213062</v>
      </c>
      <c r="F1028">
        <v>13</v>
      </c>
      <c r="G1028">
        <v>6</v>
      </c>
      <c r="H1028">
        <v>2</v>
      </c>
      <c r="I1028" t="s">
        <v>2613</v>
      </c>
      <c r="J1028" t="s">
        <v>1200</v>
      </c>
      <c r="K1028">
        <v>12</v>
      </c>
    </row>
    <row r="1029" spans="5:11" ht="12.75">
      <c r="E1029" s="215" t="str">
        <f t="shared" si="16"/>
        <v>1213072</v>
      </c>
      <c r="F1029">
        <v>13</v>
      </c>
      <c r="G1029">
        <v>7</v>
      </c>
      <c r="H1029">
        <v>2</v>
      </c>
      <c r="I1029" t="s">
        <v>2613</v>
      </c>
      <c r="J1029" t="s">
        <v>1201</v>
      </c>
      <c r="K1029">
        <v>12</v>
      </c>
    </row>
    <row r="1030" spans="5:11" ht="12.75">
      <c r="E1030" s="215" t="str">
        <f t="shared" si="16"/>
        <v>1213082</v>
      </c>
      <c r="F1030">
        <v>13</v>
      </c>
      <c r="G1030">
        <v>8</v>
      </c>
      <c r="H1030">
        <v>2</v>
      </c>
      <c r="I1030" t="s">
        <v>2613</v>
      </c>
      <c r="J1030" t="s">
        <v>1202</v>
      </c>
      <c r="K1030">
        <v>12</v>
      </c>
    </row>
    <row r="1031" spans="5:11" ht="12.75">
      <c r="E1031" s="215" t="str">
        <f t="shared" si="16"/>
        <v>1213093</v>
      </c>
      <c r="F1031">
        <v>13</v>
      </c>
      <c r="G1031">
        <v>9</v>
      </c>
      <c r="H1031">
        <v>3</v>
      </c>
      <c r="I1031" t="s">
        <v>2613</v>
      </c>
      <c r="J1031" t="s">
        <v>1206</v>
      </c>
      <c r="K1031">
        <v>12</v>
      </c>
    </row>
    <row r="1032" spans="5:11" ht="12.75">
      <c r="E1032" s="215" t="str">
        <f t="shared" si="16"/>
        <v>1214000</v>
      </c>
      <c r="F1032">
        <v>14</v>
      </c>
      <c r="G1032">
        <v>0</v>
      </c>
      <c r="H1032">
        <v>0</v>
      </c>
      <c r="I1032" t="s">
        <v>343</v>
      </c>
      <c r="J1032" t="s">
        <v>2723</v>
      </c>
      <c r="K1032">
        <v>12</v>
      </c>
    </row>
    <row r="1033" spans="5:11" ht="12.75">
      <c r="E1033" s="215" t="str">
        <f t="shared" si="16"/>
        <v>1214012</v>
      </c>
      <c r="F1033">
        <v>14</v>
      </c>
      <c r="G1033">
        <v>1</v>
      </c>
      <c r="H1033">
        <v>2</v>
      </c>
      <c r="I1033" t="s">
        <v>2613</v>
      </c>
      <c r="J1033" t="s">
        <v>1207</v>
      </c>
      <c r="K1033">
        <v>12</v>
      </c>
    </row>
    <row r="1034" spans="5:11" ht="12.75">
      <c r="E1034" s="215" t="str">
        <f t="shared" si="16"/>
        <v>1214022</v>
      </c>
      <c r="F1034">
        <v>14</v>
      </c>
      <c r="G1034">
        <v>2</v>
      </c>
      <c r="H1034">
        <v>2</v>
      </c>
      <c r="I1034" t="s">
        <v>2613</v>
      </c>
      <c r="J1034" t="s">
        <v>1208</v>
      </c>
      <c r="K1034">
        <v>12</v>
      </c>
    </row>
    <row r="1035" spans="5:11" ht="12.75">
      <c r="E1035" s="215" t="str">
        <f t="shared" si="16"/>
        <v>1214033</v>
      </c>
      <c r="F1035">
        <v>14</v>
      </c>
      <c r="G1035">
        <v>3</v>
      </c>
      <c r="H1035">
        <v>3</v>
      </c>
      <c r="I1035" t="s">
        <v>2613</v>
      </c>
      <c r="J1035" t="s">
        <v>1209</v>
      </c>
      <c r="K1035">
        <v>12</v>
      </c>
    </row>
    <row r="1036" spans="5:11" ht="12.75">
      <c r="E1036" s="215" t="str">
        <f t="shared" si="16"/>
        <v>1214042</v>
      </c>
      <c r="F1036">
        <v>14</v>
      </c>
      <c r="G1036">
        <v>4</v>
      </c>
      <c r="H1036">
        <v>2</v>
      </c>
      <c r="I1036" t="s">
        <v>2613</v>
      </c>
      <c r="J1036" t="s">
        <v>1210</v>
      </c>
      <c r="K1036">
        <v>12</v>
      </c>
    </row>
    <row r="1037" spans="5:11" ht="12.75">
      <c r="E1037" s="215" t="str">
        <f t="shared" si="16"/>
        <v>1214053</v>
      </c>
      <c r="F1037">
        <v>14</v>
      </c>
      <c r="G1037">
        <v>5</v>
      </c>
      <c r="H1037">
        <v>3</v>
      </c>
      <c r="I1037" t="s">
        <v>2613</v>
      </c>
      <c r="J1037" t="s">
        <v>1212</v>
      </c>
      <c r="K1037">
        <v>12</v>
      </c>
    </row>
    <row r="1038" spans="5:11" ht="12.75">
      <c r="E1038" s="215" t="str">
        <f t="shared" si="16"/>
        <v>1214062</v>
      </c>
      <c r="F1038" s="29">
        <v>14</v>
      </c>
      <c r="G1038" s="29">
        <v>6</v>
      </c>
      <c r="H1038" s="29">
        <v>2</v>
      </c>
      <c r="I1038" t="s">
        <v>2613</v>
      </c>
      <c r="J1038" t="s">
        <v>1211</v>
      </c>
      <c r="K1038">
        <v>12</v>
      </c>
    </row>
    <row r="1039" spans="5:11" ht="12.75">
      <c r="E1039" s="215" t="str">
        <f t="shared" si="16"/>
        <v>1215000</v>
      </c>
      <c r="F1039">
        <v>15</v>
      </c>
      <c r="G1039">
        <v>0</v>
      </c>
      <c r="H1039">
        <v>0</v>
      </c>
      <c r="I1039" t="s">
        <v>343</v>
      </c>
      <c r="J1039" t="s">
        <v>2724</v>
      </c>
      <c r="K1039">
        <v>12</v>
      </c>
    </row>
    <row r="1040" spans="5:11" ht="12.75">
      <c r="E1040" s="215" t="str">
        <f t="shared" si="16"/>
        <v>1215011</v>
      </c>
      <c r="F1040">
        <v>15</v>
      </c>
      <c r="G1040">
        <v>1</v>
      </c>
      <c r="H1040">
        <v>1</v>
      </c>
      <c r="I1040" t="s">
        <v>2613</v>
      </c>
      <c r="J1040" t="s">
        <v>1213</v>
      </c>
      <c r="K1040">
        <v>12</v>
      </c>
    </row>
    <row r="1041" spans="5:11" ht="12.75">
      <c r="E1041" s="215" t="str">
        <f t="shared" si="16"/>
        <v>1215021</v>
      </c>
      <c r="F1041">
        <v>15</v>
      </c>
      <c r="G1041">
        <v>2</v>
      </c>
      <c r="H1041">
        <v>1</v>
      </c>
      <c r="I1041" t="s">
        <v>2613</v>
      </c>
      <c r="J1041" t="s">
        <v>1214</v>
      </c>
      <c r="K1041">
        <v>12</v>
      </c>
    </row>
    <row r="1042" spans="5:11" ht="12.75">
      <c r="E1042" s="215" t="str">
        <f t="shared" si="16"/>
        <v>1215032</v>
      </c>
      <c r="F1042">
        <v>15</v>
      </c>
      <c r="G1042">
        <v>3</v>
      </c>
      <c r="H1042">
        <v>2</v>
      </c>
      <c r="I1042" t="s">
        <v>2613</v>
      </c>
      <c r="J1042" t="s">
        <v>1215</v>
      </c>
      <c r="K1042">
        <v>12</v>
      </c>
    </row>
    <row r="1043" spans="5:11" ht="12.75">
      <c r="E1043" s="215" t="str">
        <f t="shared" si="16"/>
        <v>1215042</v>
      </c>
      <c r="F1043">
        <v>15</v>
      </c>
      <c r="G1043">
        <v>4</v>
      </c>
      <c r="H1043">
        <v>2</v>
      </c>
      <c r="I1043" t="s">
        <v>2613</v>
      </c>
      <c r="J1043" t="s">
        <v>1216</v>
      </c>
      <c r="K1043">
        <v>12</v>
      </c>
    </row>
    <row r="1044" spans="5:11" ht="12.75">
      <c r="E1044" s="215" t="str">
        <f t="shared" si="16"/>
        <v>1215052</v>
      </c>
      <c r="F1044">
        <v>15</v>
      </c>
      <c r="G1044">
        <v>5</v>
      </c>
      <c r="H1044">
        <v>2</v>
      </c>
      <c r="I1044" t="s">
        <v>2613</v>
      </c>
      <c r="J1044" t="s">
        <v>1213</v>
      </c>
      <c r="K1044">
        <v>12</v>
      </c>
    </row>
    <row r="1045" spans="5:11" ht="12.75">
      <c r="E1045" s="215" t="str">
        <f t="shared" si="16"/>
        <v>1215063</v>
      </c>
      <c r="F1045">
        <v>15</v>
      </c>
      <c r="G1045">
        <v>6</v>
      </c>
      <c r="H1045">
        <v>3</v>
      </c>
      <c r="I1045" t="s">
        <v>2613</v>
      </c>
      <c r="J1045" t="s">
        <v>1220</v>
      </c>
      <c r="K1045">
        <v>12</v>
      </c>
    </row>
    <row r="1046" spans="5:11" ht="12.75">
      <c r="E1046" s="215" t="str">
        <f t="shared" si="16"/>
        <v>1215072</v>
      </c>
      <c r="F1046">
        <v>15</v>
      </c>
      <c r="G1046">
        <v>7</v>
      </c>
      <c r="H1046">
        <v>2</v>
      </c>
      <c r="I1046" t="s">
        <v>2613</v>
      </c>
      <c r="J1046" t="s">
        <v>1217</v>
      </c>
      <c r="K1046">
        <v>12</v>
      </c>
    </row>
    <row r="1047" spans="5:11" ht="12.75">
      <c r="E1047" s="215" t="str">
        <f t="shared" si="16"/>
        <v>1215082</v>
      </c>
      <c r="F1047">
        <v>15</v>
      </c>
      <c r="G1047">
        <v>8</v>
      </c>
      <c r="H1047">
        <v>2</v>
      </c>
      <c r="I1047" t="s">
        <v>2613</v>
      </c>
      <c r="J1047" t="s">
        <v>1218</v>
      </c>
      <c r="K1047">
        <v>12</v>
      </c>
    </row>
    <row r="1048" spans="5:11" ht="12.75">
      <c r="E1048" s="215" t="str">
        <f t="shared" si="16"/>
        <v>1215092</v>
      </c>
      <c r="F1048">
        <v>15</v>
      </c>
      <c r="G1048">
        <v>9</v>
      </c>
      <c r="H1048">
        <v>2</v>
      </c>
      <c r="I1048" t="s">
        <v>2613</v>
      </c>
      <c r="J1048" t="s">
        <v>1219</v>
      </c>
      <c r="K1048">
        <v>12</v>
      </c>
    </row>
    <row r="1049" spans="5:11" ht="12.75">
      <c r="E1049" s="215" t="str">
        <f t="shared" si="16"/>
        <v>1216000</v>
      </c>
      <c r="F1049">
        <v>16</v>
      </c>
      <c r="G1049">
        <v>0</v>
      </c>
      <c r="H1049">
        <v>0</v>
      </c>
      <c r="I1049" t="s">
        <v>343</v>
      </c>
      <c r="J1049" t="s">
        <v>2725</v>
      </c>
      <c r="K1049">
        <v>12</v>
      </c>
    </row>
    <row r="1050" spans="5:11" ht="12.75">
      <c r="E1050" s="215" t="str">
        <f t="shared" si="16"/>
        <v>1216013</v>
      </c>
      <c r="F1050">
        <v>16</v>
      </c>
      <c r="G1050">
        <v>1</v>
      </c>
      <c r="H1050">
        <v>3</v>
      </c>
      <c r="I1050" t="s">
        <v>2613</v>
      </c>
      <c r="J1050" t="s">
        <v>1232</v>
      </c>
      <c r="K1050">
        <v>12</v>
      </c>
    </row>
    <row r="1051" spans="5:11" ht="12.75">
      <c r="E1051" s="215" t="str">
        <f t="shared" si="16"/>
        <v>1216022</v>
      </c>
      <c r="F1051">
        <v>16</v>
      </c>
      <c r="G1051">
        <v>2</v>
      </c>
      <c r="H1051">
        <v>2</v>
      </c>
      <c r="I1051" t="s">
        <v>2613</v>
      </c>
      <c r="J1051" t="s">
        <v>1221</v>
      </c>
      <c r="K1051">
        <v>12</v>
      </c>
    </row>
    <row r="1052" spans="5:11" ht="12.75">
      <c r="E1052" s="215" t="str">
        <f t="shared" si="16"/>
        <v>1216032</v>
      </c>
      <c r="F1052">
        <v>16</v>
      </c>
      <c r="G1052">
        <v>3</v>
      </c>
      <c r="H1052">
        <v>2</v>
      </c>
      <c r="I1052" t="s">
        <v>2613</v>
      </c>
      <c r="J1052" t="s">
        <v>1222</v>
      </c>
      <c r="K1052">
        <v>12</v>
      </c>
    </row>
    <row r="1053" spans="5:11" ht="12.75">
      <c r="E1053" s="215" t="str">
        <f t="shared" si="16"/>
        <v>1216042</v>
      </c>
      <c r="F1053">
        <v>16</v>
      </c>
      <c r="G1053">
        <v>4</v>
      </c>
      <c r="H1053">
        <v>2</v>
      </c>
      <c r="I1053" t="s">
        <v>2613</v>
      </c>
      <c r="J1053" t="s">
        <v>1223</v>
      </c>
      <c r="K1053">
        <v>12</v>
      </c>
    </row>
    <row r="1054" spans="5:11" ht="12.75">
      <c r="E1054" s="215" t="str">
        <f t="shared" si="16"/>
        <v>1216053</v>
      </c>
      <c r="F1054">
        <v>16</v>
      </c>
      <c r="G1054">
        <v>5</v>
      </c>
      <c r="H1054">
        <v>3</v>
      </c>
      <c r="I1054" t="s">
        <v>2613</v>
      </c>
      <c r="J1054" t="s">
        <v>1224</v>
      </c>
      <c r="K1054">
        <v>12</v>
      </c>
    </row>
    <row r="1055" spans="5:11" ht="12.75">
      <c r="E1055" s="215" t="str">
        <f t="shared" si="16"/>
        <v>1216063</v>
      </c>
      <c r="F1055">
        <v>16</v>
      </c>
      <c r="G1055">
        <v>6</v>
      </c>
      <c r="H1055">
        <v>3</v>
      </c>
      <c r="I1055" t="s">
        <v>2613</v>
      </c>
      <c r="J1055" t="s">
        <v>1233</v>
      </c>
      <c r="K1055">
        <v>12</v>
      </c>
    </row>
    <row r="1056" spans="5:11" ht="12.75">
      <c r="E1056" s="215" t="str">
        <f t="shared" si="16"/>
        <v>1216072</v>
      </c>
      <c r="F1056">
        <v>16</v>
      </c>
      <c r="G1056">
        <v>7</v>
      </c>
      <c r="H1056">
        <v>2</v>
      </c>
      <c r="I1056" t="s">
        <v>2613</v>
      </c>
      <c r="J1056" t="s">
        <v>1225</v>
      </c>
      <c r="K1056">
        <v>12</v>
      </c>
    </row>
    <row r="1057" spans="5:11" ht="12.75">
      <c r="E1057" s="215" t="str">
        <f t="shared" si="16"/>
        <v>1216082</v>
      </c>
      <c r="F1057">
        <v>16</v>
      </c>
      <c r="G1057">
        <v>8</v>
      </c>
      <c r="H1057">
        <v>2</v>
      </c>
      <c r="I1057" t="s">
        <v>2613</v>
      </c>
      <c r="J1057" t="s">
        <v>1226</v>
      </c>
      <c r="K1057">
        <v>12</v>
      </c>
    </row>
    <row r="1058" spans="5:11" ht="12.75">
      <c r="E1058" s="215" t="str">
        <f t="shared" si="16"/>
        <v>1216092</v>
      </c>
      <c r="F1058">
        <v>16</v>
      </c>
      <c r="G1058">
        <v>9</v>
      </c>
      <c r="H1058">
        <v>2</v>
      </c>
      <c r="I1058" t="s">
        <v>2613</v>
      </c>
      <c r="J1058" t="s">
        <v>1228</v>
      </c>
      <c r="K1058">
        <v>12</v>
      </c>
    </row>
    <row r="1059" spans="5:11" ht="12.75">
      <c r="E1059" s="215" t="str">
        <f t="shared" si="16"/>
        <v>1216103</v>
      </c>
      <c r="F1059">
        <v>16</v>
      </c>
      <c r="G1059">
        <v>10</v>
      </c>
      <c r="H1059">
        <v>3</v>
      </c>
      <c r="I1059" t="s">
        <v>2613</v>
      </c>
      <c r="J1059" t="s">
        <v>1234</v>
      </c>
      <c r="K1059">
        <v>12</v>
      </c>
    </row>
    <row r="1060" spans="5:11" ht="12.75">
      <c r="E1060" s="215" t="str">
        <f t="shared" si="16"/>
        <v>1216112</v>
      </c>
      <c r="F1060">
        <v>16</v>
      </c>
      <c r="G1060">
        <v>11</v>
      </c>
      <c r="H1060">
        <v>2</v>
      </c>
      <c r="I1060" t="s">
        <v>2613</v>
      </c>
      <c r="J1060" t="s">
        <v>1229</v>
      </c>
      <c r="K1060">
        <v>12</v>
      </c>
    </row>
    <row r="1061" spans="5:11" ht="12.75">
      <c r="E1061" s="215" t="str">
        <f t="shared" si="16"/>
        <v>1216122</v>
      </c>
      <c r="F1061">
        <v>16</v>
      </c>
      <c r="G1061">
        <v>12</v>
      </c>
      <c r="H1061">
        <v>2</v>
      </c>
      <c r="I1061" t="s">
        <v>2613</v>
      </c>
      <c r="J1061" t="s">
        <v>1230</v>
      </c>
      <c r="K1061">
        <v>12</v>
      </c>
    </row>
    <row r="1062" spans="5:11" ht="12.75">
      <c r="E1062" s="215" t="str">
        <f t="shared" si="16"/>
        <v>1216133</v>
      </c>
      <c r="F1062">
        <v>16</v>
      </c>
      <c r="G1062">
        <v>13</v>
      </c>
      <c r="H1062">
        <v>3</v>
      </c>
      <c r="I1062" t="s">
        <v>2613</v>
      </c>
      <c r="J1062" t="s">
        <v>1231</v>
      </c>
      <c r="K1062">
        <v>12</v>
      </c>
    </row>
    <row r="1063" spans="5:11" ht="12.75">
      <c r="E1063" s="215" t="str">
        <f t="shared" si="16"/>
        <v>1216143</v>
      </c>
      <c r="F1063">
        <v>16</v>
      </c>
      <c r="G1063">
        <v>14</v>
      </c>
      <c r="H1063">
        <v>3</v>
      </c>
      <c r="I1063" t="s">
        <v>2613</v>
      </c>
      <c r="J1063" t="s">
        <v>1235</v>
      </c>
      <c r="K1063">
        <v>12</v>
      </c>
    </row>
    <row r="1064" spans="5:11" ht="12.75">
      <c r="E1064" s="215" t="str">
        <f t="shared" si="16"/>
        <v>1216153</v>
      </c>
      <c r="F1064">
        <v>16</v>
      </c>
      <c r="G1064">
        <v>15</v>
      </c>
      <c r="H1064">
        <v>3</v>
      </c>
      <c r="I1064" t="s">
        <v>2613</v>
      </c>
      <c r="J1064" t="s">
        <v>1236</v>
      </c>
      <c r="K1064">
        <v>12</v>
      </c>
    </row>
    <row r="1065" spans="5:11" ht="12.75">
      <c r="E1065" s="215" t="str">
        <f t="shared" si="16"/>
        <v>1216162</v>
      </c>
      <c r="F1065">
        <v>16</v>
      </c>
      <c r="G1065">
        <v>16</v>
      </c>
      <c r="H1065">
        <v>2</v>
      </c>
      <c r="I1065" t="s">
        <v>2613</v>
      </c>
      <c r="J1065" t="s">
        <v>1227</v>
      </c>
      <c r="K1065">
        <v>12</v>
      </c>
    </row>
    <row r="1066" spans="5:11" ht="12.75">
      <c r="E1066" s="215" t="str">
        <f t="shared" si="16"/>
        <v>1217000</v>
      </c>
      <c r="F1066">
        <v>17</v>
      </c>
      <c r="G1066">
        <v>0</v>
      </c>
      <c r="H1066">
        <v>0</v>
      </c>
      <c r="I1066" t="s">
        <v>343</v>
      </c>
      <c r="J1066" t="s">
        <v>2726</v>
      </c>
      <c r="K1066">
        <v>12</v>
      </c>
    </row>
    <row r="1067" spans="5:11" ht="12.75">
      <c r="E1067" s="215" t="str">
        <f t="shared" si="16"/>
        <v>1217011</v>
      </c>
      <c r="F1067">
        <v>17</v>
      </c>
      <c r="G1067">
        <v>1</v>
      </c>
      <c r="H1067">
        <v>1</v>
      </c>
      <c r="I1067" t="s">
        <v>2613</v>
      </c>
      <c r="J1067" t="s">
        <v>1237</v>
      </c>
      <c r="K1067">
        <v>12</v>
      </c>
    </row>
    <row r="1068" spans="5:11" ht="12.75">
      <c r="E1068" s="215" t="str">
        <f t="shared" si="16"/>
        <v>1217022</v>
      </c>
      <c r="F1068">
        <v>17</v>
      </c>
      <c r="G1068">
        <v>2</v>
      </c>
      <c r="H1068">
        <v>2</v>
      </c>
      <c r="I1068" t="s">
        <v>2613</v>
      </c>
      <c r="J1068" t="s">
        <v>1238</v>
      </c>
      <c r="K1068">
        <v>12</v>
      </c>
    </row>
    <row r="1069" spans="5:11" ht="12.75">
      <c r="E1069" s="215" t="str">
        <f t="shared" si="16"/>
        <v>1217032</v>
      </c>
      <c r="F1069">
        <v>17</v>
      </c>
      <c r="G1069">
        <v>3</v>
      </c>
      <c r="H1069">
        <v>2</v>
      </c>
      <c r="I1069" t="s">
        <v>2613</v>
      </c>
      <c r="J1069" t="s">
        <v>1239</v>
      </c>
      <c r="K1069">
        <v>12</v>
      </c>
    </row>
    <row r="1070" spans="5:11" ht="12.75">
      <c r="E1070" s="215" t="str">
        <f t="shared" si="16"/>
        <v>1217042</v>
      </c>
      <c r="F1070">
        <v>17</v>
      </c>
      <c r="G1070">
        <v>4</v>
      </c>
      <c r="H1070">
        <v>2</v>
      </c>
      <c r="I1070" t="s">
        <v>2613</v>
      </c>
      <c r="J1070" t="s">
        <v>1240</v>
      </c>
      <c r="K1070">
        <v>12</v>
      </c>
    </row>
    <row r="1071" spans="5:11" ht="12.75">
      <c r="E1071" s="215" t="str">
        <f t="shared" si="16"/>
        <v>1217052</v>
      </c>
      <c r="F1071">
        <v>17</v>
      </c>
      <c r="G1071">
        <v>5</v>
      </c>
      <c r="H1071">
        <v>2</v>
      </c>
      <c r="I1071" t="s">
        <v>2613</v>
      </c>
      <c r="J1071" t="s">
        <v>1241</v>
      </c>
      <c r="K1071">
        <v>12</v>
      </c>
    </row>
    <row r="1072" spans="5:11" ht="12.75">
      <c r="E1072" s="215" t="str">
        <f t="shared" si="16"/>
        <v>1218000</v>
      </c>
      <c r="F1072">
        <v>18</v>
      </c>
      <c r="G1072">
        <v>0</v>
      </c>
      <c r="H1072">
        <v>0</v>
      </c>
      <c r="I1072" t="s">
        <v>343</v>
      </c>
      <c r="J1072" t="s">
        <v>2727</v>
      </c>
      <c r="K1072">
        <v>12</v>
      </c>
    </row>
    <row r="1073" spans="5:11" ht="12.75">
      <c r="E1073" s="215" t="str">
        <f t="shared" si="16"/>
        <v>1218013</v>
      </c>
      <c r="F1073">
        <v>18</v>
      </c>
      <c r="G1073">
        <v>1</v>
      </c>
      <c r="H1073">
        <v>3</v>
      </c>
      <c r="I1073" t="s">
        <v>2613</v>
      </c>
      <c r="J1073" t="s">
        <v>1247</v>
      </c>
      <c r="K1073">
        <v>12</v>
      </c>
    </row>
    <row r="1074" spans="5:11" ht="12.75">
      <c r="E1074" s="215" t="str">
        <f t="shared" si="16"/>
        <v>1218022</v>
      </c>
      <c r="F1074">
        <v>18</v>
      </c>
      <c r="G1074">
        <v>2</v>
      </c>
      <c r="H1074">
        <v>2</v>
      </c>
      <c r="I1074" t="s">
        <v>2613</v>
      </c>
      <c r="J1074" t="s">
        <v>913</v>
      </c>
      <c r="K1074">
        <v>12</v>
      </c>
    </row>
    <row r="1075" spans="5:11" ht="12.75">
      <c r="E1075" s="215" t="str">
        <f t="shared" si="16"/>
        <v>1218033</v>
      </c>
      <c r="F1075">
        <v>18</v>
      </c>
      <c r="G1075">
        <v>3</v>
      </c>
      <c r="H1075">
        <v>3</v>
      </c>
      <c r="I1075" t="s">
        <v>2613</v>
      </c>
      <c r="J1075" t="s">
        <v>1248</v>
      </c>
      <c r="K1075">
        <v>12</v>
      </c>
    </row>
    <row r="1076" spans="5:11" ht="12.75">
      <c r="E1076" s="215" t="str">
        <f t="shared" si="16"/>
        <v>1218042</v>
      </c>
      <c r="F1076">
        <v>18</v>
      </c>
      <c r="G1076">
        <v>4</v>
      </c>
      <c r="H1076">
        <v>2</v>
      </c>
      <c r="I1076" t="s">
        <v>2613</v>
      </c>
      <c r="J1076" t="s">
        <v>1242</v>
      </c>
      <c r="K1076">
        <v>12</v>
      </c>
    </row>
    <row r="1077" spans="5:11" ht="12.75">
      <c r="E1077" s="215" t="str">
        <f t="shared" si="16"/>
        <v>1218052</v>
      </c>
      <c r="F1077">
        <v>18</v>
      </c>
      <c r="G1077">
        <v>5</v>
      </c>
      <c r="H1077">
        <v>2</v>
      </c>
      <c r="I1077" t="s">
        <v>2613</v>
      </c>
      <c r="J1077" t="s">
        <v>1243</v>
      </c>
      <c r="K1077">
        <v>12</v>
      </c>
    </row>
    <row r="1078" spans="5:11" ht="12.75">
      <c r="E1078" s="215" t="str">
        <f t="shared" si="16"/>
        <v>1218062</v>
      </c>
      <c r="F1078">
        <v>18</v>
      </c>
      <c r="G1078">
        <v>6</v>
      </c>
      <c r="H1078">
        <v>2</v>
      </c>
      <c r="I1078" t="s">
        <v>2613</v>
      </c>
      <c r="J1078" t="s">
        <v>1192</v>
      </c>
      <c r="K1078">
        <v>12</v>
      </c>
    </row>
    <row r="1079" spans="5:11" ht="12.75">
      <c r="E1079" s="215" t="str">
        <f t="shared" si="16"/>
        <v>1218072</v>
      </c>
      <c r="F1079">
        <v>18</v>
      </c>
      <c r="G1079">
        <v>7</v>
      </c>
      <c r="H1079">
        <v>2</v>
      </c>
      <c r="I1079" t="s">
        <v>2613</v>
      </c>
      <c r="J1079" t="s">
        <v>1244</v>
      </c>
      <c r="K1079">
        <v>12</v>
      </c>
    </row>
    <row r="1080" spans="5:11" ht="12.75">
      <c r="E1080" s="215" t="str">
        <f t="shared" si="16"/>
        <v>1218082</v>
      </c>
      <c r="F1080">
        <v>18</v>
      </c>
      <c r="G1080">
        <v>8</v>
      </c>
      <c r="H1080">
        <v>2</v>
      </c>
      <c r="I1080" t="s">
        <v>2613</v>
      </c>
      <c r="J1080" t="s">
        <v>1245</v>
      </c>
      <c r="K1080">
        <v>12</v>
      </c>
    </row>
    <row r="1081" spans="5:11" ht="12.75">
      <c r="E1081" s="215" t="str">
        <f t="shared" si="16"/>
        <v>1218093</v>
      </c>
      <c r="F1081">
        <v>18</v>
      </c>
      <c r="G1081">
        <v>9</v>
      </c>
      <c r="H1081">
        <v>3</v>
      </c>
      <c r="I1081" t="s">
        <v>2613</v>
      </c>
      <c r="J1081" t="s">
        <v>1249</v>
      </c>
      <c r="K1081">
        <v>12</v>
      </c>
    </row>
    <row r="1082" spans="5:11" ht="12.75">
      <c r="E1082" s="215" t="str">
        <f t="shared" si="16"/>
        <v>1218102</v>
      </c>
      <c r="F1082">
        <v>18</v>
      </c>
      <c r="G1082">
        <v>10</v>
      </c>
      <c r="H1082">
        <v>2</v>
      </c>
      <c r="I1082" t="s">
        <v>2613</v>
      </c>
      <c r="J1082" t="s">
        <v>1246</v>
      </c>
      <c r="K1082">
        <v>12</v>
      </c>
    </row>
    <row r="1083" spans="5:11" ht="12.75">
      <c r="E1083" s="215" t="str">
        <f t="shared" si="16"/>
        <v>1219000</v>
      </c>
      <c r="F1083">
        <v>19</v>
      </c>
      <c r="G1083">
        <v>0</v>
      </c>
      <c r="H1083">
        <v>0</v>
      </c>
      <c r="I1083" t="s">
        <v>343</v>
      </c>
      <c r="J1083" t="s">
        <v>2728</v>
      </c>
      <c r="K1083">
        <v>12</v>
      </c>
    </row>
    <row r="1084" spans="5:11" ht="12.75">
      <c r="E1084" s="215" t="str">
        <f t="shared" si="16"/>
        <v>1219012</v>
      </c>
      <c r="F1084">
        <v>19</v>
      </c>
      <c r="G1084">
        <v>1</v>
      </c>
      <c r="H1084">
        <v>2</v>
      </c>
      <c r="I1084" t="s">
        <v>2613</v>
      </c>
      <c r="J1084" t="s">
        <v>1250</v>
      </c>
      <c r="K1084">
        <v>12</v>
      </c>
    </row>
    <row r="1085" spans="5:11" ht="12.75">
      <c r="E1085" s="215" t="str">
        <f t="shared" si="16"/>
        <v>1219022</v>
      </c>
      <c r="F1085">
        <v>19</v>
      </c>
      <c r="G1085">
        <v>2</v>
      </c>
      <c r="H1085">
        <v>2</v>
      </c>
      <c r="I1085" t="s">
        <v>2613</v>
      </c>
      <c r="J1085" t="s">
        <v>1251</v>
      </c>
      <c r="K1085">
        <v>12</v>
      </c>
    </row>
    <row r="1086" spans="5:11" ht="12.75">
      <c r="E1086" s="215" t="str">
        <f t="shared" si="16"/>
        <v>1219032</v>
      </c>
      <c r="F1086">
        <v>19</v>
      </c>
      <c r="G1086">
        <v>3</v>
      </c>
      <c r="H1086">
        <v>2</v>
      </c>
      <c r="I1086" t="s">
        <v>2613</v>
      </c>
      <c r="J1086" t="s">
        <v>1252</v>
      </c>
      <c r="K1086">
        <v>12</v>
      </c>
    </row>
    <row r="1087" spans="5:11" ht="12.75">
      <c r="E1087" s="215" t="str">
        <f t="shared" si="16"/>
        <v>1219043</v>
      </c>
      <c r="F1087">
        <v>19</v>
      </c>
      <c r="G1087">
        <v>4</v>
      </c>
      <c r="H1087">
        <v>3</v>
      </c>
      <c r="I1087" t="s">
        <v>2613</v>
      </c>
      <c r="J1087" t="s">
        <v>1253</v>
      </c>
      <c r="K1087">
        <v>12</v>
      </c>
    </row>
    <row r="1088" spans="5:11" ht="12.75">
      <c r="E1088" s="215" t="str">
        <f t="shared" si="16"/>
        <v>1219053</v>
      </c>
      <c r="F1088">
        <v>19</v>
      </c>
      <c r="G1088">
        <v>5</v>
      </c>
      <c r="H1088">
        <v>3</v>
      </c>
      <c r="I1088" t="s">
        <v>2613</v>
      </c>
      <c r="J1088" t="s">
        <v>1254</v>
      </c>
      <c r="K1088">
        <v>12</v>
      </c>
    </row>
    <row r="1089" spans="5:11" ht="12.75">
      <c r="E1089" s="215" t="str">
        <f aca="true" t="shared" si="17" ref="E1089:E1152">+TEXT(K1089,"00")&amp;TEXT(F1089,"00")&amp;TEXT(G1089,"00")&amp;TEXT(H1089,"0")</f>
        <v>1261000</v>
      </c>
      <c r="F1089">
        <v>61</v>
      </c>
      <c r="G1089">
        <v>0</v>
      </c>
      <c r="H1089">
        <v>0</v>
      </c>
      <c r="I1089" t="s">
        <v>523</v>
      </c>
      <c r="J1089" t="s">
        <v>1255</v>
      </c>
      <c r="K1089">
        <v>12</v>
      </c>
    </row>
    <row r="1090" spans="5:11" ht="12.75">
      <c r="E1090" s="215" t="str">
        <f t="shared" si="17"/>
        <v>1262000</v>
      </c>
      <c r="F1090">
        <v>62</v>
      </c>
      <c r="G1090">
        <v>0</v>
      </c>
      <c r="H1090">
        <v>0</v>
      </c>
      <c r="I1090" t="s">
        <v>523</v>
      </c>
      <c r="J1090" t="s">
        <v>1256</v>
      </c>
      <c r="K1090">
        <v>12</v>
      </c>
    </row>
    <row r="1091" spans="5:11" ht="12.75">
      <c r="E1091" s="215" t="str">
        <f t="shared" si="17"/>
        <v>1263000</v>
      </c>
      <c r="F1091">
        <v>63</v>
      </c>
      <c r="G1091">
        <v>0</v>
      </c>
      <c r="H1091">
        <v>0</v>
      </c>
      <c r="I1091" t="s">
        <v>523</v>
      </c>
      <c r="J1091" t="s">
        <v>1228</v>
      </c>
      <c r="K1091">
        <v>12</v>
      </c>
    </row>
    <row r="1092" spans="5:11" ht="12.75">
      <c r="E1092" s="215" t="str">
        <f t="shared" si="17"/>
        <v>1400000</v>
      </c>
      <c r="F1092">
        <v>0</v>
      </c>
      <c r="G1092">
        <v>0</v>
      </c>
      <c r="H1092">
        <v>0</v>
      </c>
      <c r="I1092" t="s">
        <v>340</v>
      </c>
      <c r="J1092" t="s">
        <v>355</v>
      </c>
      <c r="K1092">
        <v>14</v>
      </c>
    </row>
    <row r="1093" spans="5:11" ht="12.75">
      <c r="E1093" s="215" t="str">
        <f t="shared" si="17"/>
        <v>1401000</v>
      </c>
      <c r="F1093">
        <v>1</v>
      </c>
      <c r="G1093">
        <v>0</v>
      </c>
      <c r="H1093">
        <v>0</v>
      </c>
      <c r="I1093" t="s">
        <v>343</v>
      </c>
      <c r="J1093" t="s">
        <v>2729</v>
      </c>
      <c r="K1093">
        <v>14</v>
      </c>
    </row>
    <row r="1094" spans="5:11" ht="12.75">
      <c r="E1094" s="215" t="str">
        <f t="shared" si="17"/>
        <v>1401013</v>
      </c>
      <c r="F1094">
        <v>1</v>
      </c>
      <c r="G1094">
        <v>1</v>
      </c>
      <c r="H1094">
        <v>3</v>
      </c>
      <c r="I1094" t="s">
        <v>2613</v>
      </c>
      <c r="J1094" t="s">
        <v>1261</v>
      </c>
      <c r="K1094">
        <v>14</v>
      </c>
    </row>
    <row r="1095" spans="5:11" ht="12.75">
      <c r="E1095" s="215" t="str">
        <f t="shared" si="17"/>
        <v>1401022</v>
      </c>
      <c r="F1095">
        <v>1</v>
      </c>
      <c r="G1095">
        <v>2</v>
      </c>
      <c r="H1095">
        <v>2</v>
      </c>
      <c r="I1095" t="s">
        <v>2613</v>
      </c>
      <c r="J1095" t="s">
        <v>1257</v>
      </c>
      <c r="K1095">
        <v>14</v>
      </c>
    </row>
    <row r="1096" spans="5:11" ht="12.75">
      <c r="E1096" s="215" t="str">
        <f t="shared" si="17"/>
        <v>1401032</v>
      </c>
      <c r="F1096">
        <v>1</v>
      </c>
      <c r="G1096">
        <v>3</v>
      </c>
      <c r="H1096">
        <v>2</v>
      </c>
      <c r="I1096" t="s">
        <v>2613</v>
      </c>
      <c r="J1096" t="s">
        <v>1258</v>
      </c>
      <c r="K1096">
        <v>14</v>
      </c>
    </row>
    <row r="1097" spans="5:11" ht="12.75">
      <c r="E1097" s="215" t="str">
        <f t="shared" si="17"/>
        <v>1401042</v>
      </c>
      <c r="F1097">
        <v>1</v>
      </c>
      <c r="G1097">
        <v>4</v>
      </c>
      <c r="H1097">
        <v>2</v>
      </c>
      <c r="I1097" t="s">
        <v>2613</v>
      </c>
      <c r="J1097" t="s">
        <v>1259</v>
      </c>
      <c r="K1097">
        <v>14</v>
      </c>
    </row>
    <row r="1098" spans="5:11" ht="12.75">
      <c r="E1098" s="215" t="str">
        <f t="shared" si="17"/>
        <v>1401052</v>
      </c>
      <c r="F1098">
        <v>1</v>
      </c>
      <c r="G1098">
        <v>5</v>
      </c>
      <c r="H1098">
        <v>2</v>
      </c>
      <c r="I1098" t="s">
        <v>2613</v>
      </c>
      <c r="J1098" t="s">
        <v>1260</v>
      </c>
      <c r="K1098">
        <v>14</v>
      </c>
    </row>
    <row r="1099" spans="5:11" ht="12.75">
      <c r="E1099" s="215" t="str">
        <f t="shared" si="17"/>
        <v>1401063</v>
      </c>
      <c r="F1099">
        <v>1</v>
      </c>
      <c r="G1099">
        <v>6</v>
      </c>
      <c r="H1099">
        <v>3</v>
      </c>
      <c r="I1099" t="s">
        <v>2613</v>
      </c>
      <c r="J1099" t="s">
        <v>1262</v>
      </c>
      <c r="K1099">
        <v>14</v>
      </c>
    </row>
    <row r="1100" spans="5:11" ht="12.75">
      <c r="E1100" s="215" t="str">
        <f t="shared" si="17"/>
        <v>1402000</v>
      </c>
      <c r="F1100">
        <v>2</v>
      </c>
      <c r="G1100">
        <v>0</v>
      </c>
      <c r="H1100">
        <v>0</v>
      </c>
      <c r="I1100" t="s">
        <v>343</v>
      </c>
      <c r="J1100" t="s">
        <v>2730</v>
      </c>
      <c r="K1100">
        <v>14</v>
      </c>
    </row>
    <row r="1101" spans="5:11" ht="12.75">
      <c r="E1101" s="215" t="str">
        <f t="shared" si="17"/>
        <v>1402011</v>
      </c>
      <c r="F1101">
        <v>2</v>
      </c>
      <c r="G1101">
        <v>1</v>
      </c>
      <c r="H1101">
        <v>1</v>
      </c>
      <c r="I1101" t="s">
        <v>2613</v>
      </c>
      <c r="J1101" t="s">
        <v>1263</v>
      </c>
      <c r="K1101">
        <v>14</v>
      </c>
    </row>
    <row r="1102" spans="5:11" ht="12.75">
      <c r="E1102" s="215" t="str">
        <f t="shared" si="17"/>
        <v>1402022</v>
      </c>
      <c r="F1102">
        <v>2</v>
      </c>
      <c r="G1102">
        <v>2</v>
      </c>
      <c r="H1102">
        <v>2</v>
      </c>
      <c r="I1102" t="s">
        <v>2613</v>
      </c>
      <c r="J1102" t="s">
        <v>1263</v>
      </c>
      <c r="K1102">
        <v>14</v>
      </c>
    </row>
    <row r="1103" spans="5:11" ht="12.75">
      <c r="E1103" s="215" t="str">
        <f t="shared" si="17"/>
        <v>1402033</v>
      </c>
      <c r="F1103">
        <v>2</v>
      </c>
      <c r="G1103">
        <v>3</v>
      </c>
      <c r="H1103">
        <v>3</v>
      </c>
      <c r="I1103" t="s">
        <v>2613</v>
      </c>
      <c r="J1103" t="s">
        <v>1270</v>
      </c>
      <c r="K1103">
        <v>14</v>
      </c>
    </row>
    <row r="1104" spans="5:11" ht="12.75">
      <c r="E1104" s="215" t="str">
        <f t="shared" si="17"/>
        <v>1402042</v>
      </c>
      <c r="F1104">
        <v>2</v>
      </c>
      <c r="G1104">
        <v>4</v>
      </c>
      <c r="H1104">
        <v>2</v>
      </c>
      <c r="I1104" t="s">
        <v>2613</v>
      </c>
      <c r="J1104" t="s">
        <v>1264</v>
      </c>
      <c r="K1104">
        <v>14</v>
      </c>
    </row>
    <row r="1105" spans="5:11" ht="12.75">
      <c r="E1105" s="215" t="str">
        <f t="shared" si="17"/>
        <v>1402052</v>
      </c>
      <c r="F1105">
        <v>2</v>
      </c>
      <c r="G1105">
        <v>5</v>
      </c>
      <c r="H1105">
        <v>2</v>
      </c>
      <c r="I1105" t="s">
        <v>2613</v>
      </c>
      <c r="J1105" t="s">
        <v>1265</v>
      </c>
      <c r="K1105">
        <v>14</v>
      </c>
    </row>
    <row r="1106" spans="5:11" ht="12.75">
      <c r="E1106" s="215" t="str">
        <f t="shared" si="17"/>
        <v>1402062</v>
      </c>
      <c r="F1106">
        <v>2</v>
      </c>
      <c r="G1106">
        <v>6</v>
      </c>
      <c r="H1106">
        <v>2</v>
      </c>
      <c r="I1106" t="s">
        <v>2613</v>
      </c>
      <c r="J1106" t="s">
        <v>1266</v>
      </c>
      <c r="K1106">
        <v>14</v>
      </c>
    </row>
    <row r="1107" spans="5:11" ht="12.75">
      <c r="E1107" s="215" t="str">
        <f t="shared" si="17"/>
        <v>1402072</v>
      </c>
      <c r="F1107">
        <v>2</v>
      </c>
      <c r="G1107">
        <v>7</v>
      </c>
      <c r="H1107">
        <v>2</v>
      </c>
      <c r="I1107" t="s">
        <v>2613</v>
      </c>
      <c r="J1107" t="s">
        <v>1267</v>
      </c>
      <c r="K1107">
        <v>14</v>
      </c>
    </row>
    <row r="1108" spans="5:11" ht="12.75">
      <c r="E1108" s="215" t="str">
        <f t="shared" si="17"/>
        <v>1402082</v>
      </c>
      <c r="F1108">
        <v>2</v>
      </c>
      <c r="G1108">
        <v>8</v>
      </c>
      <c r="H1108">
        <v>2</v>
      </c>
      <c r="I1108" t="s">
        <v>2613</v>
      </c>
      <c r="J1108" t="s">
        <v>1268</v>
      </c>
      <c r="K1108">
        <v>14</v>
      </c>
    </row>
    <row r="1109" spans="5:11" ht="12.75">
      <c r="E1109" s="215" t="str">
        <f t="shared" si="17"/>
        <v>1402092</v>
      </c>
      <c r="F1109">
        <v>2</v>
      </c>
      <c r="G1109">
        <v>9</v>
      </c>
      <c r="H1109">
        <v>2</v>
      </c>
      <c r="I1109" t="s">
        <v>2613</v>
      </c>
      <c r="J1109" t="s">
        <v>1269</v>
      </c>
      <c r="K1109">
        <v>14</v>
      </c>
    </row>
    <row r="1110" spans="5:11" ht="12.75">
      <c r="E1110" s="215" t="str">
        <f t="shared" si="17"/>
        <v>1403000</v>
      </c>
      <c r="F1110">
        <v>3</v>
      </c>
      <c r="G1110">
        <v>0</v>
      </c>
      <c r="H1110">
        <v>0</v>
      </c>
      <c r="I1110" t="s">
        <v>343</v>
      </c>
      <c r="J1110" t="s">
        <v>2731</v>
      </c>
      <c r="K1110">
        <v>14</v>
      </c>
    </row>
    <row r="1111" spans="5:11" ht="12.75">
      <c r="E1111" s="215" t="str">
        <f t="shared" si="17"/>
        <v>1403011</v>
      </c>
      <c r="F1111">
        <v>3</v>
      </c>
      <c r="G1111">
        <v>1</v>
      </c>
      <c r="H1111">
        <v>1</v>
      </c>
      <c r="I1111" t="s">
        <v>2613</v>
      </c>
      <c r="J1111" t="s">
        <v>1271</v>
      </c>
      <c r="K1111">
        <v>14</v>
      </c>
    </row>
    <row r="1112" spans="5:11" ht="12.75">
      <c r="E1112" s="215" t="str">
        <f t="shared" si="17"/>
        <v>1403021</v>
      </c>
      <c r="F1112">
        <v>3</v>
      </c>
      <c r="G1112">
        <v>2</v>
      </c>
      <c r="H1112">
        <v>1</v>
      </c>
      <c r="I1112" t="s">
        <v>2613</v>
      </c>
      <c r="J1112" t="s">
        <v>1272</v>
      </c>
      <c r="K1112">
        <v>14</v>
      </c>
    </row>
    <row r="1113" spans="5:11" ht="12.75">
      <c r="E1113" s="215" t="str">
        <f t="shared" si="17"/>
        <v>1403032</v>
      </c>
      <c r="F1113">
        <v>3</v>
      </c>
      <c r="G1113">
        <v>3</v>
      </c>
      <c r="H1113">
        <v>2</v>
      </c>
      <c r="I1113" t="s">
        <v>2613</v>
      </c>
      <c r="J1113" t="s">
        <v>1273</v>
      </c>
      <c r="K1113">
        <v>14</v>
      </c>
    </row>
    <row r="1114" spans="5:11" ht="12.75">
      <c r="E1114" s="215" t="str">
        <f t="shared" si="17"/>
        <v>1403042</v>
      </c>
      <c r="F1114">
        <v>3</v>
      </c>
      <c r="G1114">
        <v>4</v>
      </c>
      <c r="H1114">
        <v>2</v>
      </c>
      <c r="I1114" t="s">
        <v>2613</v>
      </c>
      <c r="J1114" t="s">
        <v>1271</v>
      </c>
      <c r="K1114">
        <v>14</v>
      </c>
    </row>
    <row r="1115" spans="5:11" ht="12.75">
      <c r="E1115" s="215" t="str">
        <f t="shared" si="17"/>
        <v>1403052</v>
      </c>
      <c r="F1115">
        <v>3</v>
      </c>
      <c r="G1115">
        <v>5</v>
      </c>
      <c r="H1115">
        <v>2</v>
      </c>
      <c r="I1115" t="s">
        <v>2613</v>
      </c>
      <c r="J1115" t="s">
        <v>542</v>
      </c>
      <c r="K1115">
        <v>14</v>
      </c>
    </row>
    <row r="1116" spans="5:11" ht="12.75">
      <c r="E1116" s="215" t="str">
        <f t="shared" si="17"/>
        <v>1403062</v>
      </c>
      <c r="F1116">
        <v>3</v>
      </c>
      <c r="G1116">
        <v>6</v>
      </c>
      <c r="H1116">
        <v>2</v>
      </c>
      <c r="I1116" t="s">
        <v>2613</v>
      </c>
      <c r="J1116" t="s">
        <v>1272</v>
      </c>
      <c r="K1116">
        <v>14</v>
      </c>
    </row>
    <row r="1117" spans="5:11" ht="12.75">
      <c r="E1117" s="215" t="str">
        <f t="shared" si="17"/>
        <v>1403072</v>
      </c>
      <c r="F1117">
        <v>3</v>
      </c>
      <c r="G1117">
        <v>7</v>
      </c>
      <c r="H1117">
        <v>2</v>
      </c>
      <c r="I1117" t="s">
        <v>2613</v>
      </c>
      <c r="J1117" t="s">
        <v>1274</v>
      </c>
      <c r="K1117">
        <v>14</v>
      </c>
    </row>
    <row r="1118" spans="5:11" ht="12.75">
      <c r="E1118" s="215" t="str">
        <f t="shared" si="17"/>
        <v>1403082</v>
      </c>
      <c r="F1118">
        <v>3</v>
      </c>
      <c r="G1118">
        <v>8</v>
      </c>
      <c r="H1118">
        <v>2</v>
      </c>
      <c r="I1118" t="s">
        <v>2613</v>
      </c>
      <c r="J1118" t="s">
        <v>1275</v>
      </c>
      <c r="K1118">
        <v>14</v>
      </c>
    </row>
    <row r="1119" spans="5:11" ht="12.75">
      <c r="E1119" s="215" t="str">
        <f t="shared" si="17"/>
        <v>1403092</v>
      </c>
      <c r="F1119">
        <v>3</v>
      </c>
      <c r="G1119">
        <v>9</v>
      </c>
      <c r="H1119">
        <v>2</v>
      </c>
      <c r="I1119" t="s">
        <v>2613</v>
      </c>
      <c r="J1119" t="s">
        <v>1276</v>
      </c>
      <c r="K1119">
        <v>14</v>
      </c>
    </row>
    <row r="1120" spans="5:11" ht="12.75">
      <c r="E1120" s="215" t="str">
        <f t="shared" si="17"/>
        <v>1403103</v>
      </c>
      <c r="F1120">
        <v>3</v>
      </c>
      <c r="G1120">
        <v>10</v>
      </c>
      <c r="H1120">
        <v>3</v>
      </c>
      <c r="I1120" t="s">
        <v>2613</v>
      </c>
      <c r="J1120" t="s">
        <v>1280</v>
      </c>
      <c r="K1120">
        <v>14</v>
      </c>
    </row>
    <row r="1121" spans="5:11" ht="12.75">
      <c r="E1121" s="215" t="str">
        <f t="shared" si="17"/>
        <v>1403112</v>
      </c>
      <c r="F1121">
        <v>3</v>
      </c>
      <c r="G1121">
        <v>11</v>
      </c>
      <c r="H1121">
        <v>2</v>
      </c>
      <c r="I1121" t="s">
        <v>2613</v>
      </c>
      <c r="J1121" t="s">
        <v>1277</v>
      </c>
      <c r="K1121">
        <v>14</v>
      </c>
    </row>
    <row r="1122" spans="5:11" ht="12.75">
      <c r="E1122" s="215" t="str">
        <f t="shared" si="17"/>
        <v>1403122</v>
      </c>
      <c r="F1122">
        <v>3</v>
      </c>
      <c r="G1122">
        <v>12</v>
      </c>
      <c r="H1122">
        <v>2</v>
      </c>
      <c r="I1122" t="s">
        <v>2613</v>
      </c>
      <c r="J1122" t="s">
        <v>1278</v>
      </c>
      <c r="K1122">
        <v>14</v>
      </c>
    </row>
    <row r="1123" spans="5:11" ht="12.75">
      <c r="E1123" s="215" t="str">
        <f t="shared" si="17"/>
        <v>1403132</v>
      </c>
      <c r="F1123">
        <v>3</v>
      </c>
      <c r="G1123">
        <v>13</v>
      </c>
      <c r="H1123">
        <v>2</v>
      </c>
      <c r="I1123" t="s">
        <v>2613</v>
      </c>
      <c r="J1123" t="s">
        <v>1279</v>
      </c>
      <c r="K1123">
        <v>14</v>
      </c>
    </row>
    <row r="1124" spans="5:11" ht="12.75">
      <c r="E1124" s="215" t="str">
        <f t="shared" si="17"/>
        <v>1403143</v>
      </c>
      <c r="F1124">
        <v>3</v>
      </c>
      <c r="G1124">
        <v>14</v>
      </c>
      <c r="H1124">
        <v>3</v>
      </c>
      <c r="I1124" t="s">
        <v>2613</v>
      </c>
      <c r="J1124" t="s">
        <v>1281</v>
      </c>
      <c r="K1124">
        <v>14</v>
      </c>
    </row>
    <row r="1125" spans="5:11" ht="12.75">
      <c r="E1125" s="215" t="str">
        <f t="shared" si="17"/>
        <v>1404000</v>
      </c>
      <c r="F1125">
        <v>4</v>
      </c>
      <c r="G1125">
        <v>0</v>
      </c>
      <c r="H1125">
        <v>0</v>
      </c>
      <c r="I1125" t="s">
        <v>343</v>
      </c>
      <c r="J1125" t="s">
        <v>2732</v>
      </c>
      <c r="K1125">
        <v>14</v>
      </c>
    </row>
    <row r="1126" spans="5:11" ht="12.75">
      <c r="E1126" s="215" t="str">
        <f t="shared" si="17"/>
        <v>1404011</v>
      </c>
      <c r="F1126">
        <v>4</v>
      </c>
      <c r="G1126">
        <v>1</v>
      </c>
      <c r="H1126">
        <v>1</v>
      </c>
      <c r="I1126" t="s">
        <v>2613</v>
      </c>
      <c r="J1126" t="s">
        <v>1282</v>
      </c>
      <c r="K1126">
        <v>14</v>
      </c>
    </row>
    <row r="1127" spans="5:11" ht="12.75">
      <c r="E1127" s="215" t="str">
        <f t="shared" si="17"/>
        <v>1404022</v>
      </c>
      <c r="F1127">
        <v>4</v>
      </c>
      <c r="G1127">
        <v>2</v>
      </c>
      <c r="H1127">
        <v>2</v>
      </c>
      <c r="I1127" t="s">
        <v>2613</v>
      </c>
      <c r="J1127" t="s">
        <v>1282</v>
      </c>
      <c r="K1127">
        <v>14</v>
      </c>
    </row>
    <row r="1128" spans="5:11" ht="12.75">
      <c r="E1128" s="215" t="str">
        <f t="shared" si="17"/>
        <v>1404032</v>
      </c>
      <c r="F1128">
        <v>4</v>
      </c>
      <c r="G1128">
        <v>3</v>
      </c>
      <c r="H1128">
        <v>2</v>
      </c>
      <c r="I1128" t="s">
        <v>2613</v>
      </c>
      <c r="J1128" t="s">
        <v>1283</v>
      </c>
      <c r="K1128">
        <v>14</v>
      </c>
    </row>
    <row r="1129" spans="5:11" ht="12.75">
      <c r="E1129" s="215" t="str">
        <f t="shared" si="17"/>
        <v>1404042</v>
      </c>
      <c r="F1129">
        <v>4</v>
      </c>
      <c r="G1129">
        <v>4</v>
      </c>
      <c r="H1129">
        <v>2</v>
      </c>
      <c r="I1129" t="s">
        <v>2613</v>
      </c>
      <c r="J1129" t="s">
        <v>1284</v>
      </c>
      <c r="K1129">
        <v>14</v>
      </c>
    </row>
    <row r="1130" spans="5:11" ht="12.75">
      <c r="E1130" s="215" t="str">
        <f t="shared" si="17"/>
        <v>1404052</v>
      </c>
      <c r="F1130">
        <v>4</v>
      </c>
      <c r="G1130">
        <v>5</v>
      </c>
      <c r="H1130">
        <v>2</v>
      </c>
      <c r="I1130" t="s">
        <v>2613</v>
      </c>
      <c r="J1130" t="s">
        <v>1285</v>
      </c>
      <c r="K1130">
        <v>14</v>
      </c>
    </row>
    <row r="1131" spans="5:11" ht="12.75">
      <c r="E1131" s="215" t="str">
        <f t="shared" si="17"/>
        <v>1405000</v>
      </c>
      <c r="F1131">
        <v>5</v>
      </c>
      <c r="G1131">
        <v>0</v>
      </c>
      <c r="H1131">
        <v>0</v>
      </c>
      <c r="I1131" t="s">
        <v>343</v>
      </c>
      <c r="J1131" t="s">
        <v>2733</v>
      </c>
      <c r="K1131">
        <v>14</v>
      </c>
    </row>
    <row r="1132" spans="5:11" ht="12.75">
      <c r="E1132" s="215" t="str">
        <f t="shared" si="17"/>
        <v>1405011</v>
      </c>
      <c r="F1132">
        <v>5</v>
      </c>
      <c r="G1132">
        <v>1</v>
      </c>
      <c r="H1132">
        <v>1</v>
      </c>
      <c r="I1132" t="s">
        <v>2613</v>
      </c>
      <c r="J1132" t="s">
        <v>1286</v>
      </c>
      <c r="K1132">
        <v>14</v>
      </c>
    </row>
    <row r="1133" spans="5:11" ht="12.75">
      <c r="E1133" s="215" t="str">
        <f t="shared" si="17"/>
        <v>1405021</v>
      </c>
      <c r="F1133">
        <v>5</v>
      </c>
      <c r="G1133">
        <v>2</v>
      </c>
      <c r="H1133">
        <v>1</v>
      </c>
      <c r="I1133" t="s">
        <v>2613</v>
      </c>
      <c r="J1133" t="s">
        <v>1287</v>
      </c>
      <c r="K1133">
        <v>14</v>
      </c>
    </row>
    <row r="1134" spans="5:11" ht="12.75">
      <c r="E1134" s="215" t="str">
        <f t="shared" si="17"/>
        <v>1405032</v>
      </c>
      <c r="F1134">
        <v>5</v>
      </c>
      <c r="G1134">
        <v>3</v>
      </c>
      <c r="H1134">
        <v>2</v>
      </c>
      <c r="I1134" t="s">
        <v>2613</v>
      </c>
      <c r="J1134" t="s">
        <v>795</v>
      </c>
      <c r="K1134">
        <v>14</v>
      </c>
    </row>
    <row r="1135" spans="5:11" ht="12.75">
      <c r="E1135" s="215" t="str">
        <f t="shared" si="17"/>
        <v>1405043</v>
      </c>
      <c r="F1135">
        <v>5</v>
      </c>
      <c r="G1135">
        <v>4</v>
      </c>
      <c r="H1135">
        <v>3</v>
      </c>
      <c r="I1135" t="s">
        <v>2613</v>
      </c>
      <c r="J1135" t="s">
        <v>1290</v>
      </c>
      <c r="K1135">
        <v>14</v>
      </c>
    </row>
    <row r="1136" spans="5:11" ht="12.75">
      <c r="E1136" s="215" t="str">
        <f t="shared" si="17"/>
        <v>1405052</v>
      </c>
      <c r="F1136">
        <v>5</v>
      </c>
      <c r="G1136">
        <v>5</v>
      </c>
      <c r="H1136">
        <v>2</v>
      </c>
      <c r="I1136" t="s">
        <v>2613</v>
      </c>
      <c r="J1136" t="s">
        <v>1288</v>
      </c>
      <c r="K1136">
        <v>14</v>
      </c>
    </row>
    <row r="1137" spans="5:11" ht="12.75">
      <c r="E1137" s="215" t="str">
        <f t="shared" si="17"/>
        <v>1405062</v>
      </c>
      <c r="F1137">
        <v>5</v>
      </c>
      <c r="G1137">
        <v>6</v>
      </c>
      <c r="H1137">
        <v>2</v>
      </c>
      <c r="I1137" t="s">
        <v>2613</v>
      </c>
      <c r="J1137" t="s">
        <v>1289</v>
      </c>
      <c r="K1137">
        <v>14</v>
      </c>
    </row>
    <row r="1138" spans="5:11" ht="12.75">
      <c r="E1138" s="215" t="str">
        <f t="shared" si="17"/>
        <v>1406000</v>
      </c>
      <c r="F1138">
        <v>6</v>
      </c>
      <c r="G1138">
        <v>0</v>
      </c>
      <c r="H1138">
        <v>0</v>
      </c>
      <c r="I1138" t="s">
        <v>343</v>
      </c>
      <c r="J1138" t="s">
        <v>2734</v>
      </c>
      <c r="K1138">
        <v>14</v>
      </c>
    </row>
    <row r="1139" spans="5:11" ht="12.75">
      <c r="E1139" s="215" t="str">
        <f t="shared" si="17"/>
        <v>1406012</v>
      </c>
      <c r="F1139">
        <v>6</v>
      </c>
      <c r="G1139">
        <v>1</v>
      </c>
      <c r="H1139">
        <v>2</v>
      </c>
      <c r="I1139" t="s">
        <v>2613</v>
      </c>
      <c r="J1139" t="s">
        <v>1291</v>
      </c>
      <c r="K1139">
        <v>14</v>
      </c>
    </row>
    <row r="1140" spans="5:11" ht="12.75">
      <c r="E1140" s="215" t="str">
        <f t="shared" si="17"/>
        <v>1406022</v>
      </c>
      <c r="F1140">
        <v>6</v>
      </c>
      <c r="G1140">
        <v>2</v>
      </c>
      <c r="H1140">
        <v>2</v>
      </c>
      <c r="I1140" t="s">
        <v>2613</v>
      </c>
      <c r="J1140" t="s">
        <v>1292</v>
      </c>
      <c r="K1140">
        <v>14</v>
      </c>
    </row>
    <row r="1141" spans="5:11" ht="12.75">
      <c r="E1141" s="215" t="str">
        <f t="shared" si="17"/>
        <v>1406032</v>
      </c>
      <c r="F1141">
        <v>6</v>
      </c>
      <c r="G1141">
        <v>3</v>
      </c>
      <c r="H1141">
        <v>2</v>
      </c>
      <c r="I1141" t="s">
        <v>2613</v>
      </c>
      <c r="J1141" t="s">
        <v>1293</v>
      </c>
      <c r="K1141">
        <v>14</v>
      </c>
    </row>
    <row r="1142" spans="5:11" ht="12.75">
      <c r="E1142" s="215" t="str">
        <f t="shared" si="17"/>
        <v>1406042</v>
      </c>
      <c r="F1142">
        <v>6</v>
      </c>
      <c r="G1142">
        <v>4</v>
      </c>
      <c r="H1142">
        <v>2</v>
      </c>
      <c r="I1142" t="s">
        <v>2613</v>
      </c>
      <c r="J1142" t="s">
        <v>1294</v>
      </c>
      <c r="K1142">
        <v>14</v>
      </c>
    </row>
    <row r="1143" spans="5:11" ht="12.75">
      <c r="E1143" s="215" t="str">
        <f t="shared" si="17"/>
        <v>1406053</v>
      </c>
      <c r="F1143">
        <v>6</v>
      </c>
      <c r="G1143">
        <v>5</v>
      </c>
      <c r="H1143">
        <v>3</v>
      </c>
      <c r="I1143" t="s">
        <v>2613</v>
      </c>
      <c r="J1143" t="s">
        <v>1297</v>
      </c>
      <c r="K1143">
        <v>14</v>
      </c>
    </row>
    <row r="1144" spans="5:11" ht="12.75">
      <c r="E1144" s="215" t="str">
        <f t="shared" si="17"/>
        <v>1406062</v>
      </c>
      <c r="F1144">
        <v>6</v>
      </c>
      <c r="G1144">
        <v>6</v>
      </c>
      <c r="H1144">
        <v>2</v>
      </c>
      <c r="I1144" t="s">
        <v>2613</v>
      </c>
      <c r="J1144" t="s">
        <v>1295</v>
      </c>
      <c r="K1144">
        <v>14</v>
      </c>
    </row>
    <row r="1145" spans="5:11" ht="12.75">
      <c r="E1145" s="215" t="str">
        <f t="shared" si="17"/>
        <v>1406073</v>
      </c>
      <c r="F1145">
        <v>6</v>
      </c>
      <c r="G1145">
        <v>7</v>
      </c>
      <c r="H1145">
        <v>3</v>
      </c>
      <c r="I1145" t="s">
        <v>2613</v>
      </c>
      <c r="J1145" t="s">
        <v>1298</v>
      </c>
      <c r="K1145">
        <v>14</v>
      </c>
    </row>
    <row r="1146" spans="5:11" ht="12.75">
      <c r="E1146" s="215" t="str">
        <f t="shared" si="17"/>
        <v>1406083</v>
      </c>
      <c r="F1146">
        <v>6</v>
      </c>
      <c r="G1146">
        <v>8</v>
      </c>
      <c r="H1146">
        <v>3</v>
      </c>
      <c r="I1146" t="s">
        <v>2613</v>
      </c>
      <c r="J1146" t="s">
        <v>1299</v>
      </c>
      <c r="K1146">
        <v>14</v>
      </c>
    </row>
    <row r="1147" spans="5:11" ht="12.75">
      <c r="E1147" s="215" t="str">
        <f t="shared" si="17"/>
        <v>1406092</v>
      </c>
      <c r="F1147">
        <v>6</v>
      </c>
      <c r="G1147">
        <v>9</v>
      </c>
      <c r="H1147">
        <v>2</v>
      </c>
      <c r="I1147" t="s">
        <v>2613</v>
      </c>
      <c r="J1147" t="s">
        <v>1296</v>
      </c>
      <c r="K1147">
        <v>14</v>
      </c>
    </row>
    <row r="1148" spans="5:11" ht="12.75">
      <c r="E1148" s="215" t="str">
        <f t="shared" si="17"/>
        <v>1406113</v>
      </c>
      <c r="F1148">
        <v>6</v>
      </c>
      <c r="G1148">
        <v>11</v>
      </c>
      <c r="H1148">
        <v>3</v>
      </c>
      <c r="I1148" t="s">
        <v>2613</v>
      </c>
      <c r="J1148" t="s">
        <v>1300</v>
      </c>
      <c r="K1148">
        <v>14</v>
      </c>
    </row>
    <row r="1149" spans="5:11" ht="12.75">
      <c r="E1149" s="215" t="str">
        <f t="shared" si="17"/>
        <v>1407000</v>
      </c>
      <c r="F1149">
        <v>7</v>
      </c>
      <c r="G1149">
        <v>0</v>
      </c>
      <c r="H1149">
        <v>0</v>
      </c>
      <c r="I1149" t="s">
        <v>343</v>
      </c>
      <c r="J1149" t="s">
        <v>2735</v>
      </c>
      <c r="K1149">
        <v>14</v>
      </c>
    </row>
    <row r="1150" spans="5:11" ht="12.75">
      <c r="E1150" s="215" t="str">
        <f t="shared" si="17"/>
        <v>1407012</v>
      </c>
      <c r="F1150">
        <v>7</v>
      </c>
      <c r="G1150">
        <v>1</v>
      </c>
      <c r="H1150">
        <v>2</v>
      </c>
      <c r="I1150" t="s">
        <v>2613</v>
      </c>
      <c r="J1150" t="s">
        <v>1301</v>
      </c>
      <c r="K1150">
        <v>14</v>
      </c>
    </row>
    <row r="1151" spans="5:11" ht="12.75">
      <c r="E1151" s="215" t="str">
        <f t="shared" si="17"/>
        <v>1407022</v>
      </c>
      <c r="F1151">
        <v>7</v>
      </c>
      <c r="G1151">
        <v>2</v>
      </c>
      <c r="H1151">
        <v>2</v>
      </c>
      <c r="I1151" t="s">
        <v>2613</v>
      </c>
      <c r="J1151" t="s">
        <v>1302</v>
      </c>
      <c r="K1151">
        <v>14</v>
      </c>
    </row>
    <row r="1152" spans="5:11" ht="12.75">
      <c r="E1152" s="215" t="str">
        <f t="shared" si="17"/>
        <v>1407032</v>
      </c>
      <c r="F1152">
        <v>7</v>
      </c>
      <c r="G1152">
        <v>3</v>
      </c>
      <c r="H1152">
        <v>2</v>
      </c>
      <c r="I1152" t="s">
        <v>2613</v>
      </c>
      <c r="J1152" t="s">
        <v>1303</v>
      </c>
      <c r="K1152">
        <v>14</v>
      </c>
    </row>
    <row r="1153" spans="5:11" ht="12.75">
      <c r="E1153" s="215" t="str">
        <f aca="true" t="shared" si="18" ref="E1153:E1216">+TEXT(K1153,"00")&amp;TEXT(F1153,"00")&amp;TEXT(G1153,"00")&amp;TEXT(H1153,"0")</f>
        <v>1407042</v>
      </c>
      <c r="F1153">
        <v>7</v>
      </c>
      <c r="G1153">
        <v>4</v>
      </c>
      <c r="H1153">
        <v>2</v>
      </c>
      <c r="I1153" t="s">
        <v>2613</v>
      </c>
      <c r="J1153" t="s">
        <v>1304</v>
      </c>
      <c r="K1153">
        <v>14</v>
      </c>
    </row>
    <row r="1154" spans="5:11" ht="12.75">
      <c r="E1154" s="215" t="str">
        <f t="shared" si="18"/>
        <v>1407053</v>
      </c>
      <c r="F1154">
        <v>7</v>
      </c>
      <c r="G1154">
        <v>5</v>
      </c>
      <c r="H1154">
        <v>3</v>
      </c>
      <c r="I1154" t="s">
        <v>2613</v>
      </c>
      <c r="J1154" t="s">
        <v>1307</v>
      </c>
      <c r="K1154">
        <v>14</v>
      </c>
    </row>
    <row r="1155" spans="5:11" ht="12.75">
      <c r="E1155" s="215" t="str">
        <f t="shared" si="18"/>
        <v>1407062</v>
      </c>
      <c r="F1155">
        <v>7</v>
      </c>
      <c r="G1155">
        <v>6</v>
      </c>
      <c r="H1155">
        <v>2</v>
      </c>
      <c r="I1155" t="s">
        <v>2613</v>
      </c>
      <c r="J1155" t="s">
        <v>1305</v>
      </c>
      <c r="K1155">
        <v>14</v>
      </c>
    </row>
    <row r="1156" spans="5:11" ht="12.75">
      <c r="E1156" s="215" t="str">
        <f t="shared" si="18"/>
        <v>1407072</v>
      </c>
      <c r="F1156">
        <v>7</v>
      </c>
      <c r="G1156">
        <v>7</v>
      </c>
      <c r="H1156">
        <v>2</v>
      </c>
      <c r="I1156" t="s">
        <v>2613</v>
      </c>
      <c r="J1156" t="s">
        <v>1306</v>
      </c>
      <c r="K1156">
        <v>14</v>
      </c>
    </row>
    <row r="1157" spans="5:11" ht="12.75">
      <c r="E1157" s="215" t="str">
        <f t="shared" si="18"/>
        <v>1408000</v>
      </c>
      <c r="F1157">
        <v>8</v>
      </c>
      <c r="G1157">
        <v>0</v>
      </c>
      <c r="H1157">
        <v>0</v>
      </c>
      <c r="I1157" t="s">
        <v>343</v>
      </c>
      <c r="J1157" t="s">
        <v>2736</v>
      </c>
      <c r="K1157">
        <v>14</v>
      </c>
    </row>
    <row r="1158" spans="5:11" ht="12.75">
      <c r="E1158" s="215" t="str">
        <f t="shared" si="18"/>
        <v>1408011</v>
      </c>
      <c r="F1158">
        <v>8</v>
      </c>
      <c r="G1158">
        <v>1</v>
      </c>
      <c r="H1158">
        <v>1</v>
      </c>
      <c r="I1158" t="s">
        <v>2613</v>
      </c>
      <c r="J1158" t="s">
        <v>1308</v>
      </c>
      <c r="K1158">
        <v>14</v>
      </c>
    </row>
    <row r="1159" spans="5:11" ht="12.75">
      <c r="E1159" s="215" t="str">
        <f t="shared" si="18"/>
        <v>1408022</v>
      </c>
      <c r="F1159">
        <v>8</v>
      </c>
      <c r="G1159">
        <v>2</v>
      </c>
      <c r="H1159">
        <v>2</v>
      </c>
      <c r="I1159" t="s">
        <v>2613</v>
      </c>
      <c r="J1159" t="s">
        <v>752</v>
      </c>
      <c r="K1159">
        <v>14</v>
      </c>
    </row>
    <row r="1160" spans="5:11" ht="12.75">
      <c r="E1160" s="215" t="str">
        <f t="shared" si="18"/>
        <v>1408032</v>
      </c>
      <c r="F1160">
        <v>8</v>
      </c>
      <c r="G1160">
        <v>3</v>
      </c>
      <c r="H1160">
        <v>2</v>
      </c>
      <c r="I1160" t="s">
        <v>2613</v>
      </c>
      <c r="J1160" t="s">
        <v>1309</v>
      </c>
      <c r="K1160">
        <v>14</v>
      </c>
    </row>
    <row r="1161" spans="5:11" ht="12.75">
      <c r="E1161" s="215" t="str">
        <f t="shared" si="18"/>
        <v>1408043</v>
      </c>
      <c r="F1161">
        <v>8</v>
      </c>
      <c r="G1161">
        <v>4</v>
      </c>
      <c r="H1161">
        <v>3</v>
      </c>
      <c r="I1161" t="s">
        <v>2613</v>
      </c>
      <c r="J1161" t="s">
        <v>1311</v>
      </c>
      <c r="K1161">
        <v>14</v>
      </c>
    </row>
    <row r="1162" spans="5:11" ht="12.75">
      <c r="E1162" s="215" t="str">
        <f t="shared" si="18"/>
        <v>1408052</v>
      </c>
      <c r="F1162">
        <v>8</v>
      </c>
      <c r="G1162">
        <v>5</v>
      </c>
      <c r="H1162">
        <v>2</v>
      </c>
      <c r="I1162" t="s">
        <v>2613</v>
      </c>
      <c r="J1162" t="s">
        <v>1310</v>
      </c>
      <c r="K1162">
        <v>14</v>
      </c>
    </row>
    <row r="1163" spans="5:11" ht="12.75">
      <c r="E1163" s="215" t="str">
        <f t="shared" si="18"/>
        <v>1409000</v>
      </c>
      <c r="F1163">
        <v>9</v>
      </c>
      <c r="G1163">
        <v>0</v>
      </c>
      <c r="H1163">
        <v>0</v>
      </c>
      <c r="I1163" t="s">
        <v>343</v>
      </c>
      <c r="J1163" t="s">
        <v>2737</v>
      </c>
      <c r="K1163">
        <v>14</v>
      </c>
    </row>
    <row r="1164" spans="5:11" ht="12.75">
      <c r="E1164" s="215" t="str">
        <f t="shared" si="18"/>
        <v>1409012</v>
      </c>
      <c r="F1164">
        <v>9</v>
      </c>
      <c r="G1164">
        <v>1</v>
      </c>
      <c r="H1164">
        <v>2</v>
      </c>
      <c r="I1164" t="s">
        <v>2613</v>
      </c>
      <c r="J1164" t="s">
        <v>1312</v>
      </c>
      <c r="K1164">
        <v>14</v>
      </c>
    </row>
    <row r="1165" spans="5:11" ht="12.75">
      <c r="E1165" s="215" t="str">
        <f t="shared" si="18"/>
        <v>1409022</v>
      </c>
      <c r="F1165">
        <v>9</v>
      </c>
      <c r="G1165">
        <v>2</v>
      </c>
      <c r="H1165">
        <v>2</v>
      </c>
      <c r="I1165" t="s">
        <v>2613</v>
      </c>
      <c r="J1165" t="s">
        <v>1313</v>
      </c>
      <c r="K1165">
        <v>14</v>
      </c>
    </row>
    <row r="1166" spans="5:11" ht="12.75">
      <c r="E1166" s="215" t="str">
        <f t="shared" si="18"/>
        <v>1409033</v>
      </c>
      <c r="F1166">
        <v>9</v>
      </c>
      <c r="G1166">
        <v>3</v>
      </c>
      <c r="H1166">
        <v>3</v>
      </c>
      <c r="I1166" t="s">
        <v>2613</v>
      </c>
      <c r="J1166" t="s">
        <v>1317</v>
      </c>
      <c r="K1166">
        <v>14</v>
      </c>
    </row>
    <row r="1167" spans="5:11" ht="12.75">
      <c r="E1167" s="215" t="str">
        <f t="shared" si="18"/>
        <v>1409042</v>
      </c>
      <c r="F1167">
        <v>9</v>
      </c>
      <c r="G1167">
        <v>4</v>
      </c>
      <c r="H1167">
        <v>2</v>
      </c>
      <c r="I1167" t="s">
        <v>2613</v>
      </c>
      <c r="J1167" t="s">
        <v>1314</v>
      </c>
      <c r="K1167">
        <v>14</v>
      </c>
    </row>
    <row r="1168" spans="5:11" ht="12.75">
      <c r="E1168" s="215" t="str">
        <f t="shared" si="18"/>
        <v>1409052</v>
      </c>
      <c r="F1168">
        <v>9</v>
      </c>
      <c r="G1168">
        <v>5</v>
      </c>
      <c r="H1168">
        <v>2</v>
      </c>
      <c r="I1168" t="s">
        <v>2613</v>
      </c>
      <c r="J1168" t="s">
        <v>1315</v>
      </c>
      <c r="K1168">
        <v>14</v>
      </c>
    </row>
    <row r="1169" spans="5:11" ht="12.75">
      <c r="E1169" s="215" t="str">
        <f t="shared" si="18"/>
        <v>1409062</v>
      </c>
      <c r="F1169">
        <v>9</v>
      </c>
      <c r="G1169">
        <v>6</v>
      </c>
      <c r="H1169">
        <v>2</v>
      </c>
      <c r="I1169" t="s">
        <v>2613</v>
      </c>
      <c r="J1169" t="s">
        <v>1316</v>
      </c>
      <c r="K1169">
        <v>14</v>
      </c>
    </row>
    <row r="1170" spans="5:11" ht="12.75">
      <c r="E1170" s="215" t="str">
        <f t="shared" si="18"/>
        <v>1410000</v>
      </c>
      <c r="F1170">
        <v>10</v>
      </c>
      <c r="G1170">
        <v>0</v>
      </c>
      <c r="H1170">
        <v>0</v>
      </c>
      <c r="I1170" t="s">
        <v>343</v>
      </c>
      <c r="J1170" t="s">
        <v>2738</v>
      </c>
      <c r="K1170">
        <v>14</v>
      </c>
    </row>
    <row r="1171" spans="5:11" ht="12.75">
      <c r="E1171" s="215" t="str">
        <f t="shared" si="18"/>
        <v>1410012</v>
      </c>
      <c r="F1171">
        <v>10</v>
      </c>
      <c r="G1171">
        <v>1</v>
      </c>
      <c r="H1171">
        <v>2</v>
      </c>
      <c r="I1171" t="s">
        <v>2613</v>
      </c>
      <c r="J1171" t="s">
        <v>1318</v>
      </c>
      <c r="K1171">
        <v>14</v>
      </c>
    </row>
    <row r="1172" spans="5:11" ht="12.75">
      <c r="E1172" s="215" t="str">
        <f t="shared" si="18"/>
        <v>1410023</v>
      </c>
      <c r="F1172">
        <v>10</v>
      </c>
      <c r="G1172">
        <v>2</v>
      </c>
      <c r="H1172">
        <v>3</v>
      </c>
      <c r="I1172" t="s">
        <v>2613</v>
      </c>
      <c r="J1172" t="s">
        <v>1323</v>
      </c>
      <c r="K1172">
        <v>14</v>
      </c>
    </row>
    <row r="1173" spans="5:11" ht="12.75">
      <c r="E1173" s="215" t="str">
        <f t="shared" si="18"/>
        <v>1410032</v>
      </c>
      <c r="F1173">
        <v>10</v>
      </c>
      <c r="G1173">
        <v>3</v>
      </c>
      <c r="H1173">
        <v>2</v>
      </c>
      <c r="I1173" t="s">
        <v>2613</v>
      </c>
      <c r="J1173" t="s">
        <v>1319</v>
      </c>
      <c r="K1173">
        <v>14</v>
      </c>
    </row>
    <row r="1174" spans="5:11" ht="12.75">
      <c r="E1174" s="215" t="str">
        <f t="shared" si="18"/>
        <v>1410042</v>
      </c>
      <c r="F1174">
        <v>10</v>
      </c>
      <c r="G1174">
        <v>4</v>
      </c>
      <c r="H1174">
        <v>2</v>
      </c>
      <c r="I1174" t="s">
        <v>2613</v>
      </c>
      <c r="J1174" t="s">
        <v>1320</v>
      </c>
      <c r="K1174">
        <v>14</v>
      </c>
    </row>
    <row r="1175" spans="5:11" ht="12.75">
      <c r="E1175" s="215" t="str">
        <f t="shared" si="18"/>
        <v>1410052</v>
      </c>
      <c r="F1175">
        <v>10</v>
      </c>
      <c r="G1175">
        <v>5</v>
      </c>
      <c r="H1175">
        <v>2</v>
      </c>
      <c r="I1175" t="s">
        <v>2613</v>
      </c>
      <c r="J1175" t="s">
        <v>1321</v>
      </c>
      <c r="K1175">
        <v>14</v>
      </c>
    </row>
    <row r="1176" spans="5:11" ht="12.75">
      <c r="E1176" s="215" t="str">
        <f t="shared" si="18"/>
        <v>1410062</v>
      </c>
      <c r="F1176">
        <v>10</v>
      </c>
      <c r="G1176">
        <v>6</v>
      </c>
      <c r="H1176">
        <v>2</v>
      </c>
      <c r="I1176" t="s">
        <v>2613</v>
      </c>
      <c r="J1176" t="s">
        <v>1322</v>
      </c>
      <c r="K1176">
        <v>14</v>
      </c>
    </row>
    <row r="1177" spans="5:11" ht="12.75">
      <c r="E1177" s="215" t="str">
        <f t="shared" si="18"/>
        <v>1411000</v>
      </c>
      <c r="F1177">
        <v>11</v>
      </c>
      <c r="G1177">
        <v>0</v>
      </c>
      <c r="H1177">
        <v>0</v>
      </c>
      <c r="I1177" t="s">
        <v>343</v>
      </c>
      <c r="J1177" t="s">
        <v>2739</v>
      </c>
      <c r="K1177">
        <v>14</v>
      </c>
    </row>
    <row r="1178" spans="5:11" ht="12.75">
      <c r="E1178" s="215" t="str">
        <f t="shared" si="18"/>
        <v>1411011</v>
      </c>
      <c r="F1178">
        <v>11</v>
      </c>
      <c r="G1178">
        <v>1</v>
      </c>
      <c r="H1178">
        <v>1</v>
      </c>
      <c r="I1178" t="s">
        <v>2613</v>
      </c>
      <c r="J1178" t="s">
        <v>1324</v>
      </c>
      <c r="K1178">
        <v>14</v>
      </c>
    </row>
    <row r="1179" spans="5:11" ht="12.75">
      <c r="E1179" s="215" t="str">
        <f t="shared" si="18"/>
        <v>1411022</v>
      </c>
      <c r="F1179">
        <v>11</v>
      </c>
      <c r="G1179">
        <v>2</v>
      </c>
      <c r="H1179">
        <v>2</v>
      </c>
      <c r="I1179" t="s">
        <v>2613</v>
      </c>
      <c r="J1179" t="s">
        <v>1325</v>
      </c>
      <c r="K1179">
        <v>14</v>
      </c>
    </row>
    <row r="1180" spans="5:11" ht="12.75">
      <c r="E1180" s="215" t="str">
        <f t="shared" si="18"/>
        <v>1411032</v>
      </c>
      <c r="F1180">
        <v>11</v>
      </c>
      <c r="G1180">
        <v>3</v>
      </c>
      <c r="H1180">
        <v>2</v>
      </c>
      <c r="I1180" t="s">
        <v>2613</v>
      </c>
      <c r="J1180" t="s">
        <v>1326</v>
      </c>
      <c r="K1180">
        <v>14</v>
      </c>
    </row>
    <row r="1181" spans="5:11" ht="12.75">
      <c r="E1181" s="215" t="str">
        <f t="shared" si="18"/>
        <v>1411042</v>
      </c>
      <c r="F1181">
        <v>11</v>
      </c>
      <c r="G1181">
        <v>4</v>
      </c>
      <c r="H1181">
        <v>2</v>
      </c>
      <c r="I1181" t="s">
        <v>2613</v>
      </c>
      <c r="J1181" t="s">
        <v>1327</v>
      </c>
      <c r="K1181">
        <v>14</v>
      </c>
    </row>
    <row r="1182" spans="5:11" ht="12.75">
      <c r="E1182" s="215" t="str">
        <f t="shared" si="18"/>
        <v>1411052</v>
      </c>
      <c r="F1182">
        <v>11</v>
      </c>
      <c r="G1182">
        <v>5</v>
      </c>
      <c r="H1182">
        <v>2</v>
      </c>
      <c r="I1182" t="s">
        <v>2613</v>
      </c>
      <c r="J1182" t="s">
        <v>1328</v>
      </c>
      <c r="K1182">
        <v>14</v>
      </c>
    </row>
    <row r="1183" spans="5:11" ht="12.75">
      <c r="E1183" s="215" t="str">
        <f t="shared" si="18"/>
        <v>1411062</v>
      </c>
      <c r="F1183">
        <v>11</v>
      </c>
      <c r="G1183">
        <v>6</v>
      </c>
      <c r="H1183">
        <v>2</v>
      </c>
      <c r="I1183" t="s">
        <v>2613</v>
      </c>
      <c r="J1183" t="s">
        <v>1329</v>
      </c>
      <c r="K1183">
        <v>14</v>
      </c>
    </row>
    <row r="1184" spans="5:11" ht="12.75">
      <c r="E1184" s="215" t="str">
        <f t="shared" si="18"/>
        <v>1411073</v>
      </c>
      <c r="F1184">
        <v>11</v>
      </c>
      <c r="G1184">
        <v>7</v>
      </c>
      <c r="H1184">
        <v>3</v>
      </c>
      <c r="I1184" t="s">
        <v>2613</v>
      </c>
      <c r="J1184" t="s">
        <v>1333</v>
      </c>
      <c r="K1184">
        <v>14</v>
      </c>
    </row>
    <row r="1185" spans="5:11" ht="12.75">
      <c r="E1185" s="215" t="str">
        <f t="shared" si="18"/>
        <v>1411082</v>
      </c>
      <c r="F1185">
        <v>11</v>
      </c>
      <c r="G1185">
        <v>8</v>
      </c>
      <c r="H1185">
        <v>2</v>
      </c>
      <c r="I1185" t="s">
        <v>2613</v>
      </c>
      <c r="J1185" t="s">
        <v>1330</v>
      </c>
      <c r="K1185">
        <v>14</v>
      </c>
    </row>
    <row r="1186" spans="5:11" ht="12.75">
      <c r="E1186" s="215" t="str">
        <f t="shared" si="18"/>
        <v>1411092</v>
      </c>
      <c r="F1186">
        <v>11</v>
      </c>
      <c r="G1186">
        <v>9</v>
      </c>
      <c r="H1186">
        <v>2</v>
      </c>
      <c r="I1186" t="s">
        <v>2613</v>
      </c>
      <c r="J1186" t="s">
        <v>1331</v>
      </c>
      <c r="K1186">
        <v>14</v>
      </c>
    </row>
    <row r="1187" spans="5:11" ht="12.75">
      <c r="E1187" s="215" t="str">
        <f t="shared" si="18"/>
        <v>1411102</v>
      </c>
      <c r="F1187">
        <v>11</v>
      </c>
      <c r="G1187">
        <v>10</v>
      </c>
      <c r="H1187">
        <v>2</v>
      </c>
      <c r="I1187" t="s">
        <v>2613</v>
      </c>
      <c r="J1187" t="s">
        <v>1332</v>
      </c>
      <c r="K1187">
        <v>14</v>
      </c>
    </row>
    <row r="1188" spans="5:11" ht="12.75">
      <c r="E1188" s="215" t="str">
        <f t="shared" si="18"/>
        <v>1412000</v>
      </c>
      <c r="F1188">
        <v>12</v>
      </c>
      <c r="G1188">
        <v>0</v>
      </c>
      <c r="H1188">
        <v>0</v>
      </c>
      <c r="I1188" t="s">
        <v>343</v>
      </c>
      <c r="J1188" t="s">
        <v>2740</v>
      </c>
      <c r="K1188">
        <v>14</v>
      </c>
    </row>
    <row r="1189" spans="5:11" ht="12.75">
      <c r="E1189" s="215" t="str">
        <f t="shared" si="18"/>
        <v>1412011</v>
      </c>
      <c r="F1189">
        <v>12</v>
      </c>
      <c r="G1189">
        <v>1</v>
      </c>
      <c r="H1189">
        <v>1</v>
      </c>
      <c r="I1189" t="s">
        <v>2613</v>
      </c>
      <c r="J1189" t="s">
        <v>1334</v>
      </c>
      <c r="K1189">
        <v>14</v>
      </c>
    </row>
    <row r="1190" spans="5:11" ht="12.75">
      <c r="E1190" s="215" t="str">
        <f t="shared" si="18"/>
        <v>1412042</v>
      </c>
      <c r="F1190">
        <v>12</v>
      </c>
      <c r="G1190">
        <v>4</v>
      </c>
      <c r="H1190">
        <v>2</v>
      </c>
      <c r="I1190" t="s">
        <v>2613</v>
      </c>
      <c r="J1190" t="s">
        <v>1336</v>
      </c>
      <c r="K1190">
        <v>14</v>
      </c>
    </row>
    <row r="1191" spans="5:11" ht="12.75">
      <c r="E1191" s="215" t="str">
        <f t="shared" si="18"/>
        <v>1412052</v>
      </c>
      <c r="F1191">
        <v>12</v>
      </c>
      <c r="G1191">
        <v>5</v>
      </c>
      <c r="H1191">
        <v>2</v>
      </c>
      <c r="I1191" t="s">
        <v>2613</v>
      </c>
      <c r="J1191" t="s">
        <v>1337</v>
      </c>
      <c r="K1191">
        <v>14</v>
      </c>
    </row>
    <row r="1192" spans="5:11" ht="12.75">
      <c r="E1192" s="215" t="str">
        <f t="shared" si="18"/>
        <v>1412062</v>
      </c>
      <c r="F1192">
        <v>12</v>
      </c>
      <c r="G1192">
        <v>6</v>
      </c>
      <c r="H1192">
        <v>2</v>
      </c>
      <c r="I1192" t="s">
        <v>2613</v>
      </c>
      <c r="J1192" t="s">
        <v>596</v>
      </c>
      <c r="K1192">
        <v>14</v>
      </c>
    </row>
    <row r="1193" spans="5:11" ht="12.75">
      <c r="E1193" s="215" t="str">
        <f t="shared" si="18"/>
        <v>1412073</v>
      </c>
      <c r="F1193">
        <v>12</v>
      </c>
      <c r="G1193">
        <v>7</v>
      </c>
      <c r="H1193">
        <v>3</v>
      </c>
      <c r="I1193" t="s">
        <v>2613</v>
      </c>
      <c r="J1193" t="s">
        <v>1343</v>
      </c>
      <c r="K1193">
        <v>14</v>
      </c>
    </row>
    <row r="1194" spans="5:11" ht="12.75">
      <c r="E1194" s="215" t="str">
        <f t="shared" si="18"/>
        <v>1412082</v>
      </c>
      <c r="F1194">
        <v>12</v>
      </c>
      <c r="G1194">
        <v>8</v>
      </c>
      <c r="H1194">
        <v>2</v>
      </c>
      <c r="I1194" t="s">
        <v>2613</v>
      </c>
      <c r="J1194" t="s">
        <v>1338</v>
      </c>
      <c r="K1194">
        <v>14</v>
      </c>
    </row>
    <row r="1195" spans="5:11" ht="12.75">
      <c r="E1195" s="215" t="str">
        <f t="shared" si="18"/>
        <v>1412093</v>
      </c>
      <c r="F1195">
        <v>12</v>
      </c>
      <c r="G1195">
        <v>9</v>
      </c>
      <c r="H1195">
        <v>3</v>
      </c>
      <c r="I1195" t="s">
        <v>2613</v>
      </c>
      <c r="J1195" t="s">
        <v>1344</v>
      </c>
      <c r="K1195">
        <v>14</v>
      </c>
    </row>
    <row r="1196" spans="5:11" ht="12.75">
      <c r="E1196" s="215" t="str">
        <f t="shared" si="18"/>
        <v>1412102</v>
      </c>
      <c r="F1196">
        <v>12</v>
      </c>
      <c r="G1196">
        <v>10</v>
      </c>
      <c r="H1196">
        <v>2</v>
      </c>
      <c r="I1196" t="s">
        <v>2613</v>
      </c>
      <c r="J1196" t="s">
        <v>1339</v>
      </c>
      <c r="K1196">
        <v>14</v>
      </c>
    </row>
    <row r="1197" spans="5:11" ht="12.75">
      <c r="E1197" s="215" t="str">
        <f t="shared" si="18"/>
        <v>1412112</v>
      </c>
      <c r="F1197">
        <v>12</v>
      </c>
      <c r="G1197">
        <v>11</v>
      </c>
      <c r="H1197">
        <v>2</v>
      </c>
      <c r="I1197" t="s">
        <v>2613</v>
      </c>
      <c r="J1197" t="s">
        <v>1334</v>
      </c>
      <c r="K1197">
        <v>14</v>
      </c>
    </row>
    <row r="1198" spans="5:11" ht="12.75">
      <c r="E1198" s="215" t="str">
        <f t="shared" si="18"/>
        <v>1412123</v>
      </c>
      <c r="F1198">
        <v>12</v>
      </c>
      <c r="G1198">
        <v>12</v>
      </c>
      <c r="H1198">
        <v>3</v>
      </c>
      <c r="I1198" t="s">
        <v>2613</v>
      </c>
      <c r="J1198" t="s">
        <v>1340</v>
      </c>
      <c r="K1198">
        <v>14</v>
      </c>
    </row>
    <row r="1199" spans="5:11" ht="12.75">
      <c r="E1199" s="215" t="str">
        <f t="shared" si="18"/>
        <v>1412132</v>
      </c>
      <c r="F1199">
        <v>12</v>
      </c>
      <c r="G1199">
        <v>13</v>
      </c>
      <c r="H1199">
        <v>2</v>
      </c>
      <c r="I1199" t="s">
        <v>2613</v>
      </c>
      <c r="J1199" t="s">
        <v>1341</v>
      </c>
      <c r="K1199">
        <v>14</v>
      </c>
    </row>
    <row r="1200" spans="5:11" ht="12.75">
      <c r="E1200" s="215" t="str">
        <f t="shared" si="18"/>
        <v>1412142</v>
      </c>
      <c r="F1200">
        <v>12</v>
      </c>
      <c r="G1200">
        <v>14</v>
      </c>
      <c r="H1200">
        <v>2</v>
      </c>
      <c r="I1200" t="s">
        <v>2613</v>
      </c>
      <c r="J1200" t="s">
        <v>1342</v>
      </c>
      <c r="K1200">
        <v>14</v>
      </c>
    </row>
    <row r="1201" spans="5:11" ht="12.75">
      <c r="E1201" s="215" t="str">
        <f t="shared" si="18"/>
        <v>1412151</v>
      </c>
      <c r="F1201">
        <v>12</v>
      </c>
      <c r="G1201">
        <v>15</v>
      </c>
      <c r="H1201">
        <v>1</v>
      </c>
      <c r="I1201" t="s">
        <v>2613</v>
      </c>
      <c r="J1201" t="s">
        <v>1335</v>
      </c>
      <c r="K1201">
        <v>14</v>
      </c>
    </row>
    <row r="1202" spans="5:11" ht="12.75">
      <c r="E1202" s="215" t="str">
        <f t="shared" si="18"/>
        <v>1413000</v>
      </c>
      <c r="F1202" s="29">
        <v>13</v>
      </c>
      <c r="G1202" s="29">
        <v>0</v>
      </c>
      <c r="H1202" s="29">
        <v>0</v>
      </c>
      <c r="I1202" t="s">
        <v>343</v>
      </c>
      <c r="J1202" t="s">
        <v>2741</v>
      </c>
      <c r="K1202">
        <v>14</v>
      </c>
    </row>
    <row r="1203" spans="5:11" ht="12.75">
      <c r="E1203" s="215" t="str">
        <f t="shared" si="18"/>
        <v>1413011</v>
      </c>
      <c r="F1203">
        <v>13</v>
      </c>
      <c r="G1203">
        <v>1</v>
      </c>
      <c r="H1203">
        <v>1</v>
      </c>
      <c r="I1203" t="s">
        <v>2613</v>
      </c>
      <c r="J1203" t="s">
        <v>1345</v>
      </c>
      <c r="K1203">
        <v>14</v>
      </c>
    </row>
    <row r="1204" spans="5:11" ht="12.75">
      <c r="E1204" s="215" t="str">
        <f t="shared" si="18"/>
        <v>1413022</v>
      </c>
      <c r="F1204">
        <v>13</v>
      </c>
      <c r="G1204">
        <v>2</v>
      </c>
      <c r="H1204">
        <v>2</v>
      </c>
      <c r="I1204" t="s">
        <v>2613</v>
      </c>
      <c r="J1204" t="s">
        <v>1346</v>
      </c>
      <c r="K1204">
        <v>14</v>
      </c>
    </row>
    <row r="1205" spans="5:11" ht="12.75">
      <c r="E1205" s="215" t="str">
        <f t="shared" si="18"/>
        <v>1413032</v>
      </c>
      <c r="F1205">
        <v>13</v>
      </c>
      <c r="G1205">
        <v>3</v>
      </c>
      <c r="H1205">
        <v>2</v>
      </c>
      <c r="I1205" t="s">
        <v>2613</v>
      </c>
      <c r="J1205" t="s">
        <v>1347</v>
      </c>
      <c r="K1205">
        <v>14</v>
      </c>
    </row>
    <row r="1206" spans="5:11" ht="12.75">
      <c r="E1206" s="215" t="str">
        <f t="shared" si="18"/>
        <v>1413042</v>
      </c>
      <c r="F1206">
        <v>13</v>
      </c>
      <c r="G1206">
        <v>4</v>
      </c>
      <c r="H1206">
        <v>2</v>
      </c>
      <c r="I1206" t="s">
        <v>2613</v>
      </c>
      <c r="J1206" t="s">
        <v>1258</v>
      </c>
      <c r="K1206">
        <v>14</v>
      </c>
    </row>
    <row r="1207" spans="5:11" ht="12.75">
      <c r="E1207" s="215" t="str">
        <f t="shared" si="18"/>
        <v>1413052</v>
      </c>
      <c r="F1207">
        <v>13</v>
      </c>
      <c r="G1207">
        <v>5</v>
      </c>
      <c r="H1207">
        <v>2</v>
      </c>
      <c r="I1207" t="s">
        <v>2613</v>
      </c>
      <c r="J1207" t="s">
        <v>1348</v>
      </c>
      <c r="K1207">
        <v>14</v>
      </c>
    </row>
    <row r="1208" spans="5:11" ht="12.75">
      <c r="E1208" s="215" t="str">
        <f t="shared" si="18"/>
        <v>1413062</v>
      </c>
      <c r="F1208">
        <v>13</v>
      </c>
      <c r="G1208">
        <v>6</v>
      </c>
      <c r="H1208">
        <v>2</v>
      </c>
      <c r="I1208" t="s">
        <v>2613</v>
      </c>
      <c r="J1208" t="s">
        <v>1349</v>
      </c>
      <c r="K1208">
        <v>14</v>
      </c>
    </row>
    <row r="1209" spans="5:11" ht="12.75">
      <c r="E1209" s="215" t="str">
        <f t="shared" si="18"/>
        <v>1413072</v>
      </c>
      <c r="F1209">
        <v>13</v>
      </c>
      <c r="G1209">
        <v>7</v>
      </c>
      <c r="H1209">
        <v>2</v>
      </c>
      <c r="I1209" t="s">
        <v>2613</v>
      </c>
      <c r="J1209" t="s">
        <v>1350</v>
      </c>
      <c r="K1209">
        <v>14</v>
      </c>
    </row>
    <row r="1210" spans="5:11" ht="12.75">
      <c r="E1210" s="215" t="str">
        <f t="shared" si="18"/>
        <v>1413082</v>
      </c>
      <c r="F1210">
        <v>13</v>
      </c>
      <c r="G1210">
        <v>8</v>
      </c>
      <c r="H1210">
        <v>2</v>
      </c>
      <c r="I1210" t="s">
        <v>2613</v>
      </c>
      <c r="J1210" t="s">
        <v>1351</v>
      </c>
      <c r="K1210">
        <v>14</v>
      </c>
    </row>
    <row r="1211" spans="5:11" ht="12.75">
      <c r="E1211" s="215" t="str">
        <f t="shared" si="18"/>
        <v>1413092</v>
      </c>
      <c r="F1211">
        <v>13</v>
      </c>
      <c r="G1211">
        <v>9</v>
      </c>
      <c r="H1211">
        <v>2</v>
      </c>
      <c r="I1211" t="s">
        <v>2613</v>
      </c>
      <c r="J1211" t="s">
        <v>1352</v>
      </c>
      <c r="K1211">
        <v>14</v>
      </c>
    </row>
    <row r="1212" spans="5:11" ht="12.75">
      <c r="E1212" s="215" t="str">
        <f t="shared" si="18"/>
        <v>1413102</v>
      </c>
      <c r="F1212">
        <v>13</v>
      </c>
      <c r="G1212">
        <v>10</v>
      </c>
      <c r="H1212">
        <v>2</v>
      </c>
      <c r="I1212" t="s">
        <v>2613</v>
      </c>
      <c r="J1212" t="s">
        <v>1353</v>
      </c>
      <c r="K1212">
        <v>14</v>
      </c>
    </row>
    <row r="1213" spans="5:11" ht="12.75">
      <c r="E1213" s="215" t="str">
        <f t="shared" si="18"/>
        <v>1414000</v>
      </c>
      <c r="F1213">
        <v>14</v>
      </c>
      <c r="G1213">
        <v>0</v>
      </c>
      <c r="H1213">
        <v>0</v>
      </c>
      <c r="I1213" t="s">
        <v>343</v>
      </c>
      <c r="J1213" t="s">
        <v>2742</v>
      </c>
      <c r="K1213">
        <v>14</v>
      </c>
    </row>
    <row r="1214" spans="5:11" ht="12.75">
      <c r="E1214" s="215" t="str">
        <f t="shared" si="18"/>
        <v>1414011</v>
      </c>
      <c r="F1214">
        <v>14</v>
      </c>
      <c r="G1214">
        <v>1</v>
      </c>
      <c r="H1214">
        <v>1</v>
      </c>
      <c r="I1214" t="s">
        <v>2613</v>
      </c>
      <c r="J1214" t="s">
        <v>1354</v>
      </c>
      <c r="K1214">
        <v>14</v>
      </c>
    </row>
    <row r="1215" spans="5:11" ht="12.75">
      <c r="E1215" s="215" t="str">
        <f t="shared" si="18"/>
        <v>1414022</v>
      </c>
      <c r="F1215">
        <v>14</v>
      </c>
      <c r="G1215">
        <v>2</v>
      </c>
      <c r="H1215">
        <v>2</v>
      </c>
      <c r="I1215" t="s">
        <v>2613</v>
      </c>
      <c r="J1215" t="s">
        <v>1355</v>
      </c>
      <c r="K1215">
        <v>14</v>
      </c>
    </row>
    <row r="1216" spans="5:11" ht="12.75">
      <c r="E1216" s="215" t="str">
        <f t="shared" si="18"/>
        <v>1414032</v>
      </c>
      <c r="F1216">
        <v>14</v>
      </c>
      <c r="G1216">
        <v>3</v>
      </c>
      <c r="H1216">
        <v>2</v>
      </c>
      <c r="I1216" t="s">
        <v>2613</v>
      </c>
      <c r="J1216" t="s">
        <v>1356</v>
      </c>
      <c r="K1216">
        <v>14</v>
      </c>
    </row>
    <row r="1217" spans="5:11" ht="12.75">
      <c r="E1217" s="215" t="str">
        <f aca="true" t="shared" si="19" ref="E1217:E1280">+TEXT(K1217,"00")&amp;TEXT(F1217,"00")&amp;TEXT(G1217,"00")&amp;TEXT(H1217,"0")</f>
        <v>1414043</v>
      </c>
      <c r="F1217">
        <v>14</v>
      </c>
      <c r="G1217">
        <v>4</v>
      </c>
      <c r="H1217">
        <v>3</v>
      </c>
      <c r="I1217" t="s">
        <v>2613</v>
      </c>
      <c r="J1217" t="s">
        <v>1358</v>
      </c>
      <c r="K1217">
        <v>14</v>
      </c>
    </row>
    <row r="1218" spans="5:11" ht="12.75">
      <c r="E1218" s="215" t="str">
        <f t="shared" si="19"/>
        <v>1414052</v>
      </c>
      <c r="F1218">
        <v>14</v>
      </c>
      <c r="G1218">
        <v>5</v>
      </c>
      <c r="H1218">
        <v>2</v>
      </c>
      <c r="I1218" t="s">
        <v>2613</v>
      </c>
      <c r="J1218" t="s">
        <v>1357</v>
      </c>
      <c r="K1218">
        <v>14</v>
      </c>
    </row>
    <row r="1219" spans="5:11" ht="12.75">
      <c r="E1219" s="215" t="str">
        <f t="shared" si="19"/>
        <v>1414063</v>
      </c>
      <c r="F1219">
        <v>14</v>
      </c>
      <c r="G1219">
        <v>6</v>
      </c>
      <c r="H1219">
        <v>3</v>
      </c>
      <c r="I1219" t="s">
        <v>2613</v>
      </c>
      <c r="J1219" t="s">
        <v>1359</v>
      </c>
      <c r="K1219">
        <v>14</v>
      </c>
    </row>
    <row r="1220" spans="5:11" ht="12.75">
      <c r="E1220" s="215" t="str">
        <f t="shared" si="19"/>
        <v>1415000</v>
      </c>
      <c r="F1220">
        <v>15</v>
      </c>
      <c r="G1220">
        <v>0</v>
      </c>
      <c r="H1220">
        <v>0</v>
      </c>
      <c r="I1220" t="s">
        <v>343</v>
      </c>
      <c r="J1220" t="s">
        <v>2743</v>
      </c>
      <c r="K1220">
        <v>14</v>
      </c>
    </row>
    <row r="1221" spans="5:11" ht="12.75">
      <c r="E1221" s="215" t="str">
        <f t="shared" si="19"/>
        <v>1415012</v>
      </c>
      <c r="F1221">
        <v>15</v>
      </c>
      <c r="G1221">
        <v>1</v>
      </c>
      <c r="H1221">
        <v>2</v>
      </c>
      <c r="I1221" t="s">
        <v>2613</v>
      </c>
      <c r="J1221" t="s">
        <v>1360</v>
      </c>
      <c r="K1221">
        <v>14</v>
      </c>
    </row>
    <row r="1222" spans="5:11" ht="12.75">
      <c r="E1222" s="215" t="str">
        <f t="shared" si="19"/>
        <v>1415022</v>
      </c>
      <c r="F1222">
        <v>15</v>
      </c>
      <c r="G1222">
        <v>2</v>
      </c>
      <c r="H1222">
        <v>2</v>
      </c>
      <c r="I1222" t="s">
        <v>2613</v>
      </c>
      <c r="J1222" t="s">
        <v>1361</v>
      </c>
      <c r="K1222">
        <v>14</v>
      </c>
    </row>
    <row r="1223" spans="5:11" ht="12.75">
      <c r="E1223" s="215" t="str">
        <f t="shared" si="19"/>
        <v>1415032</v>
      </c>
      <c r="F1223">
        <v>15</v>
      </c>
      <c r="G1223">
        <v>3</v>
      </c>
      <c r="H1223">
        <v>2</v>
      </c>
      <c r="I1223" t="s">
        <v>2613</v>
      </c>
      <c r="J1223" t="s">
        <v>1362</v>
      </c>
      <c r="K1223">
        <v>14</v>
      </c>
    </row>
    <row r="1224" spans="5:11" ht="12.75">
      <c r="E1224" s="215" t="str">
        <f t="shared" si="19"/>
        <v>1415042</v>
      </c>
      <c r="F1224">
        <v>15</v>
      </c>
      <c r="G1224">
        <v>4</v>
      </c>
      <c r="H1224">
        <v>2</v>
      </c>
      <c r="I1224" t="s">
        <v>2613</v>
      </c>
      <c r="J1224" t="s">
        <v>1363</v>
      </c>
      <c r="K1224">
        <v>14</v>
      </c>
    </row>
    <row r="1225" spans="5:11" ht="12.75">
      <c r="E1225" s="215" t="str">
        <f t="shared" si="19"/>
        <v>1415052</v>
      </c>
      <c r="F1225">
        <v>15</v>
      </c>
      <c r="G1225">
        <v>5</v>
      </c>
      <c r="H1225">
        <v>2</v>
      </c>
      <c r="I1225" t="s">
        <v>2613</v>
      </c>
      <c r="J1225" t="s">
        <v>1364</v>
      </c>
      <c r="K1225">
        <v>14</v>
      </c>
    </row>
    <row r="1226" spans="5:11" ht="12.75">
      <c r="E1226" s="215" t="str">
        <f t="shared" si="19"/>
        <v>1415062</v>
      </c>
      <c r="F1226">
        <v>15</v>
      </c>
      <c r="G1226">
        <v>6</v>
      </c>
      <c r="H1226">
        <v>2</v>
      </c>
      <c r="I1226" t="s">
        <v>2613</v>
      </c>
      <c r="J1226" t="s">
        <v>1365</v>
      </c>
      <c r="K1226">
        <v>14</v>
      </c>
    </row>
    <row r="1227" spans="5:11" ht="12.75">
      <c r="E1227" s="215" t="str">
        <f t="shared" si="19"/>
        <v>1415072</v>
      </c>
      <c r="F1227">
        <v>15</v>
      </c>
      <c r="G1227">
        <v>7</v>
      </c>
      <c r="H1227">
        <v>2</v>
      </c>
      <c r="I1227" t="s">
        <v>2613</v>
      </c>
      <c r="J1227" t="s">
        <v>1366</v>
      </c>
      <c r="K1227">
        <v>14</v>
      </c>
    </row>
    <row r="1228" spans="5:11" ht="12.75">
      <c r="E1228" s="215" t="str">
        <f t="shared" si="19"/>
        <v>1415083</v>
      </c>
      <c r="F1228">
        <v>15</v>
      </c>
      <c r="G1228">
        <v>8</v>
      </c>
      <c r="H1228">
        <v>3</v>
      </c>
      <c r="I1228" t="s">
        <v>2613</v>
      </c>
      <c r="J1228" t="s">
        <v>1370</v>
      </c>
      <c r="K1228">
        <v>14</v>
      </c>
    </row>
    <row r="1229" spans="5:11" ht="12.75">
      <c r="E1229" s="215" t="str">
        <f t="shared" si="19"/>
        <v>1415092</v>
      </c>
      <c r="F1229">
        <v>15</v>
      </c>
      <c r="G1229">
        <v>9</v>
      </c>
      <c r="H1229">
        <v>2</v>
      </c>
      <c r="I1229" t="s">
        <v>2613</v>
      </c>
      <c r="J1229" t="s">
        <v>1367</v>
      </c>
      <c r="K1229">
        <v>14</v>
      </c>
    </row>
    <row r="1230" spans="5:11" ht="12.75">
      <c r="E1230" s="215" t="str">
        <f t="shared" si="19"/>
        <v>1415102</v>
      </c>
      <c r="F1230">
        <v>15</v>
      </c>
      <c r="G1230">
        <v>10</v>
      </c>
      <c r="H1230">
        <v>2</v>
      </c>
      <c r="I1230" t="s">
        <v>2613</v>
      </c>
      <c r="J1230" t="s">
        <v>1368</v>
      </c>
      <c r="K1230">
        <v>14</v>
      </c>
    </row>
    <row r="1231" spans="5:11" ht="12.75">
      <c r="E1231" s="215" t="str">
        <f t="shared" si="19"/>
        <v>1415112</v>
      </c>
      <c r="F1231">
        <v>15</v>
      </c>
      <c r="G1231">
        <v>11</v>
      </c>
      <c r="H1231">
        <v>2</v>
      </c>
      <c r="I1231" t="s">
        <v>2613</v>
      </c>
      <c r="J1231" t="s">
        <v>1369</v>
      </c>
      <c r="K1231">
        <v>14</v>
      </c>
    </row>
    <row r="1232" spans="5:11" ht="12.75">
      <c r="E1232" s="215" t="str">
        <f t="shared" si="19"/>
        <v>1416000</v>
      </c>
      <c r="F1232">
        <v>16</v>
      </c>
      <c r="G1232">
        <v>0</v>
      </c>
      <c r="H1232">
        <v>0</v>
      </c>
      <c r="I1232" t="s">
        <v>343</v>
      </c>
      <c r="J1232" t="s">
        <v>2744</v>
      </c>
      <c r="K1232">
        <v>14</v>
      </c>
    </row>
    <row r="1233" spans="5:11" ht="12.75">
      <c r="E1233" s="215" t="str">
        <f t="shared" si="19"/>
        <v>1416011</v>
      </c>
      <c r="F1233">
        <v>16</v>
      </c>
      <c r="G1233">
        <v>1</v>
      </c>
      <c r="H1233">
        <v>1</v>
      </c>
      <c r="I1233" t="s">
        <v>2613</v>
      </c>
      <c r="J1233" t="s">
        <v>1371</v>
      </c>
      <c r="K1233">
        <v>14</v>
      </c>
    </row>
    <row r="1234" spans="5:11" ht="12.75">
      <c r="E1234" s="215" t="str">
        <f t="shared" si="19"/>
        <v>1416022</v>
      </c>
      <c r="F1234">
        <v>16</v>
      </c>
      <c r="G1234">
        <v>2</v>
      </c>
      <c r="H1234">
        <v>2</v>
      </c>
      <c r="I1234" t="s">
        <v>2613</v>
      </c>
      <c r="J1234" t="s">
        <v>1372</v>
      </c>
      <c r="K1234">
        <v>14</v>
      </c>
    </row>
    <row r="1235" spans="5:11" ht="12.75">
      <c r="E1235" s="215" t="str">
        <f t="shared" si="19"/>
        <v>1416032</v>
      </c>
      <c r="F1235">
        <v>16</v>
      </c>
      <c r="G1235">
        <v>3</v>
      </c>
      <c r="H1235">
        <v>2</v>
      </c>
      <c r="I1235" t="s">
        <v>2613</v>
      </c>
      <c r="J1235" t="s">
        <v>1373</v>
      </c>
      <c r="K1235">
        <v>14</v>
      </c>
    </row>
    <row r="1236" spans="5:11" ht="12.75">
      <c r="E1236" s="215" t="str">
        <f t="shared" si="19"/>
        <v>1416043</v>
      </c>
      <c r="F1236">
        <v>16</v>
      </c>
      <c r="G1236">
        <v>4</v>
      </c>
      <c r="H1236">
        <v>3</v>
      </c>
      <c r="I1236" t="s">
        <v>2613</v>
      </c>
      <c r="J1236" t="s">
        <v>1380</v>
      </c>
      <c r="K1236">
        <v>14</v>
      </c>
    </row>
    <row r="1237" spans="5:11" ht="12.75">
      <c r="E1237" s="215" t="str">
        <f t="shared" si="19"/>
        <v>1416052</v>
      </c>
      <c r="F1237">
        <v>16</v>
      </c>
      <c r="G1237">
        <v>5</v>
      </c>
      <c r="H1237">
        <v>2</v>
      </c>
      <c r="I1237" t="s">
        <v>2613</v>
      </c>
      <c r="J1237" t="s">
        <v>1374</v>
      </c>
      <c r="K1237">
        <v>14</v>
      </c>
    </row>
    <row r="1238" spans="5:11" ht="12.75">
      <c r="E1238" s="215" t="str">
        <f t="shared" si="19"/>
        <v>1416062</v>
      </c>
      <c r="F1238">
        <v>16</v>
      </c>
      <c r="G1238">
        <v>6</v>
      </c>
      <c r="H1238">
        <v>2</v>
      </c>
      <c r="I1238" t="s">
        <v>2613</v>
      </c>
      <c r="J1238" t="s">
        <v>1375</v>
      </c>
      <c r="K1238">
        <v>14</v>
      </c>
    </row>
    <row r="1239" spans="5:11" ht="12.75">
      <c r="E1239" s="215" t="str">
        <f t="shared" si="19"/>
        <v>1416072</v>
      </c>
      <c r="F1239">
        <v>16</v>
      </c>
      <c r="G1239">
        <v>7</v>
      </c>
      <c r="H1239">
        <v>2</v>
      </c>
      <c r="I1239" t="s">
        <v>2613</v>
      </c>
      <c r="J1239" t="s">
        <v>1371</v>
      </c>
      <c r="K1239">
        <v>14</v>
      </c>
    </row>
    <row r="1240" spans="5:11" ht="12.75">
      <c r="E1240" s="215" t="str">
        <f t="shared" si="19"/>
        <v>1416082</v>
      </c>
      <c r="F1240">
        <v>16</v>
      </c>
      <c r="G1240">
        <v>8</v>
      </c>
      <c r="H1240">
        <v>2</v>
      </c>
      <c r="I1240" t="s">
        <v>2613</v>
      </c>
      <c r="J1240" t="s">
        <v>1376</v>
      </c>
      <c r="K1240">
        <v>14</v>
      </c>
    </row>
    <row r="1241" spans="5:11" ht="12.75">
      <c r="E1241" s="215" t="str">
        <f t="shared" si="19"/>
        <v>1416092</v>
      </c>
      <c r="F1241">
        <v>16</v>
      </c>
      <c r="G1241">
        <v>9</v>
      </c>
      <c r="H1241">
        <v>2</v>
      </c>
      <c r="I1241" t="s">
        <v>2613</v>
      </c>
      <c r="J1241" t="s">
        <v>1377</v>
      </c>
      <c r="K1241">
        <v>14</v>
      </c>
    </row>
    <row r="1242" spans="5:11" ht="12.75">
      <c r="E1242" s="215" t="str">
        <f t="shared" si="19"/>
        <v>1416102</v>
      </c>
      <c r="F1242">
        <v>16</v>
      </c>
      <c r="G1242">
        <v>10</v>
      </c>
      <c r="H1242">
        <v>2</v>
      </c>
      <c r="I1242" t="s">
        <v>2613</v>
      </c>
      <c r="J1242" t="s">
        <v>1378</v>
      </c>
      <c r="K1242">
        <v>14</v>
      </c>
    </row>
    <row r="1243" spans="5:11" ht="12.75">
      <c r="E1243" s="215" t="str">
        <f t="shared" si="19"/>
        <v>1416112</v>
      </c>
      <c r="F1243">
        <v>16</v>
      </c>
      <c r="G1243">
        <v>11</v>
      </c>
      <c r="H1243">
        <v>2</v>
      </c>
      <c r="I1243" t="s">
        <v>2613</v>
      </c>
      <c r="J1243" t="s">
        <v>1379</v>
      </c>
      <c r="K1243">
        <v>14</v>
      </c>
    </row>
    <row r="1244" spans="5:11" ht="12.75">
      <c r="E1244" s="215" t="str">
        <f t="shared" si="19"/>
        <v>1417000</v>
      </c>
      <c r="F1244">
        <v>17</v>
      </c>
      <c r="G1244">
        <v>0</v>
      </c>
      <c r="H1244">
        <v>0</v>
      </c>
      <c r="I1244" t="s">
        <v>343</v>
      </c>
      <c r="J1244" t="s">
        <v>2745</v>
      </c>
      <c r="K1244">
        <v>14</v>
      </c>
    </row>
    <row r="1245" spans="5:11" ht="12.75">
      <c r="E1245" s="215" t="str">
        <f t="shared" si="19"/>
        <v>1417011</v>
      </c>
      <c r="F1245">
        <v>17</v>
      </c>
      <c r="G1245">
        <v>1</v>
      </c>
      <c r="H1245">
        <v>1</v>
      </c>
      <c r="I1245" t="s">
        <v>2613</v>
      </c>
      <c r="J1245" t="s">
        <v>685</v>
      </c>
      <c r="K1245">
        <v>14</v>
      </c>
    </row>
    <row r="1246" spans="5:11" ht="12.75">
      <c r="E1246" s="215" t="str">
        <f t="shared" si="19"/>
        <v>1417021</v>
      </c>
      <c r="F1246">
        <v>17</v>
      </c>
      <c r="G1246">
        <v>2</v>
      </c>
      <c r="H1246">
        <v>1</v>
      </c>
      <c r="I1246" t="s">
        <v>2613</v>
      </c>
      <c r="J1246" t="s">
        <v>1381</v>
      </c>
      <c r="K1246">
        <v>14</v>
      </c>
    </row>
    <row r="1247" spans="5:11" ht="12.75">
      <c r="E1247" s="215" t="str">
        <f t="shared" si="19"/>
        <v>1417032</v>
      </c>
      <c r="F1247">
        <v>17</v>
      </c>
      <c r="G1247">
        <v>3</v>
      </c>
      <c r="H1247">
        <v>2</v>
      </c>
      <c r="I1247" t="s">
        <v>2613</v>
      </c>
      <c r="J1247" t="s">
        <v>1382</v>
      </c>
      <c r="K1247">
        <v>14</v>
      </c>
    </row>
    <row r="1248" spans="5:11" ht="12.75">
      <c r="E1248" s="215" t="str">
        <f t="shared" si="19"/>
        <v>1417043</v>
      </c>
      <c r="F1248">
        <v>17</v>
      </c>
      <c r="G1248">
        <v>4</v>
      </c>
      <c r="H1248">
        <v>3</v>
      </c>
      <c r="I1248" t="s">
        <v>2613</v>
      </c>
      <c r="J1248" t="s">
        <v>1387</v>
      </c>
      <c r="K1248">
        <v>14</v>
      </c>
    </row>
    <row r="1249" spans="5:11" ht="12.75">
      <c r="E1249" s="215" t="str">
        <f t="shared" si="19"/>
        <v>1417052</v>
      </c>
      <c r="F1249">
        <v>17</v>
      </c>
      <c r="G1249">
        <v>5</v>
      </c>
      <c r="H1249">
        <v>2</v>
      </c>
      <c r="I1249" t="s">
        <v>2613</v>
      </c>
      <c r="J1249" t="s">
        <v>1383</v>
      </c>
      <c r="K1249">
        <v>14</v>
      </c>
    </row>
    <row r="1250" spans="5:11" ht="12.75">
      <c r="E1250" s="215" t="str">
        <f t="shared" si="19"/>
        <v>1417062</v>
      </c>
      <c r="F1250">
        <v>17</v>
      </c>
      <c r="G1250">
        <v>6</v>
      </c>
      <c r="H1250">
        <v>2</v>
      </c>
      <c r="I1250" t="s">
        <v>2613</v>
      </c>
      <c r="J1250" t="s">
        <v>1384</v>
      </c>
      <c r="K1250">
        <v>14</v>
      </c>
    </row>
    <row r="1251" spans="5:11" ht="12.75">
      <c r="E1251" s="215" t="str">
        <f t="shared" si="19"/>
        <v>1417072</v>
      </c>
      <c r="F1251">
        <v>17</v>
      </c>
      <c r="G1251">
        <v>7</v>
      </c>
      <c r="H1251">
        <v>2</v>
      </c>
      <c r="I1251" t="s">
        <v>2613</v>
      </c>
      <c r="J1251" t="s">
        <v>1385</v>
      </c>
      <c r="K1251">
        <v>14</v>
      </c>
    </row>
    <row r="1252" spans="5:11" ht="12.75">
      <c r="E1252" s="215" t="str">
        <f t="shared" si="19"/>
        <v>1417082</v>
      </c>
      <c r="F1252">
        <v>17</v>
      </c>
      <c r="G1252">
        <v>8</v>
      </c>
      <c r="H1252">
        <v>2</v>
      </c>
      <c r="I1252" t="s">
        <v>2613</v>
      </c>
      <c r="J1252" t="s">
        <v>1386</v>
      </c>
      <c r="K1252">
        <v>14</v>
      </c>
    </row>
    <row r="1253" spans="5:11" ht="12.75">
      <c r="E1253" s="215" t="str">
        <f t="shared" si="19"/>
        <v>1418000</v>
      </c>
      <c r="F1253">
        <v>18</v>
      </c>
      <c r="G1253">
        <v>0</v>
      </c>
      <c r="H1253">
        <v>0</v>
      </c>
      <c r="I1253" t="s">
        <v>343</v>
      </c>
      <c r="J1253" t="s">
        <v>2746</v>
      </c>
      <c r="K1253">
        <v>14</v>
      </c>
    </row>
    <row r="1254" spans="5:11" ht="12.75">
      <c r="E1254" s="215" t="str">
        <f t="shared" si="19"/>
        <v>1418013</v>
      </c>
      <c r="F1254">
        <v>18</v>
      </c>
      <c r="G1254">
        <v>1</v>
      </c>
      <c r="H1254">
        <v>3</v>
      </c>
      <c r="I1254" t="s">
        <v>2613</v>
      </c>
      <c r="J1254" t="s">
        <v>1390</v>
      </c>
      <c r="K1254">
        <v>14</v>
      </c>
    </row>
    <row r="1255" spans="5:11" ht="12.75">
      <c r="E1255" s="215" t="str">
        <f t="shared" si="19"/>
        <v>1418023</v>
      </c>
      <c r="F1255">
        <v>18</v>
      </c>
      <c r="G1255">
        <v>2</v>
      </c>
      <c r="H1255">
        <v>3</v>
      </c>
      <c r="I1255" t="s">
        <v>2613</v>
      </c>
      <c r="J1255" t="s">
        <v>1391</v>
      </c>
      <c r="K1255">
        <v>14</v>
      </c>
    </row>
    <row r="1256" spans="5:11" ht="12.75">
      <c r="E1256" s="215" t="str">
        <f t="shared" si="19"/>
        <v>1418032</v>
      </c>
      <c r="F1256">
        <v>18</v>
      </c>
      <c r="G1256">
        <v>3</v>
      </c>
      <c r="H1256">
        <v>2</v>
      </c>
      <c r="I1256" t="s">
        <v>2613</v>
      </c>
      <c r="J1256" t="s">
        <v>1388</v>
      </c>
      <c r="K1256">
        <v>14</v>
      </c>
    </row>
    <row r="1257" spans="5:11" ht="12.75">
      <c r="E1257" s="215" t="str">
        <f t="shared" si="19"/>
        <v>1418043</v>
      </c>
      <c r="F1257">
        <v>18</v>
      </c>
      <c r="G1257">
        <v>4</v>
      </c>
      <c r="H1257">
        <v>3</v>
      </c>
      <c r="I1257" t="s">
        <v>2613</v>
      </c>
      <c r="J1257" t="s">
        <v>1392</v>
      </c>
      <c r="K1257">
        <v>14</v>
      </c>
    </row>
    <row r="1258" spans="5:11" ht="12.75">
      <c r="E1258" s="215" t="str">
        <f t="shared" si="19"/>
        <v>1418052</v>
      </c>
      <c r="F1258">
        <v>18</v>
      </c>
      <c r="G1258">
        <v>5</v>
      </c>
      <c r="H1258">
        <v>2</v>
      </c>
      <c r="I1258" t="s">
        <v>2613</v>
      </c>
      <c r="J1258" t="s">
        <v>1389</v>
      </c>
      <c r="K1258">
        <v>14</v>
      </c>
    </row>
    <row r="1259" spans="5:11" ht="12.75">
      <c r="E1259" s="215" t="str">
        <f t="shared" si="19"/>
        <v>1418063</v>
      </c>
      <c r="F1259">
        <v>18</v>
      </c>
      <c r="G1259">
        <v>6</v>
      </c>
      <c r="H1259">
        <v>3</v>
      </c>
      <c r="I1259" t="s">
        <v>2613</v>
      </c>
      <c r="J1259" t="s">
        <v>1393</v>
      </c>
      <c r="K1259">
        <v>14</v>
      </c>
    </row>
    <row r="1260" spans="5:11" ht="12.75">
      <c r="E1260" s="215" t="str">
        <f t="shared" si="19"/>
        <v>1419000</v>
      </c>
      <c r="F1260">
        <v>19</v>
      </c>
      <c r="G1260">
        <v>0</v>
      </c>
      <c r="H1260">
        <v>0</v>
      </c>
      <c r="I1260" t="s">
        <v>343</v>
      </c>
      <c r="J1260" t="s">
        <v>2747</v>
      </c>
      <c r="K1260">
        <v>14</v>
      </c>
    </row>
    <row r="1261" spans="5:11" ht="12.75">
      <c r="E1261" s="215" t="str">
        <f t="shared" si="19"/>
        <v>1419012</v>
      </c>
      <c r="F1261">
        <v>19</v>
      </c>
      <c r="G1261">
        <v>1</v>
      </c>
      <c r="H1261">
        <v>2</v>
      </c>
      <c r="I1261" t="s">
        <v>2613</v>
      </c>
      <c r="J1261" t="s">
        <v>1394</v>
      </c>
      <c r="K1261">
        <v>14</v>
      </c>
    </row>
    <row r="1262" spans="5:11" ht="12.75">
      <c r="E1262" s="215" t="str">
        <f t="shared" si="19"/>
        <v>1419022</v>
      </c>
      <c r="F1262">
        <v>19</v>
      </c>
      <c r="G1262">
        <v>2</v>
      </c>
      <c r="H1262">
        <v>2</v>
      </c>
      <c r="I1262" t="s">
        <v>2613</v>
      </c>
      <c r="J1262" t="s">
        <v>1395</v>
      </c>
      <c r="K1262">
        <v>14</v>
      </c>
    </row>
    <row r="1263" spans="5:11" ht="12.75">
      <c r="E1263" s="215" t="str">
        <f t="shared" si="19"/>
        <v>1419032</v>
      </c>
      <c r="F1263">
        <v>19</v>
      </c>
      <c r="G1263">
        <v>3</v>
      </c>
      <c r="H1263">
        <v>2</v>
      </c>
      <c r="I1263" t="s">
        <v>2613</v>
      </c>
      <c r="J1263" t="s">
        <v>1396</v>
      </c>
      <c r="K1263">
        <v>14</v>
      </c>
    </row>
    <row r="1264" spans="5:11" ht="12.75">
      <c r="E1264" s="215" t="str">
        <f t="shared" si="19"/>
        <v>1419042</v>
      </c>
      <c r="F1264">
        <v>19</v>
      </c>
      <c r="G1264">
        <v>4</v>
      </c>
      <c r="H1264">
        <v>2</v>
      </c>
      <c r="I1264" t="s">
        <v>2613</v>
      </c>
      <c r="J1264" t="s">
        <v>1397</v>
      </c>
      <c r="K1264">
        <v>14</v>
      </c>
    </row>
    <row r="1265" spans="5:11" ht="12.75">
      <c r="E1265" s="215" t="str">
        <f t="shared" si="19"/>
        <v>1419053</v>
      </c>
      <c r="F1265">
        <v>19</v>
      </c>
      <c r="G1265">
        <v>5</v>
      </c>
      <c r="H1265">
        <v>3</v>
      </c>
      <c r="I1265" t="s">
        <v>2613</v>
      </c>
      <c r="J1265" t="s">
        <v>1405</v>
      </c>
      <c r="K1265">
        <v>14</v>
      </c>
    </row>
    <row r="1266" spans="5:11" ht="12.75">
      <c r="E1266" s="215" t="str">
        <f t="shared" si="19"/>
        <v>1419063</v>
      </c>
      <c r="F1266">
        <v>19</v>
      </c>
      <c r="G1266">
        <v>6</v>
      </c>
      <c r="H1266">
        <v>3</v>
      </c>
      <c r="I1266" t="s">
        <v>2613</v>
      </c>
      <c r="J1266" t="s">
        <v>1406</v>
      </c>
      <c r="K1266">
        <v>14</v>
      </c>
    </row>
    <row r="1267" spans="5:11" ht="12.75">
      <c r="E1267" s="215" t="str">
        <f t="shared" si="19"/>
        <v>1419072</v>
      </c>
      <c r="F1267">
        <v>19</v>
      </c>
      <c r="G1267">
        <v>7</v>
      </c>
      <c r="H1267">
        <v>2</v>
      </c>
      <c r="I1267" t="s">
        <v>2613</v>
      </c>
      <c r="J1267" t="s">
        <v>1398</v>
      </c>
      <c r="K1267">
        <v>14</v>
      </c>
    </row>
    <row r="1268" spans="5:11" ht="12.75">
      <c r="E1268" s="215" t="str">
        <f t="shared" si="19"/>
        <v>1419082</v>
      </c>
      <c r="F1268">
        <v>19</v>
      </c>
      <c r="G1268">
        <v>8</v>
      </c>
      <c r="H1268">
        <v>2</v>
      </c>
      <c r="I1268" t="s">
        <v>2613</v>
      </c>
      <c r="J1268" t="s">
        <v>1399</v>
      </c>
      <c r="K1268">
        <v>14</v>
      </c>
    </row>
    <row r="1269" spans="5:11" ht="12.75">
      <c r="E1269" s="215" t="str">
        <f t="shared" si="19"/>
        <v>1419092</v>
      </c>
      <c r="F1269">
        <v>19</v>
      </c>
      <c r="G1269">
        <v>9</v>
      </c>
      <c r="H1269">
        <v>2</v>
      </c>
      <c r="I1269" t="s">
        <v>2613</v>
      </c>
      <c r="J1269" t="s">
        <v>1400</v>
      </c>
      <c r="K1269">
        <v>14</v>
      </c>
    </row>
    <row r="1270" spans="5:11" ht="12.75">
      <c r="E1270" s="215" t="str">
        <f t="shared" si="19"/>
        <v>1419102</v>
      </c>
      <c r="F1270">
        <v>19</v>
      </c>
      <c r="G1270">
        <v>10</v>
      </c>
      <c r="H1270">
        <v>2</v>
      </c>
      <c r="I1270" t="s">
        <v>2613</v>
      </c>
      <c r="J1270" t="s">
        <v>1401</v>
      </c>
      <c r="K1270">
        <v>14</v>
      </c>
    </row>
    <row r="1271" spans="5:11" ht="12.75">
      <c r="E1271" s="215" t="str">
        <f t="shared" si="19"/>
        <v>1419112</v>
      </c>
      <c r="F1271">
        <v>19</v>
      </c>
      <c r="G1271">
        <v>11</v>
      </c>
      <c r="H1271">
        <v>2</v>
      </c>
      <c r="I1271" t="s">
        <v>2613</v>
      </c>
      <c r="J1271" t="s">
        <v>885</v>
      </c>
      <c r="K1271">
        <v>14</v>
      </c>
    </row>
    <row r="1272" spans="5:11" ht="12.75">
      <c r="E1272" s="215" t="str">
        <f t="shared" si="19"/>
        <v>1419122</v>
      </c>
      <c r="F1272">
        <v>19</v>
      </c>
      <c r="G1272">
        <v>12</v>
      </c>
      <c r="H1272">
        <v>2</v>
      </c>
      <c r="I1272" t="s">
        <v>2613</v>
      </c>
      <c r="J1272" t="s">
        <v>1402</v>
      </c>
      <c r="K1272">
        <v>14</v>
      </c>
    </row>
    <row r="1273" spans="5:11" ht="12.75">
      <c r="E1273" s="215" t="str">
        <f t="shared" si="19"/>
        <v>1419132</v>
      </c>
      <c r="F1273">
        <v>19</v>
      </c>
      <c r="G1273">
        <v>13</v>
      </c>
      <c r="H1273">
        <v>2</v>
      </c>
      <c r="I1273" t="s">
        <v>2613</v>
      </c>
      <c r="J1273" t="s">
        <v>1403</v>
      </c>
      <c r="K1273">
        <v>14</v>
      </c>
    </row>
    <row r="1274" spans="5:11" ht="12.75">
      <c r="E1274" s="215" t="str">
        <f t="shared" si="19"/>
        <v>1419142</v>
      </c>
      <c r="F1274">
        <v>19</v>
      </c>
      <c r="G1274">
        <v>14</v>
      </c>
      <c r="H1274">
        <v>2</v>
      </c>
      <c r="I1274" t="s">
        <v>2613</v>
      </c>
      <c r="J1274" t="s">
        <v>1404</v>
      </c>
      <c r="K1274">
        <v>14</v>
      </c>
    </row>
    <row r="1275" spans="5:11" ht="12.75">
      <c r="E1275" s="215" t="str">
        <f t="shared" si="19"/>
        <v>1419153</v>
      </c>
      <c r="F1275">
        <v>19</v>
      </c>
      <c r="G1275">
        <v>15</v>
      </c>
      <c r="H1275">
        <v>3</v>
      </c>
      <c r="I1275" t="s">
        <v>2613</v>
      </c>
      <c r="J1275" t="s">
        <v>1407</v>
      </c>
      <c r="K1275">
        <v>14</v>
      </c>
    </row>
    <row r="1276" spans="5:11" ht="12.75">
      <c r="E1276" s="215" t="str">
        <f t="shared" si="19"/>
        <v>1420000</v>
      </c>
      <c r="F1276">
        <v>20</v>
      </c>
      <c r="G1276">
        <v>0</v>
      </c>
      <c r="H1276">
        <v>0</v>
      </c>
      <c r="I1276" t="s">
        <v>343</v>
      </c>
      <c r="J1276" t="s">
        <v>2748</v>
      </c>
      <c r="K1276">
        <v>14</v>
      </c>
    </row>
    <row r="1277" spans="5:11" ht="12.75">
      <c r="E1277" s="215" t="str">
        <f t="shared" si="19"/>
        <v>1420011</v>
      </c>
      <c r="F1277">
        <v>20</v>
      </c>
      <c r="G1277">
        <v>1</v>
      </c>
      <c r="H1277">
        <v>1</v>
      </c>
      <c r="I1277" t="s">
        <v>2613</v>
      </c>
      <c r="J1277" t="s">
        <v>1408</v>
      </c>
      <c r="K1277">
        <v>14</v>
      </c>
    </row>
    <row r="1278" spans="5:11" ht="12.75">
      <c r="E1278" s="215" t="str">
        <f t="shared" si="19"/>
        <v>1420021</v>
      </c>
      <c r="F1278">
        <v>20</v>
      </c>
      <c r="G1278">
        <v>2</v>
      </c>
      <c r="H1278">
        <v>1</v>
      </c>
      <c r="I1278" t="s">
        <v>2613</v>
      </c>
      <c r="J1278" t="s">
        <v>1409</v>
      </c>
      <c r="K1278">
        <v>14</v>
      </c>
    </row>
    <row r="1279" spans="5:11" ht="12.75">
      <c r="E1279" s="215" t="str">
        <f t="shared" si="19"/>
        <v>1420032</v>
      </c>
      <c r="F1279">
        <v>20</v>
      </c>
      <c r="G1279">
        <v>3</v>
      </c>
      <c r="H1279">
        <v>2</v>
      </c>
      <c r="I1279" t="s">
        <v>2613</v>
      </c>
      <c r="J1279" t="s">
        <v>1410</v>
      </c>
      <c r="K1279">
        <v>14</v>
      </c>
    </row>
    <row r="1280" spans="5:11" ht="12.75">
      <c r="E1280" s="215" t="str">
        <f t="shared" si="19"/>
        <v>1420042</v>
      </c>
      <c r="F1280">
        <v>20</v>
      </c>
      <c r="G1280">
        <v>4</v>
      </c>
      <c r="H1280">
        <v>2</v>
      </c>
      <c r="I1280" t="s">
        <v>2613</v>
      </c>
      <c r="J1280" t="s">
        <v>1411</v>
      </c>
      <c r="K1280">
        <v>14</v>
      </c>
    </row>
    <row r="1281" spans="5:11" ht="12.75">
      <c r="E1281" s="215" t="str">
        <f aca="true" t="shared" si="20" ref="E1281:E1344">+TEXT(K1281,"00")&amp;TEXT(F1281,"00")&amp;TEXT(G1281,"00")&amp;TEXT(H1281,"0")</f>
        <v>1420052</v>
      </c>
      <c r="F1281">
        <v>20</v>
      </c>
      <c r="G1281">
        <v>5</v>
      </c>
      <c r="H1281">
        <v>2</v>
      </c>
      <c r="I1281" t="s">
        <v>2613</v>
      </c>
      <c r="J1281" t="s">
        <v>1412</v>
      </c>
      <c r="K1281">
        <v>14</v>
      </c>
    </row>
    <row r="1282" spans="5:11" ht="12.75">
      <c r="E1282" s="215" t="str">
        <f t="shared" si="20"/>
        <v>1420062</v>
      </c>
      <c r="F1282">
        <v>20</v>
      </c>
      <c r="G1282">
        <v>6</v>
      </c>
      <c r="H1282">
        <v>2</v>
      </c>
      <c r="I1282" t="s">
        <v>2613</v>
      </c>
      <c r="J1282" t="s">
        <v>1413</v>
      </c>
      <c r="K1282">
        <v>14</v>
      </c>
    </row>
    <row r="1283" spans="5:11" ht="12.75">
      <c r="E1283" s="215" t="str">
        <f t="shared" si="20"/>
        <v>1420072</v>
      </c>
      <c r="F1283">
        <v>20</v>
      </c>
      <c r="G1283">
        <v>7</v>
      </c>
      <c r="H1283">
        <v>2</v>
      </c>
      <c r="I1283" t="s">
        <v>2613</v>
      </c>
      <c r="J1283" t="s">
        <v>1414</v>
      </c>
      <c r="K1283">
        <v>14</v>
      </c>
    </row>
    <row r="1284" spans="5:11" ht="12.75">
      <c r="E1284" s="215" t="str">
        <f t="shared" si="20"/>
        <v>1420082</v>
      </c>
      <c r="F1284">
        <v>20</v>
      </c>
      <c r="G1284">
        <v>8</v>
      </c>
      <c r="H1284">
        <v>2</v>
      </c>
      <c r="I1284" t="s">
        <v>2613</v>
      </c>
      <c r="J1284" t="s">
        <v>1415</v>
      </c>
      <c r="K1284">
        <v>14</v>
      </c>
    </row>
    <row r="1285" spans="5:11" ht="12.75">
      <c r="E1285" s="215" t="str">
        <f t="shared" si="20"/>
        <v>1420092</v>
      </c>
      <c r="F1285">
        <v>20</v>
      </c>
      <c r="G1285">
        <v>9</v>
      </c>
      <c r="H1285">
        <v>2</v>
      </c>
      <c r="I1285" t="s">
        <v>2613</v>
      </c>
      <c r="J1285" t="s">
        <v>1408</v>
      </c>
      <c r="K1285">
        <v>14</v>
      </c>
    </row>
    <row r="1286" spans="5:11" ht="12.75">
      <c r="E1286" s="215" t="str">
        <f t="shared" si="20"/>
        <v>1420102</v>
      </c>
      <c r="F1286">
        <v>20</v>
      </c>
      <c r="G1286">
        <v>10</v>
      </c>
      <c r="H1286">
        <v>2</v>
      </c>
      <c r="I1286" t="s">
        <v>2613</v>
      </c>
      <c r="J1286" t="s">
        <v>1409</v>
      </c>
      <c r="K1286">
        <v>14</v>
      </c>
    </row>
    <row r="1287" spans="5:11" ht="12.75">
      <c r="E1287" s="215" t="str">
        <f t="shared" si="20"/>
        <v>1420112</v>
      </c>
      <c r="F1287">
        <v>20</v>
      </c>
      <c r="G1287">
        <v>11</v>
      </c>
      <c r="H1287">
        <v>2</v>
      </c>
      <c r="I1287" t="s">
        <v>2613</v>
      </c>
      <c r="J1287" t="s">
        <v>1416</v>
      </c>
      <c r="K1287">
        <v>14</v>
      </c>
    </row>
    <row r="1288" spans="5:11" ht="12.75">
      <c r="E1288" s="215" t="str">
        <f t="shared" si="20"/>
        <v>1420122</v>
      </c>
      <c r="F1288">
        <v>20</v>
      </c>
      <c r="G1288">
        <v>12</v>
      </c>
      <c r="H1288">
        <v>2</v>
      </c>
      <c r="I1288" t="s">
        <v>2613</v>
      </c>
      <c r="J1288" t="s">
        <v>1417</v>
      </c>
      <c r="K1288">
        <v>14</v>
      </c>
    </row>
    <row r="1289" spans="5:11" ht="12.75">
      <c r="E1289" s="215" t="str">
        <f t="shared" si="20"/>
        <v>1421000</v>
      </c>
      <c r="F1289">
        <v>21</v>
      </c>
      <c r="G1289">
        <v>0</v>
      </c>
      <c r="H1289">
        <v>0</v>
      </c>
      <c r="I1289" t="s">
        <v>343</v>
      </c>
      <c r="J1289" t="s">
        <v>2749</v>
      </c>
      <c r="K1289">
        <v>14</v>
      </c>
    </row>
    <row r="1290" spans="5:11" ht="12.75">
      <c r="E1290" s="215" t="str">
        <f t="shared" si="20"/>
        <v>1421011</v>
      </c>
      <c r="F1290">
        <v>21</v>
      </c>
      <c r="G1290">
        <v>1</v>
      </c>
      <c r="H1290">
        <v>1</v>
      </c>
      <c r="I1290" t="s">
        <v>2613</v>
      </c>
      <c r="J1290" t="s">
        <v>1418</v>
      </c>
      <c r="K1290">
        <v>14</v>
      </c>
    </row>
    <row r="1291" spans="5:11" ht="12.75">
      <c r="E1291" s="215" t="str">
        <f t="shared" si="20"/>
        <v>1421021</v>
      </c>
      <c r="F1291">
        <v>21</v>
      </c>
      <c r="G1291">
        <v>2</v>
      </c>
      <c r="H1291">
        <v>1</v>
      </c>
      <c r="I1291" t="s">
        <v>2613</v>
      </c>
      <c r="J1291" t="s">
        <v>1419</v>
      </c>
      <c r="K1291">
        <v>14</v>
      </c>
    </row>
    <row r="1292" spans="5:11" ht="12.75">
      <c r="E1292" s="215" t="str">
        <f t="shared" si="20"/>
        <v>1421033</v>
      </c>
      <c r="F1292">
        <v>21</v>
      </c>
      <c r="G1292">
        <v>3</v>
      </c>
      <c r="H1292">
        <v>3</v>
      </c>
      <c r="I1292" t="s">
        <v>2613</v>
      </c>
      <c r="J1292" t="s">
        <v>1422</v>
      </c>
      <c r="K1292">
        <v>14</v>
      </c>
    </row>
    <row r="1293" spans="5:11" ht="12.75">
      <c r="E1293" s="215" t="str">
        <f t="shared" si="20"/>
        <v>1421042</v>
      </c>
      <c r="F1293">
        <v>21</v>
      </c>
      <c r="G1293">
        <v>4</v>
      </c>
      <c r="H1293">
        <v>2</v>
      </c>
      <c r="I1293" t="s">
        <v>2613</v>
      </c>
      <c r="J1293" t="s">
        <v>1130</v>
      </c>
      <c r="K1293">
        <v>14</v>
      </c>
    </row>
    <row r="1294" spans="5:11" ht="12.75">
      <c r="E1294" s="215" t="str">
        <f t="shared" si="20"/>
        <v>1421052</v>
      </c>
      <c r="F1294">
        <v>21</v>
      </c>
      <c r="G1294">
        <v>5</v>
      </c>
      <c r="H1294">
        <v>2</v>
      </c>
      <c r="I1294" t="s">
        <v>2613</v>
      </c>
      <c r="J1294" t="s">
        <v>1420</v>
      </c>
      <c r="K1294">
        <v>14</v>
      </c>
    </row>
    <row r="1295" spans="5:11" ht="12.75">
      <c r="E1295" s="215" t="str">
        <f t="shared" si="20"/>
        <v>1421062</v>
      </c>
      <c r="F1295">
        <v>21</v>
      </c>
      <c r="G1295">
        <v>6</v>
      </c>
      <c r="H1295">
        <v>2</v>
      </c>
      <c r="I1295" t="s">
        <v>2613</v>
      </c>
      <c r="J1295" t="s">
        <v>1421</v>
      </c>
      <c r="K1295">
        <v>14</v>
      </c>
    </row>
    <row r="1296" spans="5:11" ht="12.75">
      <c r="E1296" s="215" t="str">
        <f t="shared" si="20"/>
        <v>1422000</v>
      </c>
      <c r="F1296">
        <v>22</v>
      </c>
      <c r="G1296">
        <v>0</v>
      </c>
      <c r="H1296">
        <v>0</v>
      </c>
      <c r="I1296" t="s">
        <v>343</v>
      </c>
      <c r="J1296" t="s">
        <v>2750</v>
      </c>
      <c r="K1296">
        <v>14</v>
      </c>
    </row>
    <row r="1297" spans="5:11" ht="12.75">
      <c r="E1297" s="215" t="str">
        <f t="shared" si="20"/>
        <v>1422011</v>
      </c>
      <c r="F1297">
        <v>22</v>
      </c>
      <c r="G1297">
        <v>1</v>
      </c>
      <c r="H1297">
        <v>1</v>
      </c>
      <c r="I1297" t="s">
        <v>2613</v>
      </c>
      <c r="J1297" t="s">
        <v>1423</v>
      </c>
      <c r="K1297">
        <v>14</v>
      </c>
    </row>
    <row r="1298" spans="5:11" ht="12.75">
      <c r="E1298" s="215" t="str">
        <f t="shared" si="20"/>
        <v>1422023</v>
      </c>
      <c r="F1298">
        <v>22</v>
      </c>
      <c r="G1298">
        <v>2</v>
      </c>
      <c r="H1298">
        <v>3</v>
      </c>
      <c r="I1298" t="s">
        <v>2613</v>
      </c>
      <c r="J1298" t="s">
        <v>1428</v>
      </c>
      <c r="K1298">
        <v>14</v>
      </c>
    </row>
    <row r="1299" spans="5:11" ht="12.75">
      <c r="E1299" s="215" t="str">
        <f t="shared" si="20"/>
        <v>1422032</v>
      </c>
      <c r="F1299">
        <v>22</v>
      </c>
      <c r="G1299">
        <v>3</v>
      </c>
      <c r="H1299">
        <v>2</v>
      </c>
      <c r="I1299" t="s">
        <v>2613</v>
      </c>
      <c r="J1299" t="s">
        <v>1424</v>
      </c>
      <c r="K1299">
        <v>14</v>
      </c>
    </row>
    <row r="1300" spans="5:11" ht="12.75">
      <c r="E1300" s="215" t="str">
        <f t="shared" si="20"/>
        <v>1422042</v>
      </c>
      <c r="F1300">
        <v>22</v>
      </c>
      <c r="G1300">
        <v>4</v>
      </c>
      <c r="H1300">
        <v>2</v>
      </c>
      <c r="I1300" t="s">
        <v>2613</v>
      </c>
      <c r="J1300" t="s">
        <v>1425</v>
      </c>
      <c r="K1300">
        <v>14</v>
      </c>
    </row>
    <row r="1301" spans="5:11" ht="12.75">
      <c r="E1301" s="215" t="str">
        <f t="shared" si="20"/>
        <v>1422052</v>
      </c>
      <c r="F1301">
        <v>22</v>
      </c>
      <c r="G1301">
        <v>5</v>
      </c>
      <c r="H1301">
        <v>2</v>
      </c>
      <c r="I1301" t="s">
        <v>2613</v>
      </c>
      <c r="J1301" t="s">
        <v>1426</v>
      </c>
      <c r="K1301">
        <v>14</v>
      </c>
    </row>
    <row r="1302" spans="5:11" ht="12.75">
      <c r="E1302" s="215" t="str">
        <f t="shared" si="20"/>
        <v>1422062</v>
      </c>
      <c r="F1302">
        <v>22</v>
      </c>
      <c r="G1302">
        <v>6</v>
      </c>
      <c r="H1302">
        <v>2</v>
      </c>
      <c r="I1302" t="s">
        <v>2613</v>
      </c>
      <c r="J1302" t="s">
        <v>1427</v>
      </c>
      <c r="K1302">
        <v>14</v>
      </c>
    </row>
    <row r="1303" spans="5:11" ht="12.75">
      <c r="E1303" s="215" t="str">
        <f t="shared" si="20"/>
        <v>1422072</v>
      </c>
      <c r="F1303">
        <v>22</v>
      </c>
      <c r="G1303">
        <v>7</v>
      </c>
      <c r="H1303">
        <v>2</v>
      </c>
      <c r="I1303" t="s">
        <v>2613</v>
      </c>
      <c r="J1303" t="s">
        <v>1423</v>
      </c>
      <c r="K1303">
        <v>14</v>
      </c>
    </row>
    <row r="1304" spans="5:11" ht="12.75">
      <c r="E1304" s="215" t="str">
        <f t="shared" si="20"/>
        <v>1423000</v>
      </c>
      <c r="F1304">
        <v>23</v>
      </c>
      <c r="G1304">
        <v>0</v>
      </c>
      <c r="H1304">
        <v>0</v>
      </c>
      <c r="I1304" t="s">
        <v>343</v>
      </c>
      <c r="J1304" t="s">
        <v>2751</v>
      </c>
      <c r="K1304">
        <v>14</v>
      </c>
    </row>
    <row r="1305" spans="5:11" ht="12.75">
      <c r="E1305" s="215" t="str">
        <f t="shared" si="20"/>
        <v>1423012</v>
      </c>
      <c r="F1305">
        <v>23</v>
      </c>
      <c r="G1305">
        <v>1</v>
      </c>
      <c r="H1305">
        <v>2</v>
      </c>
      <c r="I1305" t="s">
        <v>2613</v>
      </c>
      <c r="J1305" t="s">
        <v>1429</v>
      </c>
      <c r="K1305">
        <v>14</v>
      </c>
    </row>
    <row r="1306" spans="5:11" ht="12.75">
      <c r="E1306" s="215" t="str">
        <f t="shared" si="20"/>
        <v>1423022</v>
      </c>
      <c r="F1306">
        <v>23</v>
      </c>
      <c r="G1306">
        <v>2</v>
      </c>
      <c r="H1306">
        <v>2</v>
      </c>
      <c r="I1306" t="s">
        <v>2613</v>
      </c>
      <c r="J1306" t="s">
        <v>1430</v>
      </c>
      <c r="K1306">
        <v>14</v>
      </c>
    </row>
    <row r="1307" spans="5:11" ht="12.75">
      <c r="E1307" s="215" t="str">
        <f t="shared" si="20"/>
        <v>1423032</v>
      </c>
      <c r="F1307">
        <v>23</v>
      </c>
      <c r="G1307">
        <v>3</v>
      </c>
      <c r="H1307">
        <v>2</v>
      </c>
      <c r="I1307" t="s">
        <v>2613</v>
      </c>
      <c r="J1307" t="s">
        <v>1431</v>
      </c>
      <c r="K1307">
        <v>14</v>
      </c>
    </row>
    <row r="1308" spans="5:11" ht="12.75">
      <c r="E1308" s="215" t="str">
        <f t="shared" si="20"/>
        <v>1423042</v>
      </c>
      <c r="F1308">
        <v>23</v>
      </c>
      <c r="G1308">
        <v>4</v>
      </c>
      <c r="H1308">
        <v>2</v>
      </c>
      <c r="I1308" t="s">
        <v>2613</v>
      </c>
      <c r="J1308" t="s">
        <v>1432</v>
      </c>
      <c r="K1308">
        <v>14</v>
      </c>
    </row>
    <row r="1309" spans="5:11" ht="12.75">
      <c r="E1309" s="215" t="str">
        <f t="shared" si="20"/>
        <v>1423052</v>
      </c>
      <c r="F1309">
        <v>23</v>
      </c>
      <c r="G1309">
        <v>5</v>
      </c>
      <c r="H1309">
        <v>2</v>
      </c>
      <c r="I1309" t="s">
        <v>2613</v>
      </c>
      <c r="J1309" t="s">
        <v>1433</v>
      </c>
      <c r="K1309">
        <v>14</v>
      </c>
    </row>
    <row r="1310" spans="5:11" ht="12.75">
      <c r="E1310" s="215" t="str">
        <f t="shared" si="20"/>
        <v>1423063</v>
      </c>
      <c r="F1310">
        <v>23</v>
      </c>
      <c r="G1310">
        <v>6</v>
      </c>
      <c r="H1310">
        <v>3</v>
      </c>
      <c r="I1310" t="s">
        <v>2613</v>
      </c>
      <c r="J1310" t="s">
        <v>1436</v>
      </c>
      <c r="K1310">
        <v>14</v>
      </c>
    </row>
    <row r="1311" spans="5:11" ht="12.75">
      <c r="E1311" s="215" t="str">
        <f t="shared" si="20"/>
        <v>1423072</v>
      </c>
      <c r="F1311">
        <v>23</v>
      </c>
      <c r="G1311">
        <v>7</v>
      </c>
      <c r="H1311">
        <v>2</v>
      </c>
      <c r="I1311" t="s">
        <v>2613</v>
      </c>
      <c r="J1311" t="s">
        <v>1434</v>
      </c>
      <c r="K1311">
        <v>14</v>
      </c>
    </row>
    <row r="1312" spans="5:11" ht="12.75">
      <c r="E1312" s="215" t="str">
        <f t="shared" si="20"/>
        <v>1423082</v>
      </c>
      <c r="F1312">
        <v>23</v>
      </c>
      <c r="G1312">
        <v>8</v>
      </c>
      <c r="H1312">
        <v>2</v>
      </c>
      <c r="I1312" t="s">
        <v>2613</v>
      </c>
      <c r="J1312" t="s">
        <v>1435</v>
      </c>
      <c r="K1312">
        <v>14</v>
      </c>
    </row>
    <row r="1313" spans="5:11" ht="12.75">
      <c r="E1313" s="215" t="str">
        <f t="shared" si="20"/>
        <v>1424000</v>
      </c>
      <c r="F1313">
        <v>24</v>
      </c>
      <c r="G1313">
        <v>0</v>
      </c>
      <c r="H1313">
        <v>0</v>
      </c>
      <c r="I1313" t="s">
        <v>343</v>
      </c>
      <c r="J1313" t="s">
        <v>2752</v>
      </c>
      <c r="K1313">
        <v>14</v>
      </c>
    </row>
    <row r="1314" spans="5:11" ht="12.75">
      <c r="E1314" s="215" t="str">
        <f t="shared" si="20"/>
        <v>1424012</v>
      </c>
      <c r="F1314">
        <v>24</v>
      </c>
      <c r="G1314">
        <v>1</v>
      </c>
      <c r="H1314">
        <v>2</v>
      </c>
      <c r="I1314" t="s">
        <v>2613</v>
      </c>
      <c r="J1314" t="s">
        <v>1437</v>
      </c>
      <c r="K1314">
        <v>14</v>
      </c>
    </row>
    <row r="1315" spans="5:11" ht="12.75">
      <c r="E1315" s="215" t="str">
        <f t="shared" si="20"/>
        <v>1424022</v>
      </c>
      <c r="F1315">
        <v>24</v>
      </c>
      <c r="G1315">
        <v>2</v>
      </c>
      <c r="H1315">
        <v>2</v>
      </c>
      <c r="I1315" t="s">
        <v>2613</v>
      </c>
      <c r="J1315" t="s">
        <v>1438</v>
      </c>
      <c r="K1315">
        <v>14</v>
      </c>
    </row>
    <row r="1316" spans="5:11" ht="12.75">
      <c r="E1316" s="215" t="str">
        <f t="shared" si="20"/>
        <v>1424032</v>
      </c>
      <c r="F1316">
        <v>24</v>
      </c>
      <c r="G1316">
        <v>3</v>
      </c>
      <c r="H1316">
        <v>2</v>
      </c>
      <c r="I1316" t="s">
        <v>2613</v>
      </c>
      <c r="J1316" t="s">
        <v>1439</v>
      </c>
      <c r="K1316">
        <v>14</v>
      </c>
    </row>
    <row r="1317" spans="5:11" ht="12.75">
      <c r="E1317" s="215" t="str">
        <f t="shared" si="20"/>
        <v>1424043</v>
      </c>
      <c r="F1317">
        <v>24</v>
      </c>
      <c r="G1317">
        <v>4</v>
      </c>
      <c r="H1317">
        <v>3</v>
      </c>
      <c r="I1317" t="s">
        <v>2613</v>
      </c>
      <c r="J1317" t="s">
        <v>1442</v>
      </c>
      <c r="K1317">
        <v>14</v>
      </c>
    </row>
    <row r="1318" spans="5:11" ht="12.75">
      <c r="E1318" s="215" t="str">
        <f t="shared" si="20"/>
        <v>1424052</v>
      </c>
      <c r="F1318">
        <v>24</v>
      </c>
      <c r="G1318">
        <v>5</v>
      </c>
      <c r="H1318">
        <v>2</v>
      </c>
      <c r="I1318" t="s">
        <v>2613</v>
      </c>
      <c r="J1318" t="s">
        <v>2753</v>
      </c>
      <c r="K1318">
        <v>14</v>
      </c>
    </row>
    <row r="1319" spans="5:11" ht="12.75">
      <c r="E1319" s="215" t="str">
        <f t="shared" si="20"/>
        <v>1424062</v>
      </c>
      <c r="F1319">
        <v>24</v>
      </c>
      <c r="G1319">
        <v>6</v>
      </c>
      <c r="H1319">
        <v>2</v>
      </c>
      <c r="I1319" t="s">
        <v>2613</v>
      </c>
      <c r="J1319" t="s">
        <v>1440</v>
      </c>
      <c r="K1319">
        <v>14</v>
      </c>
    </row>
    <row r="1320" spans="5:11" ht="12.75">
      <c r="E1320" s="215" t="str">
        <f t="shared" si="20"/>
        <v>1424072</v>
      </c>
      <c r="F1320">
        <v>24</v>
      </c>
      <c r="G1320">
        <v>7</v>
      </c>
      <c r="H1320">
        <v>2</v>
      </c>
      <c r="I1320" t="s">
        <v>2613</v>
      </c>
      <c r="J1320" t="s">
        <v>1441</v>
      </c>
      <c r="K1320">
        <v>14</v>
      </c>
    </row>
    <row r="1321" spans="5:11" ht="12.75">
      <c r="E1321" s="215" t="str">
        <f t="shared" si="20"/>
        <v>1425000</v>
      </c>
      <c r="F1321">
        <v>25</v>
      </c>
      <c r="G1321">
        <v>0</v>
      </c>
      <c r="H1321">
        <v>0</v>
      </c>
      <c r="I1321" t="s">
        <v>343</v>
      </c>
      <c r="J1321" t="s">
        <v>2754</v>
      </c>
      <c r="K1321">
        <v>14</v>
      </c>
    </row>
    <row r="1322" spans="5:11" ht="12.75">
      <c r="E1322" s="215" t="str">
        <f t="shared" si="20"/>
        <v>1425011</v>
      </c>
      <c r="F1322">
        <v>25</v>
      </c>
      <c r="G1322">
        <v>1</v>
      </c>
      <c r="H1322">
        <v>1</v>
      </c>
      <c r="I1322" t="s">
        <v>2613</v>
      </c>
      <c r="J1322" t="s">
        <v>1443</v>
      </c>
      <c r="K1322">
        <v>14</v>
      </c>
    </row>
    <row r="1323" spans="5:11" ht="12.75">
      <c r="E1323" s="215" t="str">
        <f t="shared" si="20"/>
        <v>1425022</v>
      </c>
      <c r="F1323">
        <v>25</v>
      </c>
      <c r="G1323">
        <v>2</v>
      </c>
      <c r="H1323">
        <v>2</v>
      </c>
      <c r="I1323" t="s">
        <v>2613</v>
      </c>
      <c r="J1323" t="s">
        <v>1444</v>
      </c>
      <c r="K1323">
        <v>14</v>
      </c>
    </row>
    <row r="1324" spans="5:11" ht="12.75">
      <c r="E1324" s="215" t="str">
        <f t="shared" si="20"/>
        <v>1425033</v>
      </c>
      <c r="F1324">
        <v>25</v>
      </c>
      <c r="G1324">
        <v>3</v>
      </c>
      <c r="H1324">
        <v>3</v>
      </c>
      <c r="I1324" t="s">
        <v>2613</v>
      </c>
      <c r="J1324" t="s">
        <v>1454</v>
      </c>
      <c r="K1324">
        <v>14</v>
      </c>
    </row>
    <row r="1325" spans="5:11" ht="12.75">
      <c r="E1325" s="215" t="str">
        <f t="shared" si="20"/>
        <v>1425042</v>
      </c>
      <c r="F1325">
        <v>25</v>
      </c>
      <c r="G1325">
        <v>4</v>
      </c>
      <c r="H1325">
        <v>2</v>
      </c>
      <c r="I1325" t="s">
        <v>2613</v>
      </c>
      <c r="J1325" t="s">
        <v>1448</v>
      </c>
      <c r="K1325">
        <v>14</v>
      </c>
    </row>
    <row r="1326" spans="5:11" ht="12.75">
      <c r="E1326" s="215" t="str">
        <f t="shared" si="20"/>
        <v>1425052</v>
      </c>
      <c r="F1326">
        <v>25</v>
      </c>
      <c r="G1326">
        <v>5</v>
      </c>
      <c r="H1326">
        <v>2</v>
      </c>
      <c r="I1326" t="s">
        <v>2613</v>
      </c>
      <c r="J1326" t="s">
        <v>1449</v>
      </c>
      <c r="K1326">
        <v>14</v>
      </c>
    </row>
    <row r="1327" spans="5:11" ht="12.75">
      <c r="E1327" s="215" t="str">
        <f t="shared" si="20"/>
        <v>1425062</v>
      </c>
      <c r="F1327">
        <v>25</v>
      </c>
      <c r="G1327">
        <v>6</v>
      </c>
      <c r="H1327">
        <v>2</v>
      </c>
      <c r="I1327" t="s">
        <v>2613</v>
      </c>
      <c r="J1327" t="s">
        <v>1450</v>
      </c>
      <c r="K1327">
        <v>14</v>
      </c>
    </row>
    <row r="1328" spans="5:11" ht="12.75">
      <c r="E1328" s="215" t="str">
        <f t="shared" si="20"/>
        <v>1425072</v>
      </c>
      <c r="F1328">
        <v>25</v>
      </c>
      <c r="G1328">
        <v>7</v>
      </c>
      <c r="H1328">
        <v>2</v>
      </c>
      <c r="I1328" t="s">
        <v>2613</v>
      </c>
      <c r="J1328" t="s">
        <v>1451</v>
      </c>
      <c r="K1328">
        <v>14</v>
      </c>
    </row>
    <row r="1329" spans="5:11" ht="12.75">
      <c r="E1329" s="215" t="str">
        <f t="shared" si="20"/>
        <v>1425082</v>
      </c>
      <c r="F1329">
        <v>25</v>
      </c>
      <c r="G1329">
        <v>8</v>
      </c>
      <c r="H1329">
        <v>2</v>
      </c>
      <c r="I1329" t="s">
        <v>2613</v>
      </c>
      <c r="J1329" t="s">
        <v>1443</v>
      </c>
      <c r="K1329">
        <v>14</v>
      </c>
    </row>
    <row r="1330" spans="5:11" ht="12.75">
      <c r="E1330" s="215" t="str">
        <f t="shared" si="20"/>
        <v>1425092</v>
      </c>
      <c r="F1330">
        <v>25</v>
      </c>
      <c r="G1330">
        <v>9</v>
      </c>
      <c r="H1330">
        <v>2</v>
      </c>
      <c r="I1330" t="s">
        <v>2613</v>
      </c>
      <c r="J1330" t="s">
        <v>1452</v>
      </c>
      <c r="K1330">
        <v>14</v>
      </c>
    </row>
    <row r="1331" spans="5:11" ht="12.75">
      <c r="E1331" s="215" t="str">
        <f t="shared" si="20"/>
        <v>1425103</v>
      </c>
      <c r="F1331">
        <v>25</v>
      </c>
      <c r="G1331">
        <v>10</v>
      </c>
      <c r="H1331">
        <v>3</v>
      </c>
      <c r="I1331" t="s">
        <v>2613</v>
      </c>
      <c r="J1331" t="s">
        <v>1455</v>
      </c>
      <c r="K1331">
        <v>14</v>
      </c>
    </row>
    <row r="1332" spans="5:11" ht="12.75">
      <c r="E1332" s="215" t="str">
        <f t="shared" si="20"/>
        <v>1425112</v>
      </c>
      <c r="F1332">
        <v>25</v>
      </c>
      <c r="G1332">
        <v>11</v>
      </c>
      <c r="H1332">
        <v>2</v>
      </c>
      <c r="I1332" t="s">
        <v>2613</v>
      </c>
      <c r="J1332" t="s">
        <v>702</v>
      </c>
      <c r="K1332">
        <v>14</v>
      </c>
    </row>
    <row r="1333" spans="5:11" ht="12.75">
      <c r="E1333" s="215" t="str">
        <f t="shared" si="20"/>
        <v>1425122</v>
      </c>
      <c r="F1333">
        <v>25</v>
      </c>
      <c r="G1333">
        <v>12</v>
      </c>
      <c r="H1333">
        <v>2</v>
      </c>
      <c r="I1333" t="s">
        <v>2613</v>
      </c>
      <c r="J1333" t="s">
        <v>1453</v>
      </c>
      <c r="K1333">
        <v>14</v>
      </c>
    </row>
    <row r="1334" spans="5:11" ht="12.75">
      <c r="E1334" s="215" t="str">
        <f t="shared" si="20"/>
        <v>1425132</v>
      </c>
      <c r="F1334">
        <v>25</v>
      </c>
      <c r="G1334">
        <v>13</v>
      </c>
      <c r="H1334">
        <v>2</v>
      </c>
      <c r="I1334" t="s">
        <v>2613</v>
      </c>
      <c r="J1334" t="s">
        <v>762</v>
      </c>
      <c r="K1334">
        <v>14</v>
      </c>
    </row>
    <row r="1335" spans="5:11" ht="12.75">
      <c r="E1335" s="215" t="str">
        <f t="shared" si="20"/>
        <v>1426000</v>
      </c>
      <c r="F1335">
        <v>26</v>
      </c>
      <c r="G1335">
        <v>0</v>
      </c>
      <c r="H1335">
        <v>0</v>
      </c>
      <c r="I1335" t="s">
        <v>343</v>
      </c>
      <c r="J1335" t="s">
        <v>2755</v>
      </c>
      <c r="K1335">
        <v>14</v>
      </c>
    </row>
    <row r="1336" spans="5:11" ht="12.75">
      <c r="E1336" s="215" t="str">
        <f t="shared" si="20"/>
        <v>1426012</v>
      </c>
      <c r="F1336">
        <v>26</v>
      </c>
      <c r="G1336">
        <v>1</v>
      </c>
      <c r="H1336">
        <v>2</v>
      </c>
      <c r="I1336" t="s">
        <v>2613</v>
      </c>
      <c r="J1336" t="s">
        <v>1456</v>
      </c>
      <c r="K1336">
        <v>14</v>
      </c>
    </row>
    <row r="1337" spans="5:11" ht="12.75">
      <c r="E1337" s="215" t="str">
        <f t="shared" si="20"/>
        <v>1426022</v>
      </c>
      <c r="F1337">
        <v>26</v>
      </c>
      <c r="G1337">
        <v>2</v>
      </c>
      <c r="H1337">
        <v>2</v>
      </c>
      <c r="I1337" t="s">
        <v>2613</v>
      </c>
      <c r="J1337" t="s">
        <v>1457</v>
      </c>
      <c r="K1337">
        <v>14</v>
      </c>
    </row>
    <row r="1338" spans="5:11" ht="12.75">
      <c r="E1338" s="215" t="str">
        <f t="shared" si="20"/>
        <v>1426032</v>
      </c>
      <c r="F1338">
        <v>26</v>
      </c>
      <c r="G1338">
        <v>3</v>
      </c>
      <c r="H1338">
        <v>2</v>
      </c>
      <c r="I1338" t="s">
        <v>2613</v>
      </c>
      <c r="J1338" t="s">
        <v>1458</v>
      </c>
      <c r="K1338">
        <v>14</v>
      </c>
    </row>
    <row r="1339" spans="5:11" ht="12.75">
      <c r="E1339" s="215" t="str">
        <f t="shared" si="20"/>
        <v>1426042</v>
      </c>
      <c r="F1339">
        <v>26</v>
      </c>
      <c r="G1339">
        <v>4</v>
      </c>
      <c r="H1339">
        <v>2</v>
      </c>
      <c r="I1339" t="s">
        <v>2613</v>
      </c>
      <c r="J1339" t="s">
        <v>1459</v>
      </c>
      <c r="K1339">
        <v>14</v>
      </c>
    </row>
    <row r="1340" spans="5:11" ht="12.75">
      <c r="E1340" s="215" t="str">
        <f t="shared" si="20"/>
        <v>1426053</v>
      </c>
      <c r="F1340">
        <v>26</v>
      </c>
      <c r="G1340">
        <v>5</v>
      </c>
      <c r="H1340">
        <v>3</v>
      </c>
      <c r="I1340" t="s">
        <v>2613</v>
      </c>
      <c r="J1340" t="s">
        <v>1468</v>
      </c>
      <c r="K1340">
        <v>14</v>
      </c>
    </row>
    <row r="1341" spans="5:11" ht="12.75">
      <c r="E1341" s="215" t="str">
        <f t="shared" si="20"/>
        <v>1426062</v>
      </c>
      <c r="F1341">
        <v>26</v>
      </c>
      <c r="G1341">
        <v>6</v>
      </c>
      <c r="H1341">
        <v>2</v>
      </c>
      <c r="I1341" t="s">
        <v>2613</v>
      </c>
      <c r="J1341" t="s">
        <v>1460</v>
      </c>
      <c r="K1341">
        <v>14</v>
      </c>
    </row>
    <row r="1342" spans="5:11" ht="12.75">
      <c r="E1342" s="215" t="str">
        <f t="shared" si="20"/>
        <v>1426072</v>
      </c>
      <c r="F1342">
        <v>26</v>
      </c>
      <c r="G1342">
        <v>7</v>
      </c>
      <c r="H1342">
        <v>2</v>
      </c>
      <c r="I1342" t="s">
        <v>2613</v>
      </c>
      <c r="J1342" t="s">
        <v>1461</v>
      </c>
      <c r="K1342">
        <v>14</v>
      </c>
    </row>
    <row r="1343" spans="5:11" ht="12.75">
      <c r="E1343" s="215" t="str">
        <f t="shared" si="20"/>
        <v>1426082</v>
      </c>
      <c r="F1343">
        <v>26</v>
      </c>
      <c r="G1343">
        <v>8</v>
      </c>
      <c r="H1343">
        <v>2</v>
      </c>
      <c r="I1343" t="s">
        <v>2613</v>
      </c>
      <c r="J1343" t="s">
        <v>1462</v>
      </c>
      <c r="K1343">
        <v>14</v>
      </c>
    </row>
    <row r="1344" spans="5:11" ht="12.75">
      <c r="E1344" s="215" t="str">
        <f t="shared" si="20"/>
        <v>1426092</v>
      </c>
      <c r="F1344">
        <v>26</v>
      </c>
      <c r="G1344">
        <v>9</v>
      </c>
      <c r="H1344">
        <v>2</v>
      </c>
      <c r="I1344" t="s">
        <v>2613</v>
      </c>
      <c r="J1344" t="s">
        <v>1463</v>
      </c>
      <c r="K1344">
        <v>14</v>
      </c>
    </row>
    <row r="1345" spans="5:11" ht="12.75">
      <c r="E1345" s="215" t="str">
        <f aca="true" t="shared" si="21" ref="E1345:E1408">+TEXT(K1345,"00")&amp;TEXT(F1345,"00")&amp;TEXT(G1345,"00")&amp;TEXT(H1345,"0")</f>
        <v>1426102</v>
      </c>
      <c r="F1345">
        <v>26</v>
      </c>
      <c r="G1345">
        <v>10</v>
      </c>
      <c r="H1345">
        <v>2</v>
      </c>
      <c r="I1345" t="s">
        <v>2613</v>
      </c>
      <c r="J1345" t="s">
        <v>1464</v>
      </c>
      <c r="K1345">
        <v>14</v>
      </c>
    </row>
    <row r="1346" spans="5:11" ht="12.75">
      <c r="E1346" s="215" t="str">
        <f t="shared" si="21"/>
        <v>1426112</v>
      </c>
      <c r="F1346">
        <v>26</v>
      </c>
      <c r="G1346">
        <v>11</v>
      </c>
      <c r="H1346">
        <v>2</v>
      </c>
      <c r="I1346" t="s">
        <v>2613</v>
      </c>
      <c r="J1346" t="s">
        <v>1465</v>
      </c>
      <c r="K1346">
        <v>14</v>
      </c>
    </row>
    <row r="1347" spans="5:11" ht="12.75">
      <c r="E1347" s="215" t="str">
        <f t="shared" si="21"/>
        <v>1426122</v>
      </c>
      <c r="F1347">
        <v>26</v>
      </c>
      <c r="G1347">
        <v>12</v>
      </c>
      <c r="H1347">
        <v>2</v>
      </c>
      <c r="I1347" t="s">
        <v>2613</v>
      </c>
      <c r="J1347" t="s">
        <v>1466</v>
      </c>
      <c r="K1347">
        <v>14</v>
      </c>
    </row>
    <row r="1348" spans="5:11" ht="12.75">
      <c r="E1348" s="215" t="str">
        <f t="shared" si="21"/>
        <v>1426132</v>
      </c>
      <c r="F1348">
        <v>26</v>
      </c>
      <c r="G1348">
        <v>13</v>
      </c>
      <c r="H1348">
        <v>2</v>
      </c>
      <c r="I1348" t="s">
        <v>2613</v>
      </c>
      <c r="J1348" t="s">
        <v>1467</v>
      </c>
      <c r="K1348">
        <v>14</v>
      </c>
    </row>
    <row r="1349" spans="5:11" ht="12.75">
      <c r="E1349" s="215" t="str">
        <f t="shared" si="21"/>
        <v>1427000</v>
      </c>
      <c r="F1349">
        <v>27</v>
      </c>
      <c r="G1349">
        <v>0</v>
      </c>
      <c r="H1349">
        <v>0</v>
      </c>
      <c r="I1349" t="s">
        <v>343</v>
      </c>
      <c r="J1349" t="s">
        <v>2756</v>
      </c>
      <c r="K1349">
        <v>14</v>
      </c>
    </row>
    <row r="1350" spans="5:11" ht="12.75">
      <c r="E1350" s="215" t="str">
        <f t="shared" si="21"/>
        <v>1427011</v>
      </c>
      <c r="F1350">
        <v>27</v>
      </c>
      <c r="G1350">
        <v>1</v>
      </c>
      <c r="H1350">
        <v>1</v>
      </c>
      <c r="I1350" t="s">
        <v>2613</v>
      </c>
      <c r="J1350" t="s">
        <v>1469</v>
      </c>
      <c r="K1350">
        <v>14</v>
      </c>
    </row>
    <row r="1351" spans="5:11" ht="12.75">
      <c r="E1351" s="215" t="str">
        <f t="shared" si="21"/>
        <v>1427022</v>
      </c>
      <c r="F1351">
        <v>27</v>
      </c>
      <c r="G1351">
        <v>2</v>
      </c>
      <c r="H1351">
        <v>2</v>
      </c>
      <c r="I1351" t="s">
        <v>2613</v>
      </c>
      <c r="J1351" t="s">
        <v>1470</v>
      </c>
      <c r="K1351">
        <v>14</v>
      </c>
    </row>
    <row r="1352" spans="5:11" ht="12.75">
      <c r="E1352" s="215" t="str">
        <f t="shared" si="21"/>
        <v>1427032</v>
      </c>
      <c r="F1352">
        <v>27</v>
      </c>
      <c r="G1352">
        <v>3</v>
      </c>
      <c r="H1352">
        <v>2</v>
      </c>
      <c r="I1352" t="s">
        <v>2613</v>
      </c>
      <c r="J1352" t="s">
        <v>1471</v>
      </c>
      <c r="K1352">
        <v>14</v>
      </c>
    </row>
    <row r="1353" spans="5:11" ht="12.75">
      <c r="E1353" s="215" t="str">
        <f t="shared" si="21"/>
        <v>1427042</v>
      </c>
      <c r="F1353">
        <v>27</v>
      </c>
      <c r="G1353">
        <v>4</v>
      </c>
      <c r="H1353">
        <v>2</v>
      </c>
      <c r="I1353" t="s">
        <v>2613</v>
      </c>
      <c r="J1353" t="s">
        <v>1472</v>
      </c>
      <c r="K1353">
        <v>14</v>
      </c>
    </row>
    <row r="1354" spans="5:11" ht="12.75">
      <c r="E1354" s="215" t="str">
        <f t="shared" si="21"/>
        <v>1427052</v>
      </c>
      <c r="F1354">
        <v>27</v>
      </c>
      <c r="G1354">
        <v>5</v>
      </c>
      <c r="H1354">
        <v>2</v>
      </c>
      <c r="I1354" t="s">
        <v>2613</v>
      </c>
      <c r="J1354" t="s">
        <v>1469</v>
      </c>
      <c r="K1354">
        <v>14</v>
      </c>
    </row>
    <row r="1355" spans="5:11" ht="12.75">
      <c r="E1355" s="215" t="str">
        <f t="shared" si="21"/>
        <v>1427062</v>
      </c>
      <c r="F1355">
        <v>27</v>
      </c>
      <c r="G1355">
        <v>6</v>
      </c>
      <c r="H1355">
        <v>2</v>
      </c>
      <c r="I1355" t="s">
        <v>2613</v>
      </c>
      <c r="J1355" t="s">
        <v>1473</v>
      </c>
      <c r="K1355">
        <v>14</v>
      </c>
    </row>
    <row r="1356" spans="5:11" ht="12.75">
      <c r="E1356" s="215" t="str">
        <f t="shared" si="21"/>
        <v>1427072</v>
      </c>
      <c r="F1356">
        <v>27</v>
      </c>
      <c r="G1356">
        <v>7</v>
      </c>
      <c r="H1356">
        <v>2</v>
      </c>
      <c r="I1356" t="s">
        <v>2613</v>
      </c>
      <c r="J1356" t="s">
        <v>1474</v>
      </c>
      <c r="K1356">
        <v>14</v>
      </c>
    </row>
    <row r="1357" spans="5:11" ht="12.75">
      <c r="E1357" s="215" t="str">
        <f t="shared" si="21"/>
        <v>1428000</v>
      </c>
      <c r="F1357">
        <v>28</v>
      </c>
      <c r="G1357">
        <v>0</v>
      </c>
      <c r="H1357">
        <v>0</v>
      </c>
      <c r="I1357" t="s">
        <v>343</v>
      </c>
      <c r="J1357" t="s">
        <v>2757</v>
      </c>
      <c r="K1357">
        <v>14</v>
      </c>
    </row>
    <row r="1358" spans="5:11" ht="12.75">
      <c r="E1358" s="215" t="str">
        <f t="shared" si="21"/>
        <v>1428011</v>
      </c>
      <c r="F1358">
        <v>28</v>
      </c>
      <c r="G1358">
        <v>1</v>
      </c>
      <c r="H1358">
        <v>1</v>
      </c>
      <c r="I1358" t="s">
        <v>2613</v>
      </c>
      <c r="J1358" t="s">
        <v>1475</v>
      </c>
      <c r="K1358">
        <v>14</v>
      </c>
    </row>
    <row r="1359" spans="5:11" ht="12.75">
      <c r="E1359" s="215" t="str">
        <f t="shared" si="21"/>
        <v>1428022</v>
      </c>
      <c r="F1359">
        <v>28</v>
      </c>
      <c r="G1359">
        <v>2</v>
      </c>
      <c r="H1359">
        <v>2</v>
      </c>
      <c r="I1359" t="s">
        <v>2613</v>
      </c>
      <c r="J1359" t="s">
        <v>1476</v>
      </c>
      <c r="K1359">
        <v>14</v>
      </c>
    </row>
    <row r="1360" spans="5:11" ht="12.75">
      <c r="E1360" s="215" t="str">
        <f t="shared" si="21"/>
        <v>1428032</v>
      </c>
      <c r="F1360">
        <v>28</v>
      </c>
      <c r="G1360">
        <v>3</v>
      </c>
      <c r="H1360">
        <v>2</v>
      </c>
      <c r="I1360" t="s">
        <v>2613</v>
      </c>
      <c r="J1360" t="s">
        <v>1477</v>
      </c>
      <c r="K1360">
        <v>14</v>
      </c>
    </row>
    <row r="1361" spans="5:11" ht="12.75">
      <c r="E1361" s="215" t="str">
        <f t="shared" si="21"/>
        <v>1428042</v>
      </c>
      <c r="F1361">
        <v>28</v>
      </c>
      <c r="G1361">
        <v>4</v>
      </c>
      <c r="H1361">
        <v>2</v>
      </c>
      <c r="I1361" t="s">
        <v>2613</v>
      </c>
      <c r="J1361" t="s">
        <v>1478</v>
      </c>
      <c r="K1361">
        <v>14</v>
      </c>
    </row>
    <row r="1362" spans="5:11" ht="12.75">
      <c r="E1362" s="215" t="str">
        <f t="shared" si="21"/>
        <v>1428052</v>
      </c>
      <c r="F1362">
        <v>28</v>
      </c>
      <c r="G1362">
        <v>5</v>
      </c>
      <c r="H1362">
        <v>2</v>
      </c>
      <c r="I1362" t="s">
        <v>2613</v>
      </c>
      <c r="J1362" t="s">
        <v>1479</v>
      </c>
      <c r="K1362">
        <v>14</v>
      </c>
    </row>
    <row r="1363" spans="5:11" ht="12.75">
      <c r="E1363" s="215" t="str">
        <f t="shared" si="21"/>
        <v>1428062</v>
      </c>
      <c r="F1363">
        <v>28</v>
      </c>
      <c r="G1363">
        <v>6</v>
      </c>
      <c r="H1363">
        <v>2</v>
      </c>
      <c r="I1363" t="s">
        <v>2613</v>
      </c>
      <c r="J1363" t="s">
        <v>1480</v>
      </c>
      <c r="K1363">
        <v>14</v>
      </c>
    </row>
    <row r="1364" spans="5:11" ht="12.75">
      <c r="E1364" s="215" t="str">
        <f t="shared" si="21"/>
        <v>1428072</v>
      </c>
      <c r="F1364">
        <v>28</v>
      </c>
      <c r="G1364">
        <v>7</v>
      </c>
      <c r="H1364">
        <v>2</v>
      </c>
      <c r="I1364" t="s">
        <v>2613</v>
      </c>
      <c r="J1364" t="s">
        <v>1475</v>
      </c>
      <c r="K1364">
        <v>14</v>
      </c>
    </row>
    <row r="1365" spans="5:11" ht="12.75">
      <c r="E1365" s="215" t="str">
        <f t="shared" si="21"/>
        <v>1428082</v>
      </c>
      <c r="F1365">
        <v>28</v>
      </c>
      <c r="G1365">
        <v>8</v>
      </c>
      <c r="H1365">
        <v>2</v>
      </c>
      <c r="I1365" t="s">
        <v>2613</v>
      </c>
      <c r="J1365" t="s">
        <v>1481</v>
      </c>
      <c r="K1365">
        <v>14</v>
      </c>
    </row>
    <row r="1366" spans="5:11" ht="12.75">
      <c r="E1366" s="215" t="str">
        <f t="shared" si="21"/>
        <v>1429000</v>
      </c>
      <c r="F1366">
        <v>29</v>
      </c>
      <c r="G1366">
        <v>0</v>
      </c>
      <c r="H1366">
        <v>0</v>
      </c>
      <c r="I1366" t="s">
        <v>343</v>
      </c>
      <c r="J1366" t="s">
        <v>2758</v>
      </c>
      <c r="K1366">
        <v>14</v>
      </c>
    </row>
    <row r="1367" spans="5:11" ht="12.75">
      <c r="E1367" s="215" t="str">
        <f t="shared" si="21"/>
        <v>1429011</v>
      </c>
      <c r="F1367">
        <v>29</v>
      </c>
      <c r="G1367">
        <v>1</v>
      </c>
      <c r="H1367">
        <v>1</v>
      </c>
      <c r="I1367" t="s">
        <v>2613</v>
      </c>
      <c r="J1367" t="s">
        <v>1482</v>
      </c>
      <c r="K1367">
        <v>14</v>
      </c>
    </row>
    <row r="1368" spans="5:11" ht="12.75">
      <c r="E1368" s="215" t="str">
        <f t="shared" si="21"/>
        <v>1429022</v>
      </c>
      <c r="F1368">
        <v>29</v>
      </c>
      <c r="G1368">
        <v>2</v>
      </c>
      <c r="H1368">
        <v>2</v>
      </c>
      <c r="I1368" t="s">
        <v>2613</v>
      </c>
      <c r="J1368" t="s">
        <v>1483</v>
      </c>
      <c r="K1368">
        <v>14</v>
      </c>
    </row>
    <row r="1369" spans="5:11" ht="12.75">
      <c r="E1369" s="215" t="str">
        <f t="shared" si="21"/>
        <v>1429032</v>
      </c>
      <c r="F1369">
        <v>29</v>
      </c>
      <c r="G1369">
        <v>3</v>
      </c>
      <c r="H1369">
        <v>2</v>
      </c>
      <c r="I1369" t="s">
        <v>2613</v>
      </c>
      <c r="J1369" t="s">
        <v>1484</v>
      </c>
      <c r="K1369">
        <v>14</v>
      </c>
    </row>
    <row r="1370" spans="5:11" ht="12.75">
      <c r="E1370" s="215" t="str">
        <f t="shared" si="21"/>
        <v>1429042</v>
      </c>
      <c r="F1370">
        <v>29</v>
      </c>
      <c r="G1370">
        <v>4</v>
      </c>
      <c r="H1370">
        <v>2</v>
      </c>
      <c r="I1370" t="s">
        <v>2613</v>
      </c>
      <c r="J1370" t="s">
        <v>1485</v>
      </c>
      <c r="K1370">
        <v>14</v>
      </c>
    </row>
    <row r="1371" spans="5:11" ht="12.75">
      <c r="E1371" s="215" t="str">
        <f t="shared" si="21"/>
        <v>1429053</v>
      </c>
      <c r="F1371">
        <v>29</v>
      </c>
      <c r="G1371">
        <v>5</v>
      </c>
      <c r="H1371">
        <v>3</v>
      </c>
      <c r="I1371" t="s">
        <v>2613</v>
      </c>
      <c r="J1371" t="s">
        <v>1489</v>
      </c>
      <c r="K1371">
        <v>14</v>
      </c>
    </row>
    <row r="1372" spans="5:11" ht="12.75">
      <c r="E1372" s="215" t="str">
        <f t="shared" si="21"/>
        <v>1429062</v>
      </c>
      <c r="F1372">
        <v>29</v>
      </c>
      <c r="G1372">
        <v>6</v>
      </c>
      <c r="H1372">
        <v>2</v>
      </c>
      <c r="I1372" t="s">
        <v>2613</v>
      </c>
      <c r="J1372" t="s">
        <v>1486</v>
      </c>
      <c r="K1372">
        <v>14</v>
      </c>
    </row>
    <row r="1373" spans="5:11" ht="12.75">
      <c r="E1373" s="215" t="str">
        <f t="shared" si="21"/>
        <v>1429072</v>
      </c>
      <c r="F1373">
        <v>29</v>
      </c>
      <c r="G1373">
        <v>7</v>
      </c>
      <c r="H1373">
        <v>2</v>
      </c>
      <c r="I1373" t="s">
        <v>2613</v>
      </c>
      <c r="J1373" t="s">
        <v>1487</v>
      </c>
      <c r="K1373">
        <v>14</v>
      </c>
    </row>
    <row r="1374" spans="5:11" ht="12.75">
      <c r="E1374" s="215" t="str">
        <f t="shared" si="21"/>
        <v>1429082</v>
      </c>
      <c r="F1374">
        <v>29</v>
      </c>
      <c r="G1374">
        <v>8</v>
      </c>
      <c r="H1374">
        <v>2</v>
      </c>
      <c r="I1374" t="s">
        <v>2613</v>
      </c>
      <c r="J1374" t="s">
        <v>1482</v>
      </c>
      <c r="K1374">
        <v>14</v>
      </c>
    </row>
    <row r="1375" spans="5:11" ht="12.75">
      <c r="E1375" s="215" t="str">
        <f t="shared" si="21"/>
        <v>1429092</v>
      </c>
      <c r="F1375">
        <v>29</v>
      </c>
      <c r="G1375">
        <v>9</v>
      </c>
      <c r="H1375">
        <v>2</v>
      </c>
      <c r="I1375" t="s">
        <v>2613</v>
      </c>
      <c r="J1375" t="s">
        <v>1488</v>
      </c>
      <c r="K1375">
        <v>14</v>
      </c>
    </row>
    <row r="1376" spans="5:11" ht="12.75">
      <c r="E1376" s="215" t="str">
        <f t="shared" si="21"/>
        <v>1430000</v>
      </c>
      <c r="F1376">
        <v>30</v>
      </c>
      <c r="G1376">
        <v>0</v>
      </c>
      <c r="H1376">
        <v>0</v>
      </c>
      <c r="I1376" t="s">
        <v>343</v>
      </c>
      <c r="J1376" t="s">
        <v>2759</v>
      </c>
      <c r="K1376">
        <v>14</v>
      </c>
    </row>
    <row r="1377" spans="5:11" ht="12.75">
      <c r="E1377" s="215" t="str">
        <f t="shared" si="21"/>
        <v>1430012</v>
      </c>
      <c r="F1377">
        <v>30</v>
      </c>
      <c r="G1377">
        <v>1</v>
      </c>
      <c r="H1377">
        <v>2</v>
      </c>
      <c r="I1377" t="s">
        <v>2613</v>
      </c>
      <c r="J1377" t="s">
        <v>1490</v>
      </c>
      <c r="K1377">
        <v>14</v>
      </c>
    </row>
    <row r="1378" spans="5:11" ht="12.75">
      <c r="E1378" s="215" t="str">
        <f t="shared" si="21"/>
        <v>1430022</v>
      </c>
      <c r="F1378">
        <v>30</v>
      </c>
      <c r="G1378">
        <v>2</v>
      </c>
      <c r="H1378">
        <v>2</v>
      </c>
      <c r="I1378" t="s">
        <v>2613</v>
      </c>
      <c r="J1378" t="s">
        <v>1491</v>
      </c>
      <c r="K1378">
        <v>14</v>
      </c>
    </row>
    <row r="1379" spans="5:11" ht="12.75">
      <c r="E1379" s="215" t="str">
        <f t="shared" si="21"/>
        <v>1430032</v>
      </c>
      <c r="F1379">
        <v>30</v>
      </c>
      <c r="G1379">
        <v>3</v>
      </c>
      <c r="H1379">
        <v>2</v>
      </c>
      <c r="I1379" t="s">
        <v>2613</v>
      </c>
      <c r="J1379" t="s">
        <v>1492</v>
      </c>
      <c r="K1379">
        <v>14</v>
      </c>
    </row>
    <row r="1380" spans="5:11" ht="12.75">
      <c r="E1380" s="215" t="str">
        <f t="shared" si="21"/>
        <v>1430042</v>
      </c>
      <c r="F1380">
        <v>30</v>
      </c>
      <c r="G1380">
        <v>4</v>
      </c>
      <c r="H1380">
        <v>2</v>
      </c>
      <c r="I1380" t="s">
        <v>2613</v>
      </c>
      <c r="J1380" t="s">
        <v>1493</v>
      </c>
      <c r="K1380">
        <v>14</v>
      </c>
    </row>
    <row r="1381" spans="5:11" ht="12.75">
      <c r="E1381" s="215" t="str">
        <f t="shared" si="21"/>
        <v>1430053</v>
      </c>
      <c r="F1381">
        <v>30</v>
      </c>
      <c r="G1381">
        <v>5</v>
      </c>
      <c r="H1381">
        <v>3</v>
      </c>
      <c r="I1381" t="s">
        <v>2613</v>
      </c>
      <c r="J1381" t="s">
        <v>1494</v>
      </c>
      <c r="K1381">
        <v>14</v>
      </c>
    </row>
    <row r="1382" spans="5:11" ht="12.75">
      <c r="E1382" s="215" t="str">
        <f t="shared" si="21"/>
        <v>1432000</v>
      </c>
      <c r="F1382">
        <v>32</v>
      </c>
      <c r="G1382">
        <v>0</v>
      </c>
      <c r="H1382">
        <v>0</v>
      </c>
      <c r="I1382" t="s">
        <v>343</v>
      </c>
      <c r="J1382" t="s">
        <v>2760</v>
      </c>
      <c r="K1382">
        <v>14</v>
      </c>
    </row>
    <row r="1383" spans="5:11" ht="12.75">
      <c r="E1383" s="215" t="str">
        <f t="shared" si="21"/>
        <v>1432013</v>
      </c>
      <c r="F1383">
        <v>32</v>
      </c>
      <c r="G1383">
        <v>1</v>
      </c>
      <c r="H1383">
        <v>3</v>
      </c>
      <c r="I1383" t="s">
        <v>2613</v>
      </c>
      <c r="J1383" t="s">
        <v>1499</v>
      </c>
      <c r="K1383">
        <v>14</v>
      </c>
    </row>
    <row r="1384" spans="5:11" ht="12.75">
      <c r="E1384" s="215" t="str">
        <f t="shared" si="21"/>
        <v>1432022</v>
      </c>
      <c r="F1384">
        <v>32</v>
      </c>
      <c r="G1384">
        <v>2</v>
      </c>
      <c r="H1384">
        <v>2</v>
      </c>
      <c r="I1384" t="s">
        <v>2613</v>
      </c>
      <c r="J1384" t="s">
        <v>1495</v>
      </c>
      <c r="K1384">
        <v>14</v>
      </c>
    </row>
    <row r="1385" spans="5:11" ht="12.75">
      <c r="E1385" s="215" t="str">
        <f t="shared" si="21"/>
        <v>1432032</v>
      </c>
      <c r="F1385">
        <v>32</v>
      </c>
      <c r="G1385">
        <v>3</v>
      </c>
      <c r="H1385">
        <v>2</v>
      </c>
      <c r="I1385" t="s">
        <v>2613</v>
      </c>
      <c r="J1385" t="s">
        <v>1496</v>
      </c>
      <c r="K1385">
        <v>14</v>
      </c>
    </row>
    <row r="1386" spans="5:11" ht="12.75">
      <c r="E1386" s="215" t="str">
        <f t="shared" si="21"/>
        <v>1432042</v>
      </c>
      <c r="F1386">
        <v>32</v>
      </c>
      <c r="G1386">
        <v>4</v>
      </c>
      <c r="H1386">
        <v>2</v>
      </c>
      <c r="I1386" t="s">
        <v>2613</v>
      </c>
      <c r="J1386" t="s">
        <v>1497</v>
      </c>
      <c r="K1386">
        <v>14</v>
      </c>
    </row>
    <row r="1387" spans="5:11" ht="12.75">
      <c r="E1387" s="215" t="str">
        <f t="shared" si="21"/>
        <v>1432053</v>
      </c>
      <c r="F1387">
        <v>32</v>
      </c>
      <c r="G1387">
        <v>5</v>
      </c>
      <c r="H1387">
        <v>3</v>
      </c>
      <c r="I1387" t="s">
        <v>2613</v>
      </c>
      <c r="J1387" t="s">
        <v>1500</v>
      </c>
      <c r="K1387">
        <v>14</v>
      </c>
    </row>
    <row r="1388" spans="5:11" ht="12.75">
      <c r="E1388" s="215" t="str">
        <f t="shared" si="21"/>
        <v>1432063</v>
      </c>
      <c r="F1388">
        <v>32</v>
      </c>
      <c r="G1388">
        <v>6</v>
      </c>
      <c r="H1388">
        <v>3</v>
      </c>
      <c r="I1388" t="s">
        <v>2613</v>
      </c>
      <c r="J1388" t="s">
        <v>1501</v>
      </c>
      <c r="K1388">
        <v>14</v>
      </c>
    </row>
    <row r="1389" spans="5:11" ht="12.75">
      <c r="E1389" s="215" t="str">
        <f t="shared" si="21"/>
        <v>1432072</v>
      </c>
      <c r="F1389">
        <v>32</v>
      </c>
      <c r="G1389">
        <v>7</v>
      </c>
      <c r="H1389">
        <v>2</v>
      </c>
      <c r="I1389" t="s">
        <v>2613</v>
      </c>
      <c r="J1389" t="s">
        <v>1498</v>
      </c>
      <c r="K1389">
        <v>14</v>
      </c>
    </row>
    <row r="1390" spans="5:11" ht="12.75">
      <c r="E1390" s="215" t="str">
        <f t="shared" si="21"/>
        <v>1433000</v>
      </c>
      <c r="F1390">
        <v>33</v>
      </c>
      <c r="G1390">
        <v>0</v>
      </c>
      <c r="H1390">
        <v>0</v>
      </c>
      <c r="I1390" t="s">
        <v>343</v>
      </c>
      <c r="J1390" t="s">
        <v>2761</v>
      </c>
      <c r="K1390">
        <v>14</v>
      </c>
    </row>
    <row r="1391" spans="5:11" ht="12.75">
      <c r="E1391" s="215" t="str">
        <f t="shared" si="21"/>
        <v>1433011</v>
      </c>
      <c r="F1391">
        <v>33</v>
      </c>
      <c r="G1391">
        <v>1</v>
      </c>
      <c r="H1391">
        <v>1</v>
      </c>
      <c r="I1391" t="s">
        <v>2613</v>
      </c>
      <c r="J1391" t="s">
        <v>1502</v>
      </c>
      <c r="K1391">
        <v>14</v>
      </c>
    </row>
    <row r="1392" spans="5:11" ht="12.75">
      <c r="E1392" s="215" t="str">
        <f t="shared" si="21"/>
        <v>1433022</v>
      </c>
      <c r="F1392">
        <v>33</v>
      </c>
      <c r="G1392">
        <v>2</v>
      </c>
      <c r="H1392">
        <v>2</v>
      </c>
      <c r="I1392" t="s">
        <v>2613</v>
      </c>
      <c r="J1392" t="s">
        <v>1503</v>
      </c>
      <c r="K1392">
        <v>14</v>
      </c>
    </row>
    <row r="1393" spans="5:11" ht="12.75">
      <c r="E1393" s="215" t="str">
        <f t="shared" si="21"/>
        <v>1433032</v>
      </c>
      <c r="F1393">
        <v>33</v>
      </c>
      <c r="G1393">
        <v>3</v>
      </c>
      <c r="H1393">
        <v>2</v>
      </c>
      <c r="I1393" t="s">
        <v>2613</v>
      </c>
      <c r="J1393" t="s">
        <v>1504</v>
      </c>
      <c r="K1393">
        <v>14</v>
      </c>
    </row>
    <row r="1394" spans="5:11" ht="12.75">
      <c r="E1394" s="215" t="str">
        <f t="shared" si="21"/>
        <v>1433042</v>
      </c>
      <c r="F1394">
        <v>33</v>
      </c>
      <c r="G1394">
        <v>4</v>
      </c>
      <c r="H1394">
        <v>2</v>
      </c>
      <c r="I1394" t="s">
        <v>2613</v>
      </c>
      <c r="J1394" t="s">
        <v>1505</v>
      </c>
      <c r="K1394">
        <v>14</v>
      </c>
    </row>
    <row r="1395" spans="5:11" ht="12.75">
      <c r="E1395" s="215" t="str">
        <f t="shared" si="21"/>
        <v>1433053</v>
      </c>
      <c r="F1395">
        <v>33</v>
      </c>
      <c r="G1395">
        <v>5</v>
      </c>
      <c r="H1395">
        <v>3</v>
      </c>
      <c r="I1395" t="s">
        <v>2613</v>
      </c>
      <c r="J1395" t="s">
        <v>1510</v>
      </c>
      <c r="K1395">
        <v>14</v>
      </c>
    </row>
    <row r="1396" spans="5:11" ht="12.75">
      <c r="E1396" s="215" t="str">
        <f t="shared" si="21"/>
        <v>1433062</v>
      </c>
      <c r="F1396">
        <v>33</v>
      </c>
      <c r="G1396">
        <v>6</v>
      </c>
      <c r="H1396">
        <v>2</v>
      </c>
      <c r="I1396" t="s">
        <v>2613</v>
      </c>
      <c r="J1396" t="s">
        <v>1506</v>
      </c>
      <c r="K1396">
        <v>14</v>
      </c>
    </row>
    <row r="1397" spans="5:11" ht="12.75">
      <c r="E1397" s="215" t="str">
        <f t="shared" si="21"/>
        <v>1433072</v>
      </c>
      <c r="F1397">
        <v>33</v>
      </c>
      <c r="G1397">
        <v>7</v>
      </c>
      <c r="H1397">
        <v>2</v>
      </c>
      <c r="I1397" t="s">
        <v>2613</v>
      </c>
      <c r="J1397" t="s">
        <v>1507</v>
      </c>
      <c r="K1397">
        <v>14</v>
      </c>
    </row>
    <row r="1398" spans="5:11" ht="12.75">
      <c r="E1398" s="215" t="str">
        <f t="shared" si="21"/>
        <v>1433082</v>
      </c>
      <c r="F1398">
        <v>33</v>
      </c>
      <c r="G1398">
        <v>8</v>
      </c>
      <c r="H1398">
        <v>2</v>
      </c>
      <c r="I1398" t="s">
        <v>2613</v>
      </c>
      <c r="J1398" t="s">
        <v>1508</v>
      </c>
      <c r="K1398">
        <v>14</v>
      </c>
    </row>
    <row r="1399" spans="5:11" ht="12.75">
      <c r="E1399" s="215" t="str">
        <f t="shared" si="21"/>
        <v>1433092</v>
      </c>
      <c r="F1399">
        <v>33</v>
      </c>
      <c r="G1399">
        <v>9</v>
      </c>
      <c r="H1399">
        <v>2</v>
      </c>
      <c r="I1399" t="s">
        <v>2613</v>
      </c>
      <c r="J1399" t="s">
        <v>1509</v>
      </c>
      <c r="K1399">
        <v>14</v>
      </c>
    </row>
    <row r="1400" spans="5:11" ht="12.75">
      <c r="E1400" s="215" t="str">
        <f t="shared" si="21"/>
        <v>1434000</v>
      </c>
      <c r="F1400">
        <v>34</v>
      </c>
      <c r="G1400">
        <v>0</v>
      </c>
      <c r="H1400">
        <v>0</v>
      </c>
      <c r="I1400" t="s">
        <v>343</v>
      </c>
      <c r="J1400" t="s">
        <v>2762</v>
      </c>
      <c r="K1400">
        <v>14</v>
      </c>
    </row>
    <row r="1401" spans="5:11" ht="12.75">
      <c r="E1401" s="215" t="str">
        <f t="shared" si="21"/>
        <v>1434011</v>
      </c>
      <c r="F1401">
        <v>34</v>
      </c>
      <c r="G1401">
        <v>1</v>
      </c>
      <c r="H1401">
        <v>1</v>
      </c>
      <c r="I1401" t="s">
        <v>2613</v>
      </c>
      <c r="J1401" t="s">
        <v>1511</v>
      </c>
      <c r="K1401">
        <v>14</v>
      </c>
    </row>
    <row r="1402" spans="5:11" ht="12.75">
      <c r="E1402" s="215" t="str">
        <f t="shared" si="21"/>
        <v>1434021</v>
      </c>
      <c r="F1402">
        <v>34</v>
      </c>
      <c r="G1402">
        <v>2</v>
      </c>
      <c r="H1402">
        <v>1</v>
      </c>
      <c r="I1402" t="s">
        <v>2613</v>
      </c>
      <c r="J1402" t="s">
        <v>1512</v>
      </c>
      <c r="K1402">
        <v>14</v>
      </c>
    </row>
    <row r="1403" spans="5:11" ht="12.75">
      <c r="E1403" s="215" t="str">
        <f t="shared" si="21"/>
        <v>1434031</v>
      </c>
      <c r="F1403">
        <v>34</v>
      </c>
      <c r="G1403">
        <v>3</v>
      </c>
      <c r="H1403">
        <v>1</v>
      </c>
      <c r="I1403" t="s">
        <v>2613</v>
      </c>
      <c r="J1403" t="s">
        <v>1513</v>
      </c>
      <c r="K1403">
        <v>14</v>
      </c>
    </row>
    <row r="1404" spans="5:11" ht="12.75">
      <c r="E1404" s="215" t="str">
        <f t="shared" si="21"/>
        <v>1434041</v>
      </c>
      <c r="F1404">
        <v>34</v>
      </c>
      <c r="G1404">
        <v>4</v>
      </c>
      <c r="H1404">
        <v>1</v>
      </c>
      <c r="I1404" t="s">
        <v>2613</v>
      </c>
      <c r="J1404" t="s">
        <v>1514</v>
      </c>
      <c r="K1404">
        <v>14</v>
      </c>
    </row>
    <row r="1405" spans="5:11" ht="12.75">
      <c r="E1405" s="215" t="str">
        <f t="shared" si="21"/>
        <v>1434052</v>
      </c>
      <c r="F1405">
        <v>34</v>
      </c>
      <c r="G1405">
        <v>5</v>
      </c>
      <c r="H1405">
        <v>2</v>
      </c>
      <c r="I1405" t="s">
        <v>2613</v>
      </c>
      <c r="J1405" t="s">
        <v>1515</v>
      </c>
      <c r="K1405">
        <v>14</v>
      </c>
    </row>
    <row r="1406" spans="5:11" ht="12.75">
      <c r="E1406" s="215" t="str">
        <f t="shared" si="21"/>
        <v>1434062</v>
      </c>
      <c r="F1406">
        <v>34</v>
      </c>
      <c r="G1406">
        <v>6</v>
      </c>
      <c r="H1406">
        <v>2</v>
      </c>
      <c r="I1406" t="s">
        <v>2613</v>
      </c>
      <c r="J1406" t="s">
        <v>1516</v>
      </c>
      <c r="K1406">
        <v>14</v>
      </c>
    </row>
    <row r="1407" spans="5:11" ht="12.75">
      <c r="E1407" s="215" t="str">
        <f t="shared" si="21"/>
        <v>1434072</v>
      </c>
      <c r="F1407">
        <v>34</v>
      </c>
      <c r="G1407">
        <v>7</v>
      </c>
      <c r="H1407">
        <v>2</v>
      </c>
      <c r="I1407" t="s">
        <v>2613</v>
      </c>
      <c r="J1407" t="s">
        <v>1517</v>
      </c>
      <c r="K1407">
        <v>14</v>
      </c>
    </row>
    <row r="1408" spans="5:11" ht="12.75">
      <c r="E1408" s="215" t="str">
        <f t="shared" si="21"/>
        <v>1434082</v>
      </c>
      <c r="F1408">
        <v>34</v>
      </c>
      <c r="G1408">
        <v>8</v>
      </c>
      <c r="H1408">
        <v>2</v>
      </c>
      <c r="I1408" t="s">
        <v>2613</v>
      </c>
      <c r="J1408" t="s">
        <v>979</v>
      </c>
      <c r="K1408">
        <v>14</v>
      </c>
    </row>
    <row r="1409" spans="5:11" ht="12.75">
      <c r="E1409" s="215" t="str">
        <f aca="true" t="shared" si="22" ref="E1409:E1472">+TEXT(K1409,"00")&amp;TEXT(F1409,"00")&amp;TEXT(G1409,"00")&amp;TEXT(H1409,"0")</f>
        <v>1434093</v>
      </c>
      <c r="F1409">
        <v>34</v>
      </c>
      <c r="G1409">
        <v>9</v>
      </c>
      <c r="H1409">
        <v>3</v>
      </c>
      <c r="I1409" t="s">
        <v>2613</v>
      </c>
      <c r="J1409" t="s">
        <v>1519</v>
      </c>
      <c r="K1409">
        <v>14</v>
      </c>
    </row>
    <row r="1410" spans="5:11" ht="12.75">
      <c r="E1410" s="215" t="str">
        <f t="shared" si="22"/>
        <v>1434102</v>
      </c>
      <c r="F1410">
        <v>34</v>
      </c>
      <c r="G1410">
        <v>10</v>
      </c>
      <c r="H1410">
        <v>2</v>
      </c>
      <c r="I1410" t="s">
        <v>2613</v>
      </c>
      <c r="J1410" t="s">
        <v>1518</v>
      </c>
      <c r="K1410">
        <v>14</v>
      </c>
    </row>
    <row r="1411" spans="5:11" ht="12.75">
      <c r="E1411" s="215" t="str">
        <f t="shared" si="22"/>
        <v>1434113</v>
      </c>
      <c r="F1411">
        <v>34</v>
      </c>
      <c r="G1411">
        <v>11</v>
      </c>
      <c r="H1411">
        <v>3</v>
      </c>
      <c r="I1411" t="s">
        <v>2613</v>
      </c>
      <c r="J1411" t="s">
        <v>1520</v>
      </c>
      <c r="K1411">
        <v>14</v>
      </c>
    </row>
    <row r="1412" spans="5:11" ht="12.75">
      <c r="E1412" s="215" t="str">
        <f t="shared" si="22"/>
        <v>1434123</v>
      </c>
      <c r="F1412">
        <v>34</v>
      </c>
      <c r="G1412">
        <v>12</v>
      </c>
      <c r="H1412">
        <v>3</v>
      </c>
      <c r="I1412" t="s">
        <v>2613</v>
      </c>
      <c r="J1412" t="s">
        <v>1521</v>
      </c>
      <c r="K1412">
        <v>14</v>
      </c>
    </row>
    <row r="1413" spans="5:11" ht="12.75">
      <c r="E1413" s="215" t="str">
        <f t="shared" si="22"/>
        <v>1435000</v>
      </c>
      <c r="F1413">
        <v>35</v>
      </c>
      <c r="G1413">
        <v>0</v>
      </c>
      <c r="H1413">
        <v>0</v>
      </c>
      <c r="I1413" t="s">
        <v>343</v>
      </c>
      <c r="J1413" t="s">
        <v>2763</v>
      </c>
      <c r="K1413">
        <v>14</v>
      </c>
    </row>
    <row r="1414" spans="5:11" ht="12.75">
      <c r="E1414" s="215" t="str">
        <f t="shared" si="22"/>
        <v>1435012</v>
      </c>
      <c r="F1414">
        <v>35</v>
      </c>
      <c r="G1414">
        <v>1</v>
      </c>
      <c r="H1414">
        <v>2</v>
      </c>
      <c r="I1414" t="s">
        <v>2613</v>
      </c>
      <c r="J1414" t="s">
        <v>1522</v>
      </c>
      <c r="K1414">
        <v>14</v>
      </c>
    </row>
    <row r="1415" spans="5:11" ht="12.75">
      <c r="E1415" s="215" t="str">
        <f t="shared" si="22"/>
        <v>1435022</v>
      </c>
      <c r="F1415">
        <v>35</v>
      </c>
      <c r="G1415">
        <v>2</v>
      </c>
      <c r="H1415">
        <v>2</v>
      </c>
      <c r="I1415" t="s">
        <v>2613</v>
      </c>
      <c r="J1415" t="s">
        <v>1523</v>
      </c>
      <c r="K1415">
        <v>14</v>
      </c>
    </row>
    <row r="1416" spans="5:11" ht="12.75">
      <c r="E1416" s="215" t="str">
        <f t="shared" si="22"/>
        <v>1435032</v>
      </c>
      <c r="F1416">
        <v>35</v>
      </c>
      <c r="G1416">
        <v>3</v>
      </c>
      <c r="H1416">
        <v>2</v>
      </c>
      <c r="I1416" t="s">
        <v>2613</v>
      </c>
      <c r="J1416" t="s">
        <v>1524</v>
      </c>
      <c r="K1416">
        <v>14</v>
      </c>
    </row>
    <row r="1417" spans="5:11" ht="12.75">
      <c r="E1417" s="215" t="str">
        <f t="shared" si="22"/>
        <v>1435042</v>
      </c>
      <c r="F1417">
        <v>35</v>
      </c>
      <c r="G1417">
        <v>4</v>
      </c>
      <c r="H1417">
        <v>2</v>
      </c>
      <c r="I1417" t="s">
        <v>2613</v>
      </c>
      <c r="J1417" t="s">
        <v>1525</v>
      </c>
      <c r="K1417">
        <v>14</v>
      </c>
    </row>
    <row r="1418" spans="5:11" ht="12.75">
      <c r="E1418" s="215" t="str">
        <f t="shared" si="22"/>
        <v>1435053</v>
      </c>
      <c r="F1418">
        <v>35</v>
      </c>
      <c r="G1418">
        <v>5</v>
      </c>
      <c r="H1418">
        <v>3</v>
      </c>
      <c r="I1418" t="s">
        <v>2613</v>
      </c>
      <c r="J1418" t="s">
        <v>1527</v>
      </c>
      <c r="K1418">
        <v>14</v>
      </c>
    </row>
    <row r="1419" spans="5:11" ht="12.75">
      <c r="E1419" s="215" t="str">
        <f t="shared" si="22"/>
        <v>1435062</v>
      </c>
      <c r="F1419">
        <v>35</v>
      </c>
      <c r="G1419">
        <v>6</v>
      </c>
      <c r="H1419">
        <v>2</v>
      </c>
      <c r="I1419" t="s">
        <v>2613</v>
      </c>
      <c r="J1419" t="s">
        <v>1526</v>
      </c>
      <c r="K1419">
        <v>14</v>
      </c>
    </row>
    <row r="1420" spans="5:11" ht="12.75">
      <c r="E1420" s="215" t="str">
        <f t="shared" si="22"/>
        <v>1436000</v>
      </c>
      <c r="F1420">
        <v>36</v>
      </c>
      <c r="G1420">
        <v>0</v>
      </c>
      <c r="H1420">
        <v>0</v>
      </c>
      <c r="I1420" t="s">
        <v>343</v>
      </c>
      <c r="J1420" t="s">
        <v>2764</v>
      </c>
      <c r="K1420">
        <v>14</v>
      </c>
    </row>
    <row r="1421" spans="5:11" ht="12.75">
      <c r="E1421" s="215" t="str">
        <f t="shared" si="22"/>
        <v>1436012</v>
      </c>
      <c r="F1421">
        <v>36</v>
      </c>
      <c r="G1421">
        <v>1</v>
      </c>
      <c r="H1421">
        <v>2</v>
      </c>
      <c r="I1421" t="s">
        <v>2613</v>
      </c>
      <c r="J1421" t="s">
        <v>1528</v>
      </c>
      <c r="K1421">
        <v>14</v>
      </c>
    </row>
    <row r="1422" spans="5:11" ht="12.75">
      <c r="E1422" s="215" t="str">
        <f t="shared" si="22"/>
        <v>1436022</v>
      </c>
      <c r="F1422">
        <v>36</v>
      </c>
      <c r="G1422">
        <v>2</v>
      </c>
      <c r="H1422">
        <v>2</v>
      </c>
      <c r="I1422" t="s">
        <v>2613</v>
      </c>
      <c r="J1422" t="s">
        <v>1529</v>
      </c>
      <c r="K1422">
        <v>14</v>
      </c>
    </row>
    <row r="1423" spans="5:11" ht="12.75">
      <c r="E1423" s="215" t="str">
        <f t="shared" si="22"/>
        <v>1436032</v>
      </c>
      <c r="F1423">
        <v>36</v>
      </c>
      <c r="G1423">
        <v>3</v>
      </c>
      <c r="H1423">
        <v>2</v>
      </c>
      <c r="I1423" t="s">
        <v>2613</v>
      </c>
      <c r="J1423" t="s">
        <v>1530</v>
      </c>
      <c r="K1423">
        <v>14</v>
      </c>
    </row>
    <row r="1424" spans="5:11" ht="12.75">
      <c r="E1424" s="215" t="str">
        <f t="shared" si="22"/>
        <v>1436042</v>
      </c>
      <c r="F1424">
        <v>36</v>
      </c>
      <c r="G1424">
        <v>4</v>
      </c>
      <c r="H1424">
        <v>2</v>
      </c>
      <c r="I1424" t="s">
        <v>2613</v>
      </c>
      <c r="J1424" t="s">
        <v>1531</v>
      </c>
      <c r="K1424">
        <v>14</v>
      </c>
    </row>
    <row r="1425" spans="5:11" ht="12.75">
      <c r="E1425" s="215" t="str">
        <f t="shared" si="22"/>
        <v>1436053</v>
      </c>
      <c r="F1425">
        <v>36</v>
      </c>
      <c r="G1425">
        <v>5</v>
      </c>
      <c r="H1425">
        <v>3</v>
      </c>
      <c r="I1425" t="s">
        <v>2613</v>
      </c>
      <c r="J1425" t="s">
        <v>1532</v>
      </c>
      <c r="K1425">
        <v>14</v>
      </c>
    </row>
    <row r="1426" spans="5:11" ht="12.75">
      <c r="E1426" s="215" t="str">
        <f t="shared" si="22"/>
        <v>1437000</v>
      </c>
      <c r="F1426">
        <v>37</v>
      </c>
      <c r="G1426">
        <v>0</v>
      </c>
      <c r="H1426">
        <v>0</v>
      </c>
      <c r="I1426" t="s">
        <v>343</v>
      </c>
      <c r="J1426" t="s">
        <v>2765</v>
      </c>
      <c r="K1426">
        <v>14</v>
      </c>
    </row>
    <row r="1427" spans="5:11" ht="12.75">
      <c r="E1427" s="215" t="str">
        <f t="shared" si="22"/>
        <v>1437013</v>
      </c>
      <c r="F1427">
        <v>37</v>
      </c>
      <c r="G1427">
        <v>1</v>
      </c>
      <c r="H1427">
        <v>3</v>
      </c>
      <c r="I1427" t="s">
        <v>2613</v>
      </c>
      <c r="J1427" t="s">
        <v>1537</v>
      </c>
      <c r="K1427">
        <v>14</v>
      </c>
    </row>
    <row r="1428" spans="5:11" ht="12.75">
      <c r="E1428" s="215" t="str">
        <f t="shared" si="22"/>
        <v>1437022</v>
      </c>
      <c r="F1428">
        <v>37</v>
      </c>
      <c r="G1428">
        <v>2</v>
      </c>
      <c r="H1428">
        <v>2</v>
      </c>
      <c r="I1428" t="s">
        <v>2613</v>
      </c>
      <c r="J1428" t="s">
        <v>1533</v>
      </c>
      <c r="K1428">
        <v>14</v>
      </c>
    </row>
    <row r="1429" spans="5:11" ht="12.75">
      <c r="E1429" s="215" t="str">
        <f t="shared" si="22"/>
        <v>1437032</v>
      </c>
      <c r="F1429">
        <v>37</v>
      </c>
      <c r="G1429">
        <v>3</v>
      </c>
      <c r="H1429">
        <v>2</v>
      </c>
      <c r="I1429" t="s">
        <v>2613</v>
      </c>
      <c r="J1429" t="s">
        <v>1534</v>
      </c>
      <c r="K1429">
        <v>14</v>
      </c>
    </row>
    <row r="1430" spans="5:11" ht="12.75">
      <c r="E1430" s="215" t="str">
        <f t="shared" si="22"/>
        <v>1437042</v>
      </c>
      <c r="F1430">
        <v>37</v>
      </c>
      <c r="G1430">
        <v>4</v>
      </c>
      <c r="H1430">
        <v>2</v>
      </c>
      <c r="I1430" t="s">
        <v>2613</v>
      </c>
      <c r="J1430" t="s">
        <v>1535</v>
      </c>
      <c r="K1430">
        <v>14</v>
      </c>
    </row>
    <row r="1431" spans="5:11" ht="12.75">
      <c r="E1431" s="215" t="str">
        <f t="shared" si="22"/>
        <v>1437052</v>
      </c>
      <c r="F1431">
        <v>37</v>
      </c>
      <c r="G1431">
        <v>5</v>
      </c>
      <c r="H1431">
        <v>2</v>
      </c>
      <c r="I1431" t="s">
        <v>2613</v>
      </c>
      <c r="J1431" t="s">
        <v>1536</v>
      </c>
      <c r="K1431">
        <v>14</v>
      </c>
    </row>
    <row r="1432" spans="5:11" ht="12.75">
      <c r="E1432" s="215" t="str">
        <f t="shared" si="22"/>
        <v>1437063</v>
      </c>
      <c r="F1432">
        <v>37</v>
      </c>
      <c r="G1432">
        <v>6</v>
      </c>
      <c r="H1432">
        <v>3</v>
      </c>
      <c r="I1432" t="s">
        <v>2613</v>
      </c>
      <c r="J1432" t="s">
        <v>1538</v>
      </c>
      <c r="K1432">
        <v>14</v>
      </c>
    </row>
    <row r="1433" spans="5:11" ht="12.75">
      <c r="E1433" s="215" t="str">
        <f t="shared" si="22"/>
        <v>1438000</v>
      </c>
      <c r="F1433">
        <v>38</v>
      </c>
      <c r="G1433">
        <v>0</v>
      </c>
      <c r="H1433">
        <v>0</v>
      </c>
      <c r="I1433" t="s">
        <v>343</v>
      </c>
      <c r="J1433" t="s">
        <v>2766</v>
      </c>
      <c r="K1433">
        <v>14</v>
      </c>
    </row>
    <row r="1434" spans="5:11" ht="12.75">
      <c r="E1434" s="215" t="str">
        <f t="shared" si="22"/>
        <v>1438011</v>
      </c>
      <c r="F1434">
        <v>38</v>
      </c>
      <c r="G1434">
        <v>1</v>
      </c>
      <c r="H1434">
        <v>1</v>
      </c>
      <c r="I1434" t="s">
        <v>2613</v>
      </c>
      <c r="J1434" t="s">
        <v>1539</v>
      </c>
      <c r="K1434">
        <v>14</v>
      </c>
    </row>
    <row r="1435" spans="5:11" ht="12.75">
      <c r="E1435" s="215" t="str">
        <f t="shared" si="22"/>
        <v>1438023</v>
      </c>
      <c r="F1435">
        <v>38</v>
      </c>
      <c r="G1435">
        <v>2</v>
      </c>
      <c r="H1435">
        <v>3</v>
      </c>
      <c r="I1435" t="s">
        <v>2613</v>
      </c>
      <c r="J1435" t="s">
        <v>1543</v>
      </c>
      <c r="K1435">
        <v>14</v>
      </c>
    </row>
    <row r="1436" spans="5:11" ht="12.75">
      <c r="E1436" s="215" t="str">
        <f t="shared" si="22"/>
        <v>1438032</v>
      </c>
      <c r="F1436">
        <v>38</v>
      </c>
      <c r="G1436">
        <v>3</v>
      </c>
      <c r="H1436">
        <v>2</v>
      </c>
      <c r="I1436" t="s">
        <v>2613</v>
      </c>
      <c r="J1436" t="s">
        <v>1540</v>
      </c>
      <c r="K1436">
        <v>14</v>
      </c>
    </row>
    <row r="1437" spans="5:11" ht="12.75">
      <c r="E1437" s="215" t="str">
        <f t="shared" si="22"/>
        <v>1438042</v>
      </c>
      <c r="F1437">
        <v>38</v>
      </c>
      <c r="G1437">
        <v>4</v>
      </c>
      <c r="H1437">
        <v>2</v>
      </c>
      <c r="I1437" t="s">
        <v>2613</v>
      </c>
      <c r="J1437" t="s">
        <v>1541</v>
      </c>
      <c r="K1437">
        <v>14</v>
      </c>
    </row>
    <row r="1438" spans="5:11" ht="12.75">
      <c r="E1438" s="215" t="str">
        <f t="shared" si="22"/>
        <v>1438052</v>
      </c>
      <c r="F1438">
        <v>38</v>
      </c>
      <c r="G1438">
        <v>5</v>
      </c>
      <c r="H1438">
        <v>2</v>
      </c>
      <c r="I1438" t="s">
        <v>2613</v>
      </c>
      <c r="J1438" t="s">
        <v>1542</v>
      </c>
      <c r="K1438">
        <v>14</v>
      </c>
    </row>
    <row r="1439" spans="5:11" ht="12.75">
      <c r="E1439" s="215" t="str">
        <f t="shared" si="22"/>
        <v>1461000</v>
      </c>
      <c r="F1439">
        <v>61</v>
      </c>
      <c r="G1439">
        <v>0</v>
      </c>
      <c r="H1439">
        <v>0</v>
      </c>
      <c r="I1439" t="s">
        <v>523</v>
      </c>
      <c r="J1439" t="s">
        <v>1544</v>
      </c>
      <c r="K1439">
        <v>14</v>
      </c>
    </row>
    <row r="1440" spans="5:11" ht="12.75">
      <c r="E1440" s="215" t="str">
        <f t="shared" si="22"/>
        <v>1462000</v>
      </c>
      <c r="F1440">
        <v>62</v>
      </c>
      <c r="G1440">
        <v>0</v>
      </c>
      <c r="H1440">
        <v>0</v>
      </c>
      <c r="I1440" t="s">
        <v>523</v>
      </c>
      <c r="J1440" t="s">
        <v>1545</v>
      </c>
      <c r="K1440">
        <v>14</v>
      </c>
    </row>
    <row r="1441" spans="5:11" ht="12.75">
      <c r="E1441" s="215" t="str">
        <f t="shared" si="22"/>
        <v>1463000</v>
      </c>
      <c r="F1441">
        <v>63</v>
      </c>
      <c r="G1441">
        <v>0</v>
      </c>
      <c r="H1441">
        <v>0</v>
      </c>
      <c r="I1441" t="s">
        <v>523</v>
      </c>
      <c r="J1441" t="s">
        <v>1546</v>
      </c>
      <c r="K1441">
        <v>14</v>
      </c>
    </row>
    <row r="1442" spans="5:11" ht="12.75">
      <c r="E1442" s="215" t="str">
        <f t="shared" si="22"/>
        <v>1464000</v>
      </c>
      <c r="F1442">
        <v>64</v>
      </c>
      <c r="G1442">
        <v>0</v>
      </c>
      <c r="H1442">
        <v>0</v>
      </c>
      <c r="I1442" t="s">
        <v>523</v>
      </c>
      <c r="J1442" t="s">
        <v>1462</v>
      </c>
      <c r="K1442">
        <v>14</v>
      </c>
    </row>
    <row r="1443" spans="5:11" ht="12.75">
      <c r="E1443" s="215" t="str">
        <f t="shared" si="22"/>
        <v>1465000</v>
      </c>
      <c r="F1443">
        <v>65</v>
      </c>
      <c r="G1443">
        <v>0</v>
      </c>
      <c r="H1443">
        <v>0</v>
      </c>
      <c r="I1443" t="s">
        <v>523</v>
      </c>
      <c r="J1443" t="s">
        <v>2767</v>
      </c>
      <c r="K1443">
        <v>14</v>
      </c>
    </row>
    <row r="1444" spans="5:11" ht="12.75">
      <c r="E1444" s="215" t="str">
        <f t="shared" si="22"/>
        <v>1600000</v>
      </c>
      <c r="F1444">
        <v>0</v>
      </c>
      <c r="G1444">
        <v>0</v>
      </c>
      <c r="H1444">
        <v>0</v>
      </c>
      <c r="I1444" t="s">
        <v>340</v>
      </c>
      <c r="J1444" t="s">
        <v>358</v>
      </c>
      <c r="K1444">
        <v>16</v>
      </c>
    </row>
    <row r="1445" spans="5:11" ht="12.75">
      <c r="E1445" s="215" t="str">
        <f t="shared" si="22"/>
        <v>1601000</v>
      </c>
      <c r="F1445">
        <v>1</v>
      </c>
      <c r="G1445">
        <v>0</v>
      </c>
      <c r="H1445">
        <v>0</v>
      </c>
      <c r="I1445" t="s">
        <v>343</v>
      </c>
      <c r="J1445" t="s">
        <v>2711</v>
      </c>
      <c r="K1445">
        <v>16</v>
      </c>
    </row>
    <row r="1446" spans="5:11" ht="12.75">
      <c r="E1446" s="215" t="str">
        <f t="shared" si="22"/>
        <v>1601011</v>
      </c>
      <c r="F1446">
        <v>1</v>
      </c>
      <c r="G1446">
        <v>1</v>
      </c>
      <c r="H1446">
        <v>1</v>
      </c>
      <c r="I1446" t="s">
        <v>2613</v>
      </c>
      <c r="J1446" t="s">
        <v>1547</v>
      </c>
      <c r="K1446">
        <v>16</v>
      </c>
    </row>
    <row r="1447" spans="5:11" ht="12.75">
      <c r="E1447" s="215" t="str">
        <f t="shared" si="22"/>
        <v>1601022</v>
      </c>
      <c r="F1447">
        <v>1</v>
      </c>
      <c r="G1447">
        <v>2</v>
      </c>
      <c r="H1447">
        <v>2</v>
      </c>
      <c r="I1447" t="s">
        <v>2613</v>
      </c>
      <c r="J1447" t="s">
        <v>1549</v>
      </c>
      <c r="K1447">
        <v>16</v>
      </c>
    </row>
    <row r="1448" spans="5:11" ht="12.75">
      <c r="E1448" s="215" t="str">
        <f t="shared" si="22"/>
        <v>1601033</v>
      </c>
      <c r="F1448">
        <v>1</v>
      </c>
      <c r="G1448">
        <v>3</v>
      </c>
      <c r="H1448">
        <v>3</v>
      </c>
      <c r="I1448" t="s">
        <v>2613</v>
      </c>
      <c r="J1448" t="s">
        <v>1550</v>
      </c>
      <c r="K1448">
        <v>16</v>
      </c>
    </row>
    <row r="1449" spans="5:11" ht="12.75">
      <c r="E1449" s="215" t="str">
        <f t="shared" si="22"/>
        <v>1601043</v>
      </c>
      <c r="F1449">
        <v>1</v>
      </c>
      <c r="G1449">
        <v>4</v>
      </c>
      <c r="H1449">
        <v>3</v>
      </c>
      <c r="I1449" t="s">
        <v>2613</v>
      </c>
      <c r="J1449" t="s">
        <v>1551</v>
      </c>
      <c r="K1449">
        <v>16</v>
      </c>
    </row>
    <row r="1450" spans="5:11" ht="12.75">
      <c r="E1450" s="215" t="str">
        <f t="shared" si="22"/>
        <v>1601052</v>
      </c>
      <c r="F1450">
        <v>1</v>
      </c>
      <c r="G1450">
        <v>5</v>
      </c>
      <c r="H1450">
        <v>2</v>
      </c>
      <c r="I1450" t="s">
        <v>2613</v>
      </c>
      <c r="J1450" t="s">
        <v>1548</v>
      </c>
      <c r="K1450">
        <v>16</v>
      </c>
    </row>
    <row r="1451" spans="5:11" ht="12.75">
      <c r="E1451" s="215" t="str">
        <f t="shared" si="22"/>
        <v>1601062</v>
      </c>
      <c r="F1451">
        <v>1</v>
      </c>
      <c r="G1451">
        <v>6</v>
      </c>
      <c r="H1451">
        <v>2</v>
      </c>
      <c r="I1451" t="s">
        <v>2613</v>
      </c>
      <c r="J1451" t="s">
        <v>1319</v>
      </c>
      <c r="K1451">
        <v>16</v>
      </c>
    </row>
    <row r="1452" spans="5:11" ht="12.75">
      <c r="E1452" s="215" t="str">
        <f t="shared" si="22"/>
        <v>1602000</v>
      </c>
      <c r="F1452">
        <v>2</v>
      </c>
      <c r="G1452">
        <v>0</v>
      </c>
      <c r="H1452">
        <v>0</v>
      </c>
      <c r="I1452" t="s">
        <v>343</v>
      </c>
      <c r="J1452" t="s">
        <v>2768</v>
      </c>
      <c r="K1452">
        <v>16</v>
      </c>
    </row>
    <row r="1453" spans="5:11" ht="12.75">
      <c r="E1453" s="215" t="str">
        <f t="shared" si="22"/>
        <v>1602013</v>
      </c>
      <c r="F1453">
        <v>2</v>
      </c>
      <c r="G1453">
        <v>1</v>
      </c>
      <c r="H1453">
        <v>3</v>
      </c>
      <c r="I1453" t="s">
        <v>2613</v>
      </c>
      <c r="J1453" t="s">
        <v>1553</v>
      </c>
      <c r="K1453">
        <v>16</v>
      </c>
    </row>
    <row r="1454" spans="5:11" ht="12.75">
      <c r="E1454" s="215" t="str">
        <f t="shared" si="22"/>
        <v>1602022</v>
      </c>
      <c r="F1454">
        <v>2</v>
      </c>
      <c r="G1454">
        <v>2</v>
      </c>
      <c r="H1454">
        <v>2</v>
      </c>
      <c r="I1454" t="s">
        <v>2613</v>
      </c>
      <c r="J1454" t="s">
        <v>1552</v>
      </c>
      <c r="K1454">
        <v>16</v>
      </c>
    </row>
    <row r="1455" spans="5:11" ht="12.75">
      <c r="E1455" s="215" t="str">
        <f t="shared" si="22"/>
        <v>1602033</v>
      </c>
      <c r="F1455">
        <v>2</v>
      </c>
      <c r="G1455">
        <v>3</v>
      </c>
      <c r="H1455">
        <v>3</v>
      </c>
      <c r="I1455" t="s">
        <v>2613</v>
      </c>
      <c r="J1455" t="s">
        <v>1554</v>
      </c>
      <c r="K1455">
        <v>16</v>
      </c>
    </row>
    <row r="1456" spans="5:11" ht="12.75">
      <c r="E1456" s="215" t="str">
        <f t="shared" si="22"/>
        <v>1602043</v>
      </c>
      <c r="F1456">
        <v>2</v>
      </c>
      <c r="G1456">
        <v>4</v>
      </c>
      <c r="H1456">
        <v>3</v>
      </c>
      <c r="I1456" t="s">
        <v>2613</v>
      </c>
      <c r="J1456" t="s">
        <v>1555</v>
      </c>
      <c r="K1456">
        <v>16</v>
      </c>
    </row>
    <row r="1457" spans="5:11" ht="12.75">
      <c r="E1457" s="215" t="str">
        <f t="shared" si="22"/>
        <v>1603000</v>
      </c>
      <c r="F1457">
        <v>3</v>
      </c>
      <c r="G1457">
        <v>0</v>
      </c>
      <c r="H1457">
        <v>0</v>
      </c>
      <c r="I1457" t="s">
        <v>343</v>
      </c>
      <c r="J1457" t="s">
        <v>2769</v>
      </c>
      <c r="K1457">
        <v>16</v>
      </c>
    </row>
    <row r="1458" spans="5:11" ht="12.75">
      <c r="E1458" s="215" t="str">
        <f t="shared" si="22"/>
        <v>1603011</v>
      </c>
      <c r="F1458">
        <v>3</v>
      </c>
      <c r="G1458">
        <v>1</v>
      </c>
      <c r="H1458">
        <v>1</v>
      </c>
      <c r="I1458" t="s">
        <v>2613</v>
      </c>
      <c r="J1458" t="s">
        <v>1556</v>
      </c>
      <c r="K1458">
        <v>16</v>
      </c>
    </row>
    <row r="1459" spans="5:11" ht="12.75">
      <c r="E1459" s="215" t="str">
        <f t="shared" si="22"/>
        <v>1603022</v>
      </c>
      <c r="F1459">
        <v>3</v>
      </c>
      <c r="G1459">
        <v>2</v>
      </c>
      <c r="H1459">
        <v>2</v>
      </c>
      <c r="I1459" t="s">
        <v>2613</v>
      </c>
      <c r="J1459" t="s">
        <v>1557</v>
      </c>
      <c r="K1459">
        <v>16</v>
      </c>
    </row>
    <row r="1460" spans="5:11" ht="12.75">
      <c r="E1460" s="215" t="str">
        <f t="shared" si="22"/>
        <v>1603032</v>
      </c>
      <c r="F1460">
        <v>3</v>
      </c>
      <c r="G1460">
        <v>3</v>
      </c>
      <c r="H1460">
        <v>2</v>
      </c>
      <c r="I1460" t="s">
        <v>2613</v>
      </c>
      <c r="J1460" t="s">
        <v>1558</v>
      </c>
      <c r="K1460">
        <v>16</v>
      </c>
    </row>
    <row r="1461" spans="5:11" ht="12.75">
      <c r="E1461" s="215" t="str">
        <f t="shared" si="22"/>
        <v>1603042</v>
      </c>
      <c r="F1461">
        <v>3</v>
      </c>
      <c r="G1461">
        <v>4</v>
      </c>
      <c r="H1461">
        <v>2</v>
      </c>
      <c r="I1461" t="s">
        <v>2613</v>
      </c>
      <c r="J1461" t="s">
        <v>1559</v>
      </c>
      <c r="K1461">
        <v>16</v>
      </c>
    </row>
    <row r="1462" spans="5:11" ht="12.75">
      <c r="E1462" s="215" t="str">
        <f t="shared" si="22"/>
        <v>1603052</v>
      </c>
      <c r="F1462">
        <v>3</v>
      </c>
      <c r="G1462">
        <v>5</v>
      </c>
      <c r="H1462">
        <v>2</v>
      </c>
      <c r="I1462" t="s">
        <v>2613</v>
      </c>
      <c r="J1462" t="s">
        <v>1560</v>
      </c>
      <c r="K1462">
        <v>16</v>
      </c>
    </row>
    <row r="1463" spans="5:11" ht="12.75">
      <c r="E1463" s="215" t="str">
        <f t="shared" si="22"/>
        <v>1603062</v>
      </c>
      <c r="F1463">
        <v>3</v>
      </c>
      <c r="G1463">
        <v>6</v>
      </c>
      <c r="H1463">
        <v>2</v>
      </c>
      <c r="I1463" t="s">
        <v>2613</v>
      </c>
      <c r="J1463" t="s">
        <v>1561</v>
      </c>
      <c r="K1463">
        <v>16</v>
      </c>
    </row>
    <row r="1464" spans="5:11" ht="12.75">
      <c r="E1464" s="215" t="str">
        <f t="shared" si="22"/>
        <v>1604000</v>
      </c>
      <c r="F1464">
        <v>4</v>
      </c>
      <c r="G1464">
        <v>0</v>
      </c>
      <c r="H1464">
        <v>0</v>
      </c>
      <c r="I1464" t="s">
        <v>343</v>
      </c>
      <c r="J1464" t="s">
        <v>2770</v>
      </c>
      <c r="K1464">
        <v>16</v>
      </c>
    </row>
    <row r="1465" spans="5:11" ht="12.75">
      <c r="E1465" s="215" t="str">
        <f t="shared" si="22"/>
        <v>1604013</v>
      </c>
      <c r="F1465">
        <v>4</v>
      </c>
      <c r="G1465">
        <v>1</v>
      </c>
      <c r="H1465">
        <v>3</v>
      </c>
      <c r="I1465" t="s">
        <v>2613</v>
      </c>
      <c r="J1465" t="s">
        <v>1563</v>
      </c>
      <c r="K1465">
        <v>16</v>
      </c>
    </row>
    <row r="1466" spans="5:11" ht="12.75">
      <c r="E1466" s="215" t="str">
        <f t="shared" si="22"/>
        <v>1604023</v>
      </c>
      <c r="F1466">
        <v>4</v>
      </c>
      <c r="G1466">
        <v>2</v>
      </c>
      <c r="H1466">
        <v>3</v>
      </c>
      <c r="I1466" t="s">
        <v>2613</v>
      </c>
      <c r="J1466" t="s">
        <v>1564</v>
      </c>
      <c r="K1466">
        <v>16</v>
      </c>
    </row>
    <row r="1467" spans="5:11" ht="12.75">
      <c r="E1467" s="215" t="str">
        <f t="shared" si="22"/>
        <v>1604032</v>
      </c>
      <c r="F1467">
        <v>4</v>
      </c>
      <c r="G1467">
        <v>3</v>
      </c>
      <c r="H1467">
        <v>2</v>
      </c>
      <c r="I1467" t="s">
        <v>2613</v>
      </c>
      <c r="J1467" t="s">
        <v>1562</v>
      </c>
      <c r="K1467">
        <v>16</v>
      </c>
    </row>
    <row r="1468" spans="5:11" ht="12.75">
      <c r="E1468" s="215" t="str">
        <f t="shared" si="22"/>
        <v>1604043</v>
      </c>
      <c r="F1468">
        <v>4</v>
      </c>
      <c r="G1468">
        <v>4</v>
      </c>
      <c r="H1468">
        <v>3</v>
      </c>
      <c r="I1468" t="s">
        <v>2613</v>
      </c>
      <c r="J1468" t="s">
        <v>1565</v>
      </c>
      <c r="K1468">
        <v>16</v>
      </c>
    </row>
    <row r="1469" spans="5:11" ht="12.75">
      <c r="E1469" s="215" t="str">
        <f t="shared" si="22"/>
        <v>1605000</v>
      </c>
      <c r="F1469">
        <v>5</v>
      </c>
      <c r="G1469">
        <v>0</v>
      </c>
      <c r="H1469">
        <v>0</v>
      </c>
      <c r="I1469" t="s">
        <v>343</v>
      </c>
      <c r="J1469" t="s">
        <v>2771</v>
      </c>
      <c r="K1469">
        <v>16</v>
      </c>
    </row>
    <row r="1470" spans="5:11" ht="12.75">
      <c r="E1470" s="215" t="str">
        <f t="shared" si="22"/>
        <v>1605013</v>
      </c>
      <c r="F1470">
        <v>5</v>
      </c>
      <c r="G1470">
        <v>1</v>
      </c>
      <c r="H1470">
        <v>3</v>
      </c>
      <c r="I1470" t="s">
        <v>2613</v>
      </c>
      <c r="J1470" t="s">
        <v>1568</v>
      </c>
      <c r="K1470">
        <v>16</v>
      </c>
    </row>
    <row r="1471" spans="5:11" ht="12.75">
      <c r="E1471" s="215" t="str">
        <f t="shared" si="22"/>
        <v>1605023</v>
      </c>
      <c r="F1471">
        <v>5</v>
      </c>
      <c r="G1471">
        <v>2</v>
      </c>
      <c r="H1471">
        <v>3</v>
      </c>
      <c r="I1471" t="s">
        <v>2613</v>
      </c>
      <c r="J1471" t="s">
        <v>1569</v>
      </c>
      <c r="K1471">
        <v>16</v>
      </c>
    </row>
    <row r="1472" spans="5:11" ht="12.75">
      <c r="E1472" s="215" t="str">
        <f t="shared" si="22"/>
        <v>1605032</v>
      </c>
      <c r="F1472">
        <v>5</v>
      </c>
      <c r="G1472">
        <v>3</v>
      </c>
      <c r="H1472">
        <v>2</v>
      </c>
      <c r="I1472" t="s">
        <v>2613</v>
      </c>
      <c r="J1472" t="s">
        <v>1566</v>
      </c>
      <c r="K1472">
        <v>16</v>
      </c>
    </row>
    <row r="1473" spans="5:11" ht="12.75">
      <c r="E1473" s="215" t="str">
        <f aca="true" t="shared" si="23" ref="E1473:E1536">+TEXT(K1473,"00")&amp;TEXT(F1473,"00")&amp;TEXT(G1473,"00")&amp;TEXT(H1473,"0")</f>
        <v>1605042</v>
      </c>
      <c r="F1473">
        <v>5</v>
      </c>
      <c r="G1473">
        <v>4</v>
      </c>
      <c r="H1473">
        <v>2</v>
      </c>
      <c r="I1473" t="s">
        <v>2613</v>
      </c>
      <c r="J1473" t="s">
        <v>1567</v>
      </c>
      <c r="K1473">
        <v>16</v>
      </c>
    </row>
    <row r="1474" spans="5:11" ht="12.75">
      <c r="E1474" s="215" t="str">
        <f t="shared" si="23"/>
        <v>1605053</v>
      </c>
      <c r="F1474">
        <v>5</v>
      </c>
      <c r="G1474">
        <v>5</v>
      </c>
      <c r="H1474">
        <v>3</v>
      </c>
      <c r="I1474" t="s">
        <v>2613</v>
      </c>
      <c r="J1474" t="s">
        <v>1570</v>
      </c>
      <c r="K1474">
        <v>16</v>
      </c>
    </row>
    <row r="1475" spans="5:11" ht="12.75">
      <c r="E1475" s="215" t="str">
        <f t="shared" si="23"/>
        <v>1606000</v>
      </c>
      <c r="F1475">
        <v>6</v>
      </c>
      <c r="G1475">
        <v>0</v>
      </c>
      <c r="H1475">
        <v>0</v>
      </c>
      <c r="I1475" t="s">
        <v>343</v>
      </c>
      <c r="J1475" t="s">
        <v>2772</v>
      </c>
      <c r="K1475">
        <v>16</v>
      </c>
    </row>
    <row r="1476" spans="5:11" ht="12.75">
      <c r="E1476" s="215" t="str">
        <f t="shared" si="23"/>
        <v>1606012</v>
      </c>
      <c r="F1476">
        <v>6</v>
      </c>
      <c r="G1476">
        <v>1</v>
      </c>
      <c r="H1476">
        <v>2</v>
      </c>
      <c r="I1476" t="s">
        <v>2613</v>
      </c>
      <c r="J1476" t="s">
        <v>1571</v>
      </c>
      <c r="K1476">
        <v>16</v>
      </c>
    </row>
    <row r="1477" spans="5:11" ht="12.75">
      <c r="E1477" s="215" t="str">
        <f t="shared" si="23"/>
        <v>1606023</v>
      </c>
      <c r="F1477">
        <v>6</v>
      </c>
      <c r="G1477">
        <v>2</v>
      </c>
      <c r="H1477">
        <v>3</v>
      </c>
      <c r="I1477" t="s">
        <v>2613</v>
      </c>
      <c r="J1477" t="s">
        <v>1574</v>
      </c>
      <c r="K1477">
        <v>16</v>
      </c>
    </row>
    <row r="1478" spans="5:11" ht="12.75">
      <c r="E1478" s="215" t="str">
        <f t="shared" si="23"/>
        <v>1606032</v>
      </c>
      <c r="F1478">
        <v>6</v>
      </c>
      <c r="G1478">
        <v>3</v>
      </c>
      <c r="H1478">
        <v>2</v>
      </c>
      <c r="I1478" t="s">
        <v>2613</v>
      </c>
      <c r="J1478" t="s">
        <v>1572</v>
      </c>
      <c r="K1478">
        <v>16</v>
      </c>
    </row>
    <row r="1479" spans="5:11" ht="12.75">
      <c r="E1479" s="215" t="str">
        <f t="shared" si="23"/>
        <v>1606042</v>
      </c>
      <c r="F1479">
        <v>6</v>
      </c>
      <c r="G1479">
        <v>4</v>
      </c>
      <c r="H1479">
        <v>2</v>
      </c>
      <c r="I1479" t="s">
        <v>2613</v>
      </c>
      <c r="J1479" t="s">
        <v>1573</v>
      </c>
      <c r="K1479">
        <v>16</v>
      </c>
    </row>
    <row r="1480" spans="5:11" ht="12.75">
      <c r="E1480" s="215" t="str">
        <f t="shared" si="23"/>
        <v>1606052</v>
      </c>
      <c r="F1480">
        <v>6</v>
      </c>
      <c r="G1480">
        <v>5</v>
      </c>
      <c r="H1480">
        <v>2</v>
      </c>
      <c r="I1480" t="s">
        <v>2613</v>
      </c>
      <c r="J1480" t="s">
        <v>784</v>
      </c>
      <c r="K1480">
        <v>16</v>
      </c>
    </row>
    <row r="1481" spans="5:11" ht="12.75">
      <c r="E1481" s="215" t="str">
        <f t="shared" si="23"/>
        <v>1607000</v>
      </c>
      <c r="F1481">
        <v>7</v>
      </c>
      <c r="G1481">
        <v>0</v>
      </c>
      <c r="H1481">
        <v>0</v>
      </c>
      <c r="I1481" t="s">
        <v>343</v>
      </c>
      <c r="J1481" t="s">
        <v>2773</v>
      </c>
      <c r="K1481">
        <v>16</v>
      </c>
    </row>
    <row r="1482" spans="5:11" ht="12.75">
      <c r="E1482" s="215" t="str">
        <f t="shared" si="23"/>
        <v>1607013</v>
      </c>
      <c r="F1482">
        <v>7</v>
      </c>
      <c r="G1482">
        <v>1</v>
      </c>
      <c r="H1482">
        <v>3</v>
      </c>
      <c r="I1482" t="s">
        <v>2613</v>
      </c>
      <c r="J1482" t="s">
        <v>1579</v>
      </c>
      <c r="K1482">
        <v>16</v>
      </c>
    </row>
    <row r="1483" spans="5:11" ht="12.75">
      <c r="E1483" s="215" t="str">
        <f t="shared" si="23"/>
        <v>1607022</v>
      </c>
      <c r="F1483">
        <v>7</v>
      </c>
      <c r="G1483">
        <v>2</v>
      </c>
      <c r="H1483">
        <v>2</v>
      </c>
      <c r="I1483" t="s">
        <v>2613</v>
      </c>
      <c r="J1483" t="s">
        <v>1575</v>
      </c>
      <c r="K1483">
        <v>16</v>
      </c>
    </row>
    <row r="1484" spans="5:11" ht="12.75">
      <c r="E1484" s="215" t="str">
        <f t="shared" si="23"/>
        <v>1607033</v>
      </c>
      <c r="F1484">
        <v>7</v>
      </c>
      <c r="G1484">
        <v>3</v>
      </c>
      <c r="H1484">
        <v>3</v>
      </c>
      <c r="I1484" t="s">
        <v>2613</v>
      </c>
      <c r="J1484" t="s">
        <v>1580</v>
      </c>
      <c r="K1484">
        <v>16</v>
      </c>
    </row>
    <row r="1485" spans="5:11" ht="12.75">
      <c r="E1485" s="215" t="str">
        <f t="shared" si="23"/>
        <v>1607042</v>
      </c>
      <c r="F1485">
        <v>7</v>
      </c>
      <c r="G1485">
        <v>4</v>
      </c>
      <c r="H1485">
        <v>2</v>
      </c>
      <c r="I1485" t="s">
        <v>2613</v>
      </c>
      <c r="J1485" t="s">
        <v>1576</v>
      </c>
      <c r="K1485">
        <v>16</v>
      </c>
    </row>
    <row r="1486" spans="5:11" ht="12.75">
      <c r="E1486" s="215" t="str">
        <f t="shared" si="23"/>
        <v>1607053</v>
      </c>
      <c r="F1486">
        <v>7</v>
      </c>
      <c r="G1486">
        <v>5</v>
      </c>
      <c r="H1486">
        <v>3</v>
      </c>
      <c r="I1486" t="s">
        <v>2613</v>
      </c>
      <c r="J1486" t="s">
        <v>1581</v>
      </c>
      <c r="K1486">
        <v>16</v>
      </c>
    </row>
    <row r="1487" spans="5:11" ht="12.75">
      <c r="E1487" s="215" t="str">
        <f t="shared" si="23"/>
        <v>1607063</v>
      </c>
      <c r="F1487">
        <v>7</v>
      </c>
      <c r="G1487">
        <v>6</v>
      </c>
      <c r="H1487">
        <v>3</v>
      </c>
      <c r="I1487" t="s">
        <v>2613</v>
      </c>
      <c r="J1487" t="s">
        <v>1582</v>
      </c>
      <c r="K1487">
        <v>16</v>
      </c>
    </row>
    <row r="1488" spans="5:11" ht="12.75">
      <c r="E1488" s="215" t="str">
        <f t="shared" si="23"/>
        <v>1607073</v>
      </c>
      <c r="F1488">
        <v>7</v>
      </c>
      <c r="G1488">
        <v>7</v>
      </c>
      <c r="H1488">
        <v>3</v>
      </c>
      <c r="I1488" t="s">
        <v>2613</v>
      </c>
      <c r="J1488" t="s">
        <v>1583</v>
      </c>
      <c r="K1488">
        <v>16</v>
      </c>
    </row>
    <row r="1489" spans="5:11" ht="12.75">
      <c r="E1489" s="215" t="str">
        <f t="shared" si="23"/>
        <v>1607082</v>
      </c>
      <c r="F1489">
        <v>7</v>
      </c>
      <c r="G1489">
        <v>8</v>
      </c>
      <c r="H1489">
        <v>2</v>
      </c>
      <c r="I1489" t="s">
        <v>2613</v>
      </c>
      <c r="J1489" t="s">
        <v>1577</v>
      </c>
      <c r="K1489">
        <v>16</v>
      </c>
    </row>
    <row r="1490" spans="5:11" ht="12.75">
      <c r="E1490" s="215" t="str">
        <f t="shared" si="23"/>
        <v>1607092</v>
      </c>
      <c r="F1490">
        <v>7</v>
      </c>
      <c r="G1490">
        <v>9</v>
      </c>
      <c r="H1490">
        <v>2</v>
      </c>
      <c r="I1490" t="s">
        <v>2613</v>
      </c>
      <c r="J1490" t="s">
        <v>1578</v>
      </c>
      <c r="K1490">
        <v>16</v>
      </c>
    </row>
    <row r="1491" spans="5:11" ht="12.75">
      <c r="E1491" s="215" t="str">
        <f t="shared" si="23"/>
        <v>1608000</v>
      </c>
      <c r="F1491">
        <v>8</v>
      </c>
      <c r="G1491">
        <v>0</v>
      </c>
      <c r="H1491">
        <v>0</v>
      </c>
      <c r="I1491" t="s">
        <v>343</v>
      </c>
      <c r="J1491" t="s">
        <v>2774</v>
      </c>
      <c r="K1491">
        <v>16</v>
      </c>
    </row>
    <row r="1492" spans="5:11" ht="12.75">
      <c r="E1492" s="215" t="str">
        <f t="shared" si="23"/>
        <v>1608013</v>
      </c>
      <c r="F1492">
        <v>8</v>
      </c>
      <c r="G1492">
        <v>1</v>
      </c>
      <c r="H1492">
        <v>3</v>
      </c>
      <c r="I1492" t="s">
        <v>2613</v>
      </c>
      <c r="J1492" t="s">
        <v>1586</v>
      </c>
      <c r="K1492">
        <v>16</v>
      </c>
    </row>
    <row r="1493" spans="5:11" ht="12.75">
      <c r="E1493" s="215" t="str">
        <f t="shared" si="23"/>
        <v>1608023</v>
      </c>
      <c r="F1493">
        <v>8</v>
      </c>
      <c r="G1493">
        <v>2</v>
      </c>
      <c r="H1493">
        <v>3</v>
      </c>
      <c r="I1493" t="s">
        <v>2613</v>
      </c>
      <c r="J1493" t="s">
        <v>1587</v>
      </c>
      <c r="K1493">
        <v>16</v>
      </c>
    </row>
    <row r="1494" spans="5:11" ht="12.75">
      <c r="E1494" s="215" t="str">
        <f t="shared" si="23"/>
        <v>1608033</v>
      </c>
      <c r="F1494">
        <v>8</v>
      </c>
      <c r="G1494">
        <v>3</v>
      </c>
      <c r="H1494">
        <v>3</v>
      </c>
      <c r="I1494" t="s">
        <v>2613</v>
      </c>
      <c r="J1494" t="s">
        <v>1112</v>
      </c>
      <c r="K1494">
        <v>16</v>
      </c>
    </row>
    <row r="1495" spans="5:11" ht="12.75">
      <c r="E1495" s="215" t="str">
        <f t="shared" si="23"/>
        <v>1608043</v>
      </c>
      <c r="F1495">
        <v>8</v>
      </c>
      <c r="G1495">
        <v>4</v>
      </c>
      <c r="H1495">
        <v>3</v>
      </c>
      <c r="I1495" t="s">
        <v>2613</v>
      </c>
      <c r="J1495" t="s">
        <v>1588</v>
      </c>
      <c r="K1495">
        <v>16</v>
      </c>
    </row>
    <row r="1496" spans="5:11" ht="12.75">
      <c r="E1496" s="215" t="str">
        <f t="shared" si="23"/>
        <v>1608052</v>
      </c>
      <c r="F1496">
        <v>8</v>
      </c>
      <c r="G1496">
        <v>5</v>
      </c>
      <c r="H1496">
        <v>2</v>
      </c>
      <c r="I1496" t="s">
        <v>2613</v>
      </c>
      <c r="J1496" t="s">
        <v>1224</v>
      </c>
      <c r="K1496">
        <v>16</v>
      </c>
    </row>
    <row r="1497" spans="5:11" ht="12.75">
      <c r="E1497" s="215" t="str">
        <f t="shared" si="23"/>
        <v>1608062</v>
      </c>
      <c r="F1497">
        <v>8</v>
      </c>
      <c r="G1497">
        <v>6</v>
      </c>
      <c r="H1497">
        <v>2</v>
      </c>
      <c r="I1497" t="s">
        <v>2613</v>
      </c>
      <c r="J1497" t="s">
        <v>1584</v>
      </c>
      <c r="K1497">
        <v>16</v>
      </c>
    </row>
    <row r="1498" spans="5:11" ht="12.75">
      <c r="E1498" s="215" t="str">
        <f t="shared" si="23"/>
        <v>1608072</v>
      </c>
      <c r="F1498">
        <v>8</v>
      </c>
      <c r="G1498">
        <v>7</v>
      </c>
      <c r="H1498">
        <v>2</v>
      </c>
      <c r="I1498" t="s">
        <v>2613</v>
      </c>
      <c r="J1498" t="s">
        <v>1585</v>
      </c>
      <c r="K1498">
        <v>16</v>
      </c>
    </row>
    <row r="1499" spans="5:11" ht="12.75">
      <c r="E1499" s="215" t="str">
        <f t="shared" si="23"/>
        <v>1609000</v>
      </c>
      <c r="F1499">
        <v>9</v>
      </c>
      <c r="G1499">
        <v>0</v>
      </c>
      <c r="H1499">
        <v>0</v>
      </c>
      <c r="I1499" t="s">
        <v>343</v>
      </c>
      <c r="J1499" t="s">
        <v>2670</v>
      </c>
      <c r="K1499">
        <v>16</v>
      </c>
    </row>
    <row r="1500" spans="5:11" ht="12.75">
      <c r="E1500" s="215" t="str">
        <f t="shared" si="23"/>
        <v>1609012</v>
      </c>
      <c r="F1500">
        <v>9</v>
      </c>
      <c r="G1500">
        <v>1</v>
      </c>
      <c r="H1500">
        <v>2</v>
      </c>
      <c r="I1500" t="s">
        <v>2613</v>
      </c>
      <c r="J1500" t="s">
        <v>1589</v>
      </c>
      <c r="K1500">
        <v>16</v>
      </c>
    </row>
    <row r="1501" spans="5:11" ht="12.75">
      <c r="E1501" s="215" t="str">
        <f t="shared" si="23"/>
        <v>1609022</v>
      </c>
      <c r="F1501">
        <v>9</v>
      </c>
      <c r="G1501">
        <v>2</v>
      </c>
      <c r="H1501">
        <v>2</v>
      </c>
      <c r="I1501" t="s">
        <v>2613</v>
      </c>
      <c r="J1501" t="s">
        <v>585</v>
      </c>
      <c r="K1501">
        <v>16</v>
      </c>
    </row>
    <row r="1502" spans="5:11" ht="12.75">
      <c r="E1502" s="215" t="str">
        <f t="shared" si="23"/>
        <v>1609032</v>
      </c>
      <c r="F1502">
        <v>9</v>
      </c>
      <c r="G1502">
        <v>3</v>
      </c>
      <c r="H1502">
        <v>2</v>
      </c>
      <c r="I1502" t="s">
        <v>2613</v>
      </c>
      <c r="J1502" t="s">
        <v>1590</v>
      </c>
      <c r="K1502">
        <v>16</v>
      </c>
    </row>
    <row r="1503" spans="5:11" ht="12.75">
      <c r="E1503" s="215" t="str">
        <f t="shared" si="23"/>
        <v>1609042</v>
      </c>
      <c r="F1503">
        <v>9</v>
      </c>
      <c r="G1503">
        <v>4</v>
      </c>
      <c r="H1503">
        <v>2</v>
      </c>
      <c r="I1503" t="s">
        <v>2613</v>
      </c>
      <c r="J1503" t="s">
        <v>1591</v>
      </c>
      <c r="K1503">
        <v>16</v>
      </c>
    </row>
    <row r="1504" spans="5:11" ht="12.75">
      <c r="E1504" s="215" t="str">
        <f t="shared" si="23"/>
        <v>1609052</v>
      </c>
      <c r="F1504">
        <v>9</v>
      </c>
      <c r="G1504">
        <v>5</v>
      </c>
      <c r="H1504">
        <v>2</v>
      </c>
      <c r="I1504" t="s">
        <v>2613</v>
      </c>
      <c r="J1504" t="s">
        <v>1592</v>
      </c>
      <c r="K1504">
        <v>16</v>
      </c>
    </row>
    <row r="1505" spans="5:11" ht="12.75">
      <c r="E1505" s="215" t="str">
        <f t="shared" si="23"/>
        <v>1609062</v>
      </c>
      <c r="F1505">
        <v>9</v>
      </c>
      <c r="G1505">
        <v>6</v>
      </c>
      <c r="H1505">
        <v>2</v>
      </c>
      <c r="I1505" t="s">
        <v>2613</v>
      </c>
      <c r="J1505" t="s">
        <v>1593</v>
      </c>
      <c r="K1505">
        <v>16</v>
      </c>
    </row>
    <row r="1506" spans="5:11" ht="12.75">
      <c r="E1506" s="215" t="str">
        <f t="shared" si="23"/>
        <v>1609073</v>
      </c>
      <c r="F1506">
        <v>9</v>
      </c>
      <c r="G1506">
        <v>7</v>
      </c>
      <c r="H1506">
        <v>3</v>
      </c>
      <c r="I1506" t="s">
        <v>2613</v>
      </c>
      <c r="J1506" t="s">
        <v>1598</v>
      </c>
      <c r="K1506">
        <v>16</v>
      </c>
    </row>
    <row r="1507" spans="5:11" ht="12.75">
      <c r="E1507" s="215" t="str">
        <f t="shared" si="23"/>
        <v>1609083</v>
      </c>
      <c r="F1507">
        <v>9</v>
      </c>
      <c r="G1507">
        <v>8</v>
      </c>
      <c r="H1507">
        <v>3</v>
      </c>
      <c r="I1507" t="s">
        <v>2613</v>
      </c>
      <c r="J1507" t="s">
        <v>1599</v>
      </c>
      <c r="K1507">
        <v>16</v>
      </c>
    </row>
    <row r="1508" spans="5:11" ht="12.75">
      <c r="E1508" s="215" t="str">
        <f t="shared" si="23"/>
        <v>1609092</v>
      </c>
      <c r="F1508">
        <v>9</v>
      </c>
      <c r="G1508">
        <v>9</v>
      </c>
      <c r="H1508">
        <v>2</v>
      </c>
      <c r="I1508" t="s">
        <v>2613</v>
      </c>
      <c r="J1508" t="s">
        <v>1594</v>
      </c>
      <c r="K1508">
        <v>16</v>
      </c>
    </row>
    <row r="1509" spans="5:11" ht="12.75">
      <c r="E1509" s="215" t="str">
        <f t="shared" si="23"/>
        <v>1609103</v>
      </c>
      <c r="F1509">
        <v>9</v>
      </c>
      <c r="G1509">
        <v>10</v>
      </c>
      <c r="H1509">
        <v>3</v>
      </c>
      <c r="I1509" t="s">
        <v>2613</v>
      </c>
      <c r="J1509" t="s">
        <v>1600</v>
      </c>
      <c r="K1509">
        <v>16</v>
      </c>
    </row>
    <row r="1510" spans="5:11" ht="12.75">
      <c r="E1510" s="215" t="str">
        <f t="shared" si="23"/>
        <v>1609112</v>
      </c>
      <c r="F1510">
        <v>9</v>
      </c>
      <c r="G1510">
        <v>11</v>
      </c>
      <c r="H1510">
        <v>2</v>
      </c>
      <c r="I1510" t="s">
        <v>2613</v>
      </c>
      <c r="J1510" t="s">
        <v>1595</v>
      </c>
      <c r="K1510">
        <v>16</v>
      </c>
    </row>
    <row r="1511" spans="5:11" ht="12.75">
      <c r="E1511" s="215" t="str">
        <f t="shared" si="23"/>
        <v>1609122</v>
      </c>
      <c r="F1511">
        <v>9</v>
      </c>
      <c r="G1511">
        <v>12</v>
      </c>
      <c r="H1511">
        <v>2</v>
      </c>
      <c r="I1511" t="s">
        <v>2613</v>
      </c>
      <c r="J1511" t="s">
        <v>1596</v>
      </c>
      <c r="K1511">
        <v>16</v>
      </c>
    </row>
    <row r="1512" spans="5:11" ht="12.75">
      <c r="E1512" s="215" t="str">
        <f t="shared" si="23"/>
        <v>1609132</v>
      </c>
      <c r="F1512">
        <v>9</v>
      </c>
      <c r="G1512">
        <v>13</v>
      </c>
      <c r="H1512">
        <v>2</v>
      </c>
      <c r="I1512" t="s">
        <v>2613</v>
      </c>
      <c r="J1512" t="s">
        <v>1597</v>
      </c>
      <c r="K1512">
        <v>16</v>
      </c>
    </row>
    <row r="1513" spans="5:11" ht="12.75">
      <c r="E1513" s="215" t="str">
        <f t="shared" si="23"/>
        <v>1610000</v>
      </c>
      <c r="F1513">
        <v>10</v>
      </c>
      <c r="G1513">
        <v>0</v>
      </c>
      <c r="H1513">
        <v>0</v>
      </c>
      <c r="I1513" t="s">
        <v>343</v>
      </c>
      <c r="J1513" t="s">
        <v>2775</v>
      </c>
      <c r="K1513">
        <v>16</v>
      </c>
    </row>
    <row r="1514" spans="5:11" ht="12.75">
      <c r="E1514" s="215" t="str">
        <f t="shared" si="23"/>
        <v>1610013</v>
      </c>
      <c r="F1514">
        <v>10</v>
      </c>
      <c r="G1514">
        <v>1</v>
      </c>
      <c r="H1514">
        <v>3</v>
      </c>
      <c r="I1514" t="s">
        <v>2613</v>
      </c>
      <c r="J1514" t="s">
        <v>1061</v>
      </c>
      <c r="K1514">
        <v>16</v>
      </c>
    </row>
    <row r="1515" spans="5:11" ht="12.75">
      <c r="E1515" s="215" t="str">
        <f t="shared" si="23"/>
        <v>1610023</v>
      </c>
      <c r="F1515">
        <v>10</v>
      </c>
      <c r="G1515">
        <v>2</v>
      </c>
      <c r="H1515">
        <v>3</v>
      </c>
      <c r="I1515" t="s">
        <v>2613</v>
      </c>
      <c r="J1515" t="s">
        <v>1601</v>
      </c>
      <c r="K1515">
        <v>16</v>
      </c>
    </row>
    <row r="1516" spans="5:11" ht="12.75">
      <c r="E1516" s="215" t="str">
        <f t="shared" si="23"/>
        <v>1610032</v>
      </c>
      <c r="F1516">
        <v>10</v>
      </c>
      <c r="G1516">
        <v>3</v>
      </c>
      <c r="H1516">
        <v>2</v>
      </c>
      <c r="I1516" t="s">
        <v>2613</v>
      </c>
      <c r="J1516" t="s">
        <v>896</v>
      </c>
      <c r="K1516">
        <v>16</v>
      </c>
    </row>
    <row r="1517" spans="5:11" ht="12.75">
      <c r="E1517" s="215" t="str">
        <f t="shared" si="23"/>
        <v>1610043</v>
      </c>
      <c r="F1517">
        <v>10</v>
      </c>
      <c r="G1517">
        <v>4</v>
      </c>
      <c r="H1517">
        <v>3</v>
      </c>
      <c r="I1517" t="s">
        <v>2613</v>
      </c>
      <c r="J1517" t="s">
        <v>1602</v>
      </c>
      <c r="K1517">
        <v>16</v>
      </c>
    </row>
    <row r="1518" spans="5:11" ht="12.75">
      <c r="E1518" s="215" t="str">
        <f t="shared" si="23"/>
        <v>1611000</v>
      </c>
      <c r="F1518">
        <v>11</v>
      </c>
      <c r="G1518">
        <v>0</v>
      </c>
      <c r="H1518">
        <v>0</v>
      </c>
      <c r="I1518" t="s">
        <v>343</v>
      </c>
      <c r="J1518" t="s">
        <v>2776</v>
      </c>
      <c r="K1518">
        <v>16</v>
      </c>
    </row>
    <row r="1519" spans="5:11" ht="12.75">
      <c r="E1519" s="215" t="str">
        <f t="shared" si="23"/>
        <v>1611012</v>
      </c>
      <c r="F1519">
        <v>11</v>
      </c>
      <c r="G1519">
        <v>1</v>
      </c>
      <c r="H1519">
        <v>2</v>
      </c>
      <c r="I1519" t="s">
        <v>2613</v>
      </c>
      <c r="J1519" t="s">
        <v>1603</v>
      </c>
      <c r="K1519">
        <v>16</v>
      </c>
    </row>
    <row r="1520" spans="5:11" ht="12.75">
      <c r="E1520" s="215" t="str">
        <f t="shared" si="23"/>
        <v>1611022</v>
      </c>
      <c r="F1520">
        <v>11</v>
      </c>
      <c r="G1520">
        <v>2</v>
      </c>
      <c r="H1520">
        <v>2</v>
      </c>
      <c r="I1520" t="s">
        <v>2613</v>
      </c>
      <c r="J1520" t="s">
        <v>1604</v>
      </c>
      <c r="K1520">
        <v>16</v>
      </c>
    </row>
    <row r="1521" spans="5:11" ht="12.75">
      <c r="E1521" s="215" t="str">
        <f t="shared" si="23"/>
        <v>1611033</v>
      </c>
      <c r="F1521">
        <v>11</v>
      </c>
      <c r="G1521">
        <v>3</v>
      </c>
      <c r="H1521">
        <v>3</v>
      </c>
      <c r="I1521" t="s">
        <v>2613</v>
      </c>
      <c r="J1521" t="s">
        <v>1605</v>
      </c>
      <c r="K1521">
        <v>16</v>
      </c>
    </row>
    <row r="1522" spans="5:11" ht="12.75">
      <c r="E1522" s="215" t="str">
        <f t="shared" si="23"/>
        <v>1611043</v>
      </c>
      <c r="F1522">
        <v>11</v>
      </c>
      <c r="G1522">
        <v>4</v>
      </c>
      <c r="H1522">
        <v>3</v>
      </c>
      <c r="I1522" t="s">
        <v>2613</v>
      </c>
      <c r="J1522" t="s">
        <v>1606</v>
      </c>
      <c r="K1522">
        <v>16</v>
      </c>
    </row>
    <row r="1523" spans="5:11" ht="12.75">
      <c r="E1523" s="215" t="str">
        <f t="shared" si="23"/>
        <v>1611053</v>
      </c>
      <c r="F1523">
        <v>11</v>
      </c>
      <c r="G1523">
        <v>5</v>
      </c>
      <c r="H1523">
        <v>3</v>
      </c>
      <c r="I1523" t="s">
        <v>2613</v>
      </c>
      <c r="J1523" t="s">
        <v>1607</v>
      </c>
      <c r="K1523">
        <v>16</v>
      </c>
    </row>
    <row r="1524" spans="5:11" ht="12.75">
      <c r="E1524" s="215" t="str">
        <f t="shared" si="23"/>
        <v>1611063</v>
      </c>
      <c r="F1524">
        <v>11</v>
      </c>
      <c r="G1524">
        <v>6</v>
      </c>
      <c r="H1524">
        <v>3</v>
      </c>
      <c r="I1524" t="s">
        <v>2613</v>
      </c>
      <c r="J1524" t="s">
        <v>1059</v>
      </c>
      <c r="K1524">
        <v>16</v>
      </c>
    </row>
    <row r="1525" spans="5:11" ht="12.75">
      <c r="E1525" s="215" t="str">
        <f t="shared" si="23"/>
        <v>1611073</v>
      </c>
      <c r="F1525">
        <v>11</v>
      </c>
      <c r="G1525">
        <v>7</v>
      </c>
      <c r="H1525">
        <v>3</v>
      </c>
      <c r="I1525" t="s">
        <v>2613</v>
      </c>
      <c r="J1525" t="s">
        <v>1608</v>
      </c>
      <c r="K1525">
        <v>16</v>
      </c>
    </row>
    <row r="1526" spans="5:11" ht="12.75">
      <c r="E1526" s="215" t="str">
        <f t="shared" si="23"/>
        <v>1661000</v>
      </c>
      <c r="F1526">
        <v>61</v>
      </c>
      <c r="G1526">
        <v>0</v>
      </c>
      <c r="H1526">
        <v>0</v>
      </c>
      <c r="I1526" t="s">
        <v>523</v>
      </c>
      <c r="J1526" t="s">
        <v>1609</v>
      </c>
      <c r="K1526">
        <v>16</v>
      </c>
    </row>
    <row r="1527" spans="5:11" ht="12.75">
      <c r="E1527" s="215" t="str">
        <f t="shared" si="23"/>
        <v>1800000</v>
      </c>
      <c r="F1527">
        <v>0</v>
      </c>
      <c r="G1527">
        <v>0</v>
      </c>
      <c r="H1527">
        <v>0</v>
      </c>
      <c r="I1527" t="s">
        <v>340</v>
      </c>
      <c r="J1527" t="s">
        <v>361</v>
      </c>
      <c r="K1527">
        <v>18</v>
      </c>
    </row>
    <row r="1528" spans="5:11" ht="12.75">
      <c r="E1528" s="215" t="str">
        <f t="shared" si="23"/>
        <v>1801000</v>
      </c>
      <c r="F1528">
        <v>1</v>
      </c>
      <c r="G1528">
        <v>0</v>
      </c>
      <c r="H1528">
        <v>0</v>
      </c>
      <c r="I1528" t="s">
        <v>343</v>
      </c>
      <c r="J1528" t="s">
        <v>2777</v>
      </c>
      <c r="K1528">
        <v>18</v>
      </c>
    </row>
    <row r="1529" spans="5:11" ht="12.75">
      <c r="E1529" s="215" t="str">
        <f t="shared" si="23"/>
        <v>1801032</v>
      </c>
      <c r="F1529">
        <v>1</v>
      </c>
      <c r="G1529">
        <v>3</v>
      </c>
      <c r="H1529">
        <v>2</v>
      </c>
      <c r="I1529" t="s">
        <v>2613</v>
      </c>
      <c r="J1529" t="s">
        <v>1610</v>
      </c>
      <c r="K1529">
        <v>18</v>
      </c>
    </row>
    <row r="1530" spans="5:11" ht="12.75">
      <c r="E1530" s="215" t="str">
        <f t="shared" si="23"/>
        <v>1801052</v>
      </c>
      <c r="F1530">
        <v>1</v>
      </c>
      <c r="G1530">
        <v>5</v>
      </c>
      <c r="H1530">
        <v>2</v>
      </c>
      <c r="I1530" t="s">
        <v>2613</v>
      </c>
      <c r="J1530" t="s">
        <v>1611</v>
      </c>
      <c r="K1530">
        <v>18</v>
      </c>
    </row>
    <row r="1531" spans="5:11" ht="12.75">
      <c r="E1531" s="215" t="str">
        <f t="shared" si="23"/>
        <v>1801083</v>
      </c>
      <c r="F1531">
        <v>1</v>
      </c>
      <c r="G1531">
        <v>8</v>
      </c>
      <c r="H1531">
        <v>3</v>
      </c>
      <c r="I1531" t="s">
        <v>2613</v>
      </c>
      <c r="J1531" t="s">
        <v>1612</v>
      </c>
      <c r="K1531">
        <v>18</v>
      </c>
    </row>
    <row r="1532" spans="5:11" ht="12.75">
      <c r="E1532" s="215" t="str">
        <f t="shared" si="23"/>
        <v>1802000</v>
      </c>
      <c r="F1532">
        <v>2</v>
      </c>
      <c r="G1532">
        <v>0</v>
      </c>
      <c r="H1532">
        <v>0</v>
      </c>
      <c r="I1532" t="s">
        <v>343</v>
      </c>
      <c r="J1532" t="s">
        <v>2778</v>
      </c>
      <c r="K1532">
        <v>18</v>
      </c>
    </row>
    <row r="1533" spans="5:11" ht="12.75">
      <c r="E1533" s="215" t="str">
        <f t="shared" si="23"/>
        <v>1802013</v>
      </c>
      <c r="F1533">
        <v>2</v>
      </c>
      <c r="G1533">
        <v>1</v>
      </c>
      <c r="H1533">
        <v>3</v>
      </c>
      <c r="I1533" t="s">
        <v>2613</v>
      </c>
      <c r="J1533" t="s">
        <v>1618</v>
      </c>
      <c r="K1533">
        <v>18</v>
      </c>
    </row>
    <row r="1534" spans="5:11" ht="12.75">
      <c r="E1534" s="215" t="str">
        <f t="shared" si="23"/>
        <v>1802022</v>
      </c>
      <c r="F1534">
        <v>2</v>
      </c>
      <c r="G1534">
        <v>2</v>
      </c>
      <c r="H1534">
        <v>2</v>
      </c>
      <c r="I1534" t="s">
        <v>2613</v>
      </c>
      <c r="J1534" t="s">
        <v>1613</v>
      </c>
      <c r="K1534">
        <v>18</v>
      </c>
    </row>
    <row r="1535" spans="5:11" ht="12.75">
      <c r="E1535" s="215" t="str">
        <f t="shared" si="23"/>
        <v>1802032</v>
      </c>
      <c r="F1535">
        <v>2</v>
      </c>
      <c r="G1535">
        <v>3</v>
      </c>
      <c r="H1535">
        <v>2</v>
      </c>
      <c r="I1535" t="s">
        <v>2613</v>
      </c>
      <c r="J1535" t="s">
        <v>1614</v>
      </c>
      <c r="K1535">
        <v>18</v>
      </c>
    </row>
    <row r="1536" spans="5:11" ht="12.75">
      <c r="E1536" s="215" t="str">
        <f t="shared" si="23"/>
        <v>1802042</v>
      </c>
      <c r="F1536">
        <v>2</v>
      </c>
      <c r="G1536">
        <v>4</v>
      </c>
      <c r="H1536">
        <v>2</v>
      </c>
      <c r="I1536" t="s">
        <v>2613</v>
      </c>
      <c r="J1536" t="s">
        <v>1615</v>
      </c>
      <c r="K1536">
        <v>18</v>
      </c>
    </row>
    <row r="1537" spans="5:11" ht="12.75">
      <c r="E1537" s="215" t="str">
        <f aca="true" t="shared" si="24" ref="E1537:E1600">+TEXT(K1537,"00")&amp;TEXT(F1537,"00")&amp;TEXT(G1537,"00")&amp;TEXT(H1537,"0")</f>
        <v>1802052</v>
      </c>
      <c r="F1537">
        <v>2</v>
      </c>
      <c r="G1537">
        <v>5</v>
      </c>
      <c r="H1537">
        <v>2</v>
      </c>
      <c r="I1537" t="s">
        <v>2613</v>
      </c>
      <c r="J1537" t="s">
        <v>1616</v>
      </c>
      <c r="K1537">
        <v>18</v>
      </c>
    </row>
    <row r="1538" spans="5:11" ht="12.75">
      <c r="E1538" s="215" t="str">
        <f t="shared" si="24"/>
        <v>1802062</v>
      </c>
      <c r="F1538">
        <v>2</v>
      </c>
      <c r="G1538">
        <v>6</v>
      </c>
      <c r="H1538">
        <v>2</v>
      </c>
      <c r="I1538" t="s">
        <v>2613</v>
      </c>
      <c r="J1538" t="s">
        <v>1617</v>
      </c>
      <c r="K1538">
        <v>18</v>
      </c>
    </row>
    <row r="1539" spans="5:11" ht="12.75">
      <c r="E1539" s="215" t="str">
        <f t="shared" si="24"/>
        <v>1803000</v>
      </c>
      <c r="F1539">
        <v>3</v>
      </c>
      <c r="G1539">
        <v>0</v>
      </c>
      <c r="H1539">
        <v>0</v>
      </c>
      <c r="I1539" t="s">
        <v>343</v>
      </c>
      <c r="J1539" t="s">
        <v>2779</v>
      </c>
      <c r="K1539">
        <v>18</v>
      </c>
    </row>
    <row r="1540" spans="5:11" ht="12.75">
      <c r="E1540" s="215" t="str">
        <f t="shared" si="24"/>
        <v>1803011</v>
      </c>
      <c r="F1540">
        <v>3</v>
      </c>
      <c r="G1540">
        <v>1</v>
      </c>
      <c r="H1540">
        <v>1</v>
      </c>
      <c r="I1540" t="s">
        <v>2613</v>
      </c>
      <c r="J1540" t="s">
        <v>1619</v>
      </c>
      <c r="K1540">
        <v>18</v>
      </c>
    </row>
    <row r="1541" spans="5:11" ht="12.75">
      <c r="E1541" s="215" t="str">
        <f t="shared" si="24"/>
        <v>1803023</v>
      </c>
      <c r="F1541">
        <v>3</v>
      </c>
      <c r="G1541">
        <v>2</v>
      </c>
      <c r="H1541">
        <v>3</v>
      </c>
      <c r="I1541" t="s">
        <v>2613</v>
      </c>
      <c r="J1541" t="s">
        <v>1620</v>
      </c>
      <c r="K1541">
        <v>18</v>
      </c>
    </row>
    <row r="1542" spans="5:11" ht="12.75">
      <c r="E1542" s="215" t="str">
        <f t="shared" si="24"/>
        <v>1803032</v>
      </c>
      <c r="F1542">
        <v>3</v>
      </c>
      <c r="G1542">
        <v>3</v>
      </c>
      <c r="H1542">
        <v>2</v>
      </c>
      <c r="I1542" t="s">
        <v>2613</v>
      </c>
      <c r="J1542" t="s">
        <v>1610</v>
      </c>
      <c r="K1542">
        <v>18</v>
      </c>
    </row>
    <row r="1543" spans="5:11" ht="12.75">
      <c r="E1543" s="215" t="str">
        <f t="shared" si="24"/>
        <v>1803042</v>
      </c>
      <c r="F1543">
        <v>3</v>
      </c>
      <c r="G1543">
        <v>4</v>
      </c>
      <c r="H1543">
        <v>2</v>
      </c>
      <c r="I1543" t="s">
        <v>2613</v>
      </c>
      <c r="J1543" t="s">
        <v>1619</v>
      </c>
      <c r="K1543">
        <v>18</v>
      </c>
    </row>
    <row r="1544" spans="5:11" ht="12.75">
      <c r="E1544" s="215" t="str">
        <f t="shared" si="24"/>
        <v>1803052</v>
      </c>
      <c r="F1544">
        <v>3</v>
      </c>
      <c r="G1544">
        <v>5</v>
      </c>
      <c r="H1544">
        <v>2</v>
      </c>
      <c r="I1544" t="s">
        <v>2613</v>
      </c>
      <c r="J1544" t="s">
        <v>1621</v>
      </c>
      <c r="K1544">
        <v>18</v>
      </c>
    </row>
    <row r="1545" spans="5:11" ht="12.75">
      <c r="E1545" s="215" t="str">
        <f t="shared" si="24"/>
        <v>1803063</v>
      </c>
      <c r="F1545">
        <v>3</v>
      </c>
      <c r="G1545">
        <v>6</v>
      </c>
      <c r="H1545">
        <v>3</v>
      </c>
      <c r="I1545" t="s">
        <v>2613</v>
      </c>
      <c r="J1545" t="s">
        <v>1623</v>
      </c>
      <c r="K1545">
        <v>18</v>
      </c>
    </row>
    <row r="1546" spans="5:11" ht="12.75">
      <c r="E1546" s="215" t="str">
        <f t="shared" si="24"/>
        <v>1803072</v>
      </c>
      <c r="F1546">
        <v>3</v>
      </c>
      <c r="G1546">
        <v>7</v>
      </c>
      <c r="H1546">
        <v>2</v>
      </c>
      <c r="I1546" t="s">
        <v>2613</v>
      </c>
      <c r="J1546" t="s">
        <v>1622</v>
      </c>
      <c r="K1546">
        <v>18</v>
      </c>
    </row>
    <row r="1547" spans="5:11" ht="12.75">
      <c r="E1547" s="215" t="str">
        <f t="shared" si="24"/>
        <v>1804000</v>
      </c>
      <c r="F1547">
        <v>4</v>
      </c>
      <c r="G1547">
        <v>0</v>
      </c>
      <c r="H1547">
        <v>0</v>
      </c>
      <c r="I1547" t="s">
        <v>343</v>
      </c>
      <c r="J1547" t="s">
        <v>2780</v>
      </c>
      <c r="K1547">
        <v>18</v>
      </c>
    </row>
    <row r="1548" spans="5:11" ht="12.75">
      <c r="E1548" s="215" t="str">
        <f t="shared" si="24"/>
        <v>1804011</v>
      </c>
      <c r="F1548">
        <v>4</v>
      </c>
      <c r="G1548">
        <v>1</v>
      </c>
      <c r="H1548">
        <v>1</v>
      </c>
      <c r="I1548" t="s">
        <v>2613</v>
      </c>
      <c r="J1548" t="s">
        <v>1624</v>
      </c>
      <c r="K1548">
        <v>18</v>
      </c>
    </row>
    <row r="1549" spans="5:11" ht="12.75">
      <c r="E1549" s="215" t="str">
        <f t="shared" si="24"/>
        <v>1804021</v>
      </c>
      <c r="F1549">
        <v>4</v>
      </c>
      <c r="G1549">
        <v>2</v>
      </c>
      <c r="H1549">
        <v>1</v>
      </c>
      <c r="I1549" t="s">
        <v>2613</v>
      </c>
      <c r="J1549" t="s">
        <v>1625</v>
      </c>
      <c r="K1549">
        <v>18</v>
      </c>
    </row>
    <row r="1550" spans="5:11" ht="12.75">
      <c r="E1550" s="215" t="str">
        <f t="shared" si="24"/>
        <v>1804032</v>
      </c>
      <c r="F1550">
        <v>4</v>
      </c>
      <c r="G1550">
        <v>3</v>
      </c>
      <c r="H1550">
        <v>2</v>
      </c>
      <c r="I1550" t="s">
        <v>2613</v>
      </c>
      <c r="J1550" t="s">
        <v>1626</v>
      </c>
      <c r="K1550">
        <v>18</v>
      </c>
    </row>
    <row r="1551" spans="5:11" ht="12.75">
      <c r="E1551" s="215" t="str">
        <f t="shared" si="24"/>
        <v>1804042</v>
      </c>
      <c r="F1551">
        <v>4</v>
      </c>
      <c r="G1551">
        <v>4</v>
      </c>
      <c r="H1551">
        <v>2</v>
      </c>
      <c r="I1551" t="s">
        <v>2613</v>
      </c>
      <c r="J1551" t="s">
        <v>1624</v>
      </c>
      <c r="K1551">
        <v>18</v>
      </c>
    </row>
    <row r="1552" spans="5:11" ht="12.75">
      <c r="E1552" s="215" t="str">
        <f t="shared" si="24"/>
        <v>1804052</v>
      </c>
      <c r="F1552">
        <v>4</v>
      </c>
      <c r="G1552">
        <v>5</v>
      </c>
      <c r="H1552">
        <v>2</v>
      </c>
      <c r="I1552" t="s">
        <v>2613</v>
      </c>
      <c r="J1552" t="s">
        <v>1627</v>
      </c>
      <c r="K1552">
        <v>18</v>
      </c>
    </row>
    <row r="1553" spans="5:11" ht="12.75">
      <c r="E1553" s="215" t="str">
        <f t="shared" si="24"/>
        <v>1804062</v>
      </c>
      <c r="F1553">
        <v>4</v>
      </c>
      <c r="G1553">
        <v>6</v>
      </c>
      <c r="H1553">
        <v>2</v>
      </c>
      <c r="I1553" t="s">
        <v>2613</v>
      </c>
      <c r="J1553" t="s">
        <v>1628</v>
      </c>
      <c r="K1553">
        <v>18</v>
      </c>
    </row>
    <row r="1554" spans="5:11" ht="12.75">
      <c r="E1554" s="215" t="str">
        <f t="shared" si="24"/>
        <v>1804073</v>
      </c>
      <c r="F1554">
        <v>4</v>
      </c>
      <c r="G1554">
        <v>7</v>
      </c>
      <c r="H1554">
        <v>3</v>
      </c>
      <c r="I1554" t="s">
        <v>2613</v>
      </c>
      <c r="J1554" t="s">
        <v>1629</v>
      </c>
      <c r="K1554">
        <v>18</v>
      </c>
    </row>
    <row r="1555" spans="5:11" ht="12.75">
      <c r="E1555" s="215" t="str">
        <f t="shared" si="24"/>
        <v>1804082</v>
      </c>
      <c r="F1555">
        <v>4</v>
      </c>
      <c r="G1555">
        <v>8</v>
      </c>
      <c r="H1555">
        <v>2</v>
      </c>
      <c r="I1555" t="s">
        <v>2613</v>
      </c>
      <c r="J1555" t="s">
        <v>1625</v>
      </c>
      <c r="K1555">
        <v>18</v>
      </c>
    </row>
    <row r="1556" spans="5:11" ht="12.75">
      <c r="E1556" s="215" t="str">
        <f t="shared" si="24"/>
        <v>1804092</v>
      </c>
      <c r="F1556">
        <v>4</v>
      </c>
      <c r="G1556">
        <v>9</v>
      </c>
      <c r="H1556">
        <v>2</v>
      </c>
      <c r="I1556" t="s">
        <v>2613</v>
      </c>
      <c r="J1556" t="s">
        <v>1630</v>
      </c>
      <c r="K1556">
        <v>18</v>
      </c>
    </row>
    <row r="1557" spans="5:11" ht="12.75">
      <c r="E1557" s="215" t="str">
        <f t="shared" si="24"/>
        <v>1804102</v>
      </c>
      <c r="F1557">
        <v>4</v>
      </c>
      <c r="G1557">
        <v>10</v>
      </c>
      <c r="H1557">
        <v>2</v>
      </c>
      <c r="I1557" t="s">
        <v>2613</v>
      </c>
      <c r="J1557" t="s">
        <v>1631</v>
      </c>
      <c r="K1557">
        <v>18</v>
      </c>
    </row>
    <row r="1558" spans="5:11" ht="12.75">
      <c r="E1558" s="215" t="str">
        <f t="shared" si="24"/>
        <v>1804112</v>
      </c>
      <c r="F1558">
        <v>4</v>
      </c>
      <c r="G1558">
        <v>11</v>
      </c>
      <c r="H1558">
        <v>2</v>
      </c>
      <c r="I1558" t="s">
        <v>2613</v>
      </c>
      <c r="J1558" t="s">
        <v>1632</v>
      </c>
      <c r="K1558">
        <v>18</v>
      </c>
    </row>
    <row r="1559" spans="5:11" ht="12.75">
      <c r="E1559" s="215" t="str">
        <f t="shared" si="24"/>
        <v>1805000</v>
      </c>
      <c r="F1559" s="29">
        <v>5</v>
      </c>
      <c r="G1559" s="29">
        <v>0</v>
      </c>
      <c r="H1559" s="29">
        <v>0</v>
      </c>
      <c r="I1559" t="s">
        <v>343</v>
      </c>
      <c r="J1559" t="s">
        <v>2781</v>
      </c>
      <c r="K1559">
        <v>18</v>
      </c>
    </row>
    <row r="1560" spans="5:11" ht="12.75">
      <c r="E1560" s="215" t="str">
        <f t="shared" si="24"/>
        <v>1805011</v>
      </c>
      <c r="F1560">
        <v>5</v>
      </c>
      <c r="G1560">
        <v>1</v>
      </c>
      <c r="H1560">
        <v>1</v>
      </c>
      <c r="I1560" t="s">
        <v>2613</v>
      </c>
      <c r="J1560" t="s">
        <v>1633</v>
      </c>
      <c r="K1560">
        <v>18</v>
      </c>
    </row>
    <row r="1561" spans="5:11" ht="12.75">
      <c r="E1561" s="215" t="str">
        <f t="shared" si="24"/>
        <v>1805022</v>
      </c>
      <c r="F1561">
        <v>5</v>
      </c>
      <c r="G1561">
        <v>2</v>
      </c>
      <c r="H1561">
        <v>2</v>
      </c>
      <c r="I1561" t="s">
        <v>2613</v>
      </c>
      <c r="J1561" t="s">
        <v>1634</v>
      </c>
      <c r="K1561">
        <v>18</v>
      </c>
    </row>
    <row r="1562" spans="5:11" ht="12.75">
      <c r="E1562" s="215" t="str">
        <f t="shared" si="24"/>
        <v>1805032</v>
      </c>
      <c r="F1562">
        <v>5</v>
      </c>
      <c r="G1562">
        <v>3</v>
      </c>
      <c r="H1562">
        <v>2</v>
      </c>
      <c r="I1562" t="s">
        <v>2613</v>
      </c>
      <c r="J1562" t="s">
        <v>1635</v>
      </c>
      <c r="K1562">
        <v>18</v>
      </c>
    </row>
    <row r="1563" spans="5:11" ht="12.75">
      <c r="E1563" s="215" t="str">
        <f t="shared" si="24"/>
        <v>1805042</v>
      </c>
      <c r="F1563">
        <v>5</v>
      </c>
      <c r="G1563">
        <v>4</v>
      </c>
      <c r="H1563">
        <v>2</v>
      </c>
      <c r="I1563" t="s">
        <v>2613</v>
      </c>
      <c r="J1563" t="s">
        <v>1633</v>
      </c>
      <c r="K1563">
        <v>18</v>
      </c>
    </row>
    <row r="1564" spans="5:11" ht="12.75">
      <c r="E1564" s="215" t="str">
        <f t="shared" si="24"/>
        <v>1805053</v>
      </c>
      <c r="F1564">
        <v>5</v>
      </c>
      <c r="G1564">
        <v>5</v>
      </c>
      <c r="H1564">
        <v>3</v>
      </c>
      <c r="I1564" t="s">
        <v>2613</v>
      </c>
      <c r="J1564" t="s">
        <v>1636</v>
      </c>
      <c r="K1564">
        <v>18</v>
      </c>
    </row>
    <row r="1565" spans="5:11" ht="12.75">
      <c r="E1565" s="215" t="str">
        <f t="shared" si="24"/>
        <v>1805062</v>
      </c>
      <c r="F1565">
        <v>5</v>
      </c>
      <c r="G1565">
        <v>6</v>
      </c>
      <c r="H1565">
        <v>2</v>
      </c>
      <c r="I1565" t="s">
        <v>2613</v>
      </c>
      <c r="J1565" t="s">
        <v>1637</v>
      </c>
      <c r="K1565">
        <v>18</v>
      </c>
    </row>
    <row r="1566" spans="5:11" ht="12.75">
      <c r="E1566" s="215" t="str">
        <f t="shared" si="24"/>
        <v>1805072</v>
      </c>
      <c r="F1566">
        <v>5</v>
      </c>
      <c r="G1566">
        <v>7</v>
      </c>
      <c r="H1566">
        <v>2</v>
      </c>
      <c r="I1566" t="s">
        <v>2613</v>
      </c>
      <c r="J1566" t="s">
        <v>1638</v>
      </c>
      <c r="K1566">
        <v>18</v>
      </c>
    </row>
    <row r="1567" spans="5:11" ht="12.75">
      <c r="E1567" s="215" t="str">
        <f t="shared" si="24"/>
        <v>1805082</v>
      </c>
      <c r="F1567">
        <v>5</v>
      </c>
      <c r="G1567">
        <v>8</v>
      </c>
      <c r="H1567">
        <v>2</v>
      </c>
      <c r="I1567" t="s">
        <v>2613</v>
      </c>
      <c r="J1567" t="s">
        <v>1639</v>
      </c>
      <c r="K1567">
        <v>18</v>
      </c>
    </row>
    <row r="1568" spans="5:11" ht="12.75">
      <c r="E1568" s="215" t="str">
        <f t="shared" si="24"/>
        <v>1805092</v>
      </c>
      <c r="F1568">
        <v>5</v>
      </c>
      <c r="G1568">
        <v>9</v>
      </c>
      <c r="H1568">
        <v>2</v>
      </c>
      <c r="I1568" t="s">
        <v>2613</v>
      </c>
      <c r="J1568" t="s">
        <v>1640</v>
      </c>
      <c r="K1568">
        <v>18</v>
      </c>
    </row>
    <row r="1569" spans="5:11" ht="12.75">
      <c r="E1569" s="215" t="str">
        <f t="shared" si="24"/>
        <v>1805112</v>
      </c>
      <c r="F1569">
        <v>5</v>
      </c>
      <c r="G1569">
        <v>11</v>
      </c>
      <c r="H1569">
        <v>2</v>
      </c>
      <c r="I1569" t="s">
        <v>2613</v>
      </c>
      <c r="J1569" t="s">
        <v>1641</v>
      </c>
      <c r="K1569">
        <v>18</v>
      </c>
    </row>
    <row r="1570" spans="5:11" ht="12.75">
      <c r="E1570" s="215" t="str">
        <f t="shared" si="24"/>
        <v>1806000</v>
      </c>
      <c r="F1570">
        <v>6</v>
      </c>
      <c r="G1570">
        <v>0</v>
      </c>
      <c r="H1570">
        <v>0</v>
      </c>
      <c r="I1570" t="s">
        <v>343</v>
      </c>
      <c r="J1570" t="s">
        <v>2782</v>
      </c>
      <c r="K1570">
        <v>18</v>
      </c>
    </row>
    <row r="1571" spans="5:11" ht="12.75">
      <c r="E1571" s="215" t="str">
        <f t="shared" si="24"/>
        <v>1806012</v>
      </c>
      <c r="F1571">
        <v>6</v>
      </c>
      <c r="G1571">
        <v>1</v>
      </c>
      <c r="H1571">
        <v>2</v>
      </c>
      <c r="I1571" t="s">
        <v>2613</v>
      </c>
      <c r="J1571" t="s">
        <v>1642</v>
      </c>
      <c r="K1571">
        <v>18</v>
      </c>
    </row>
    <row r="1572" spans="5:11" ht="12.75">
      <c r="E1572" s="215" t="str">
        <f t="shared" si="24"/>
        <v>1806023</v>
      </c>
      <c r="F1572">
        <v>6</v>
      </c>
      <c r="G1572">
        <v>2</v>
      </c>
      <c r="H1572">
        <v>3</v>
      </c>
      <c r="I1572" t="s">
        <v>2613</v>
      </c>
      <c r="J1572" t="s">
        <v>1647</v>
      </c>
      <c r="K1572">
        <v>18</v>
      </c>
    </row>
    <row r="1573" spans="5:11" ht="12.75">
      <c r="E1573" s="215" t="str">
        <f t="shared" si="24"/>
        <v>1806032</v>
      </c>
      <c r="F1573">
        <v>6</v>
      </c>
      <c r="G1573">
        <v>3</v>
      </c>
      <c r="H1573">
        <v>2</v>
      </c>
      <c r="I1573" t="s">
        <v>2613</v>
      </c>
      <c r="J1573" t="s">
        <v>1644</v>
      </c>
      <c r="K1573">
        <v>18</v>
      </c>
    </row>
    <row r="1574" spans="5:11" ht="12.75">
      <c r="E1574" s="215" t="str">
        <f t="shared" si="24"/>
        <v>1806042</v>
      </c>
      <c r="F1574">
        <v>6</v>
      </c>
      <c r="G1574">
        <v>4</v>
      </c>
      <c r="H1574">
        <v>2</v>
      </c>
      <c r="I1574" t="s">
        <v>2613</v>
      </c>
      <c r="J1574" t="s">
        <v>1645</v>
      </c>
      <c r="K1574">
        <v>18</v>
      </c>
    </row>
    <row r="1575" spans="5:11" ht="12.75">
      <c r="E1575" s="215" t="str">
        <f t="shared" si="24"/>
        <v>1806052</v>
      </c>
      <c r="F1575">
        <v>6</v>
      </c>
      <c r="G1575">
        <v>5</v>
      </c>
      <c r="H1575">
        <v>2</v>
      </c>
      <c r="I1575" t="s">
        <v>2613</v>
      </c>
      <c r="J1575" t="s">
        <v>1646</v>
      </c>
      <c r="K1575">
        <v>18</v>
      </c>
    </row>
    <row r="1576" spans="5:11" ht="12.75">
      <c r="E1576" s="215" t="str">
        <f t="shared" si="24"/>
        <v>1806062</v>
      </c>
      <c r="F1576">
        <v>6</v>
      </c>
      <c r="G1576">
        <v>6</v>
      </c>
      <c r="H1576">
        <v>2</v>
      </c>
      <c r="I1576" t="s">
        <v>2613</v>
      </c>
      <c r="J1576" t="s">
        <v>1643</v>
      </c>
      <c r="K1576">
        <v>18</v>
      </c>
    </row>
    <row r="1577" spans="5:11" ht="12.75">
      <c r="E1577" s="215" t="str">
        <f t="shared" si="24"/>
        <v>1807000</v>
      </c>
      <c r="F1577">
        <v>7</v>
      </c>
      <c r="G1577">
        <v>0</v>
      </c>
      <c r="H1577">
        <v>0</v>
      </c>
      <c r="I1577" t="s">
        <v>343</v>
      </c>
      <c r="J1577" t="s">
        <v>2679</v>
      </c>
      <c r="K1577">
        <v>18</v>
      </c>
    </row>
    <row r="1578" spans="5:11" ht="12.75">
      <c r="E1578" s="215" t="str">
        <f t="shared" si="24"/>
        <v>1807012</v>
      </c>
      <c r="F1578">
        <v>7</v>
      </c>
      <c r="G1578">
        <v>1</v>
      </c>
      <c r="H1578">
        <v>2</v>
      </c>
      <c r="I1578" t="s">
        <v>2613</v>
      </c>
      <c r="J1578" t="s">
        <v>1648</v>
      </c>
      <c r="K1578">
        <v>18</v>
      </c>
    </row>
    <row r="1579" spans="5:11" ht="12.75">
      <c r="E1579" s="215" t="str">
        <f t="shared" si="24"/>
        <v>1807023</v>
      </c>
      <c r="F1579">
        <v>7</v>
      </c>
      <c r="G1579">
        <v>2</v>
      </c>
      <c r="H1579">
        <v>3</v>
      </c>
      <c r="I1579" t="s">
        <v>2613</v>
      </c>
      <c r="J1579" t="s">
        <v>1653</v>
      </c>
      <c r="K1579">
        <v>18</v>
      </c>
    </row>
    <row r="1580" spans="5:11" ht="12.75">
      <c r="E1580" s="215" t="str">
        <f t="shared" si="24"/>
        <v>1807033</v>
      </c>
      <c r="F1580">
        <v>7</v>
      </c>
      <c r="G1580">
        <v>3</v>
      </c>
      <c r="H1580">
        <v>3</v>
      </c>
      <c r="I1580" t="s">
        <v>2613</v>
      </c>
      <c r="J1580" t="s">
        <v>1654</v>
      </c>
      <c r="K1580">
        <v>18</v>
      </c>
    </row>
    <row r="1581" spans="5:11" ht="12.75">
      <c r="E1581" s="215" t="str">
        <f t="shared" si="24"/>
        <v>1807043</v>
      </c>
      <c r="F1581">
        <v>7</v>
      </c>
      <c r="G1581">
        <v>4</v>
      </c>
      <c r="H1581">
        <v>3</v>
      </c>
      <c r="I1581" t="s">
        <v>2613</v>
      </c>
      <c r="J1581" t="s">
        <v>1655</v>
      </c>
      <c r="K1581">
        <v>18</v>
      </c>
    </row>
    <row r="1582" spans="5:11" ht="12.75">
      <c r="E1582" s="215" t="str">
        <f t="shared" si="24"/>
        <v>1807052</v>
      </c>
      <c r="F1582">
        <v>7</v>
      </c>
      <c r="G1582">
        <v>5</v>
      </c>
      <c r="H1582">
        <v>2</v>
      </c>
      <c r="I1582" t="s">
        <v>2613</v>
      </c>
      <c r="J1582" t="s">
        <v>1649</v>
      </c>
      <c r="K1582">
        <v>18</v>
      </c>
    </row>
    <row r="1583" spans="5:11" ht="12.75">
      <c r="E1583" s="215" t="str">
        <f t="shared" si="24"/>
        <v>1807062</v>
      </c>
      <c r="F1583">
        <v>7</v>
      </c>
      <c r="G1583">
        <v>6</v>
      </c>
      <c r="H1583">
        <v>2</v>
      </c>
      <c r="I1583" t="s">
        <v>2613</v>
      </c>
      <c r="J1583" t="s">
        <v>1650</v>
      </c>
      <c r="K1583">
        <v>18</v>
      </c>
    </row>
    <row r="1584" spans="5:11" ht="12.75">
      <c r="E1584" s="215" t="str">
        <f t="shared" si="24"/>
        <v>1807072</v>
      </c>
      <c r="F1584">
        <v>7</v>
      </c>
      <c r="G1584">
        <v>7</v>
      </c>
      <c r="H1584">
        <v>2</v>
      </c>
      <c r="I1584" t="s">
        <v>2613</v>
      </c>
      <c r="J1584" t="s">
        <v>1651</v>
      </c>
      <c r="K1584">
        <v>18</v>
      </c>
    </row>
    <row r="1585" spans="5:11" ht="12.75">
      <c r="E1585" s="215" t="str">
        <f t="shared" si="24"/>
        <v>1807083</v>
      </c>
      <c r="F1585">
        <v>7</v>
      </c>
      <c r="G1585">
        <v>8</v>
      </c>
      <c r="H1585">
        <v>3</v>
      </c>
      <c r="I1585" t="s">
        <v>2613</v>
      </c>
      <c r="J1585" t="s">
        <v>1656</v>
      </c>
      <c r="K1585">
        <v>18</v>
      </c>
    </row>
    <row r="1586" spans="5:11" ht="12.75">
      <c r="E1586" s="215" t="str">
        <f t="shared" si="24"/>
        <v>1807092</v>
      </c>
      <c r="F1586">
        <v>7</v>
      </c>
      <c r="G1586">
        <v>9</v>
      </c>
      <c r="H1586">
        <v>2</v>
      </c>
      <c r="I1586" t="s">
        <v>2613</v>
      </c>
      <c r="J1586" t="s">
        <v>1652</v>
      </c>
      <c r="K1586">
        <v>18</v>
      </c>
    </row>
    <row r="1587" spans="5:11" ht="12.75">
      <c r="E1587" s="215" t="str">
        <f t="shared" si="24"/>
        <v>1807102</v>
      </c>
      <c r="F1587">
        <v>7</v>
      </c>
      <c r="G1587">
        <v>10</v>
      </c>
      <c r="H1587">
        <v>2</v>
      </c>
      <c r="I1587" t="s">
        <v>2613</v>
      </c>
      <c r="J1587" t="s">
        <v>2783</v>
      </c>
      <c r="K1587">
        <v>18</v>
      </c>
    </row>
    <row r="1588" spans="5:11" ht="12.75">
      <c r="E1588" s="215" t="str">
        <f t="shared" si="24"/>
        <v>1808000</v>
      </c>
      <c r="F1588">
        <v>8</v>
      </c>
      <c r="G1588">
        <v>0</v>
      </c>
      <c r="H1588">
        <v>0</v>
      </c>
      <c r="I1588" t="s">
        <v>343</v>
      </c>
      <c r="J1588" t="s">
        <v>2784</v>
      </c>
      <c r="K1588">
        <v>18</v>
      </c>
    </row>
    <row r="1589" spans="5:11" ht="12.75">
      <c r="E1589" s="215" t="str">
        <f t="shared" si="24"/>
        <v>1808011</v>
      </c>
      <c r="F1589">
        <v>8</v>
      </c>
      <c r="G1589">
        <v>1</v>
      </c>
      <c r="H1589">
        <v>1</v>
      </c>
      <c r="I1589" t="s">
        <v>2613</v>
      </c>
      <c r="J1589" t="s">
        <v>1657</v>
      </c>
      <c r="K1589">
        <v>18</v>
      </c>
    </row>
    <row r="1590" spans="5:11" ht="12.75">
      <c r="E1590" s="215" t="str">
        <f t="shared" si="24"/>
        <v>1808022</v>
      </c>
      <c r="F1590">
        <v>8</v>
      </c>
      <c r="G1590">
        <v>2</v>
      </c>
      <c r="H1590">
        <v>2</v>
      </c>
      <c r="I1590" t="s">
        <v>2613</v>
      </c>
      <c r="J1590" t="s">
        <v>1658</v>
      </c>
      <c r="K1590">
        <v>18</v>
      </c>
    </row>
    <row r="1591" spans="5:11" ht="12.75">
      <c r="E1591" s="215" t="str">
        <f t="shared" si="24"/>
        <v>1808032</v>
      </c>
      <c r="F1591">
        <v>8</v>
      </c>
      <c r="G1591">
        <v>3</v>
      </c>
      <c r="H1591">
        <v>2</v>
      </c>
      <c r="I1591" t="s">
        <v>2613</v>
      </c>
      <c r="J1591" t="s">
        <v>1659</v>
      </c>
      <c r="K1591">
        <v>18</v>
      </c>
    </row>
    <row r="1592" spans="5:11" ht="12.75">
      <c r="E1592" s="215" t="str">
        <f t="shared" si="24"/>
        <v>1808042</v>
      </c>
      <c r="F1592">
        <v>8</v>
      </c>
      <c r="G1592">
        <v>4</v>
      </c>
      <c r="H1592">
        <v>2</v>
      </c>
      <c r="I1592" t="s">
        <v>2613</v>
      </c>
      <c r="J1592" t="s">
        <v>1657</v>
      </c>
      <c r="K1592">
        <v>18</v>
      </c>
    </row>
    <row r="1593" spans="5:11" ht="12.75">
      <c r="E1593" s="215" t="str">
        <f t="shared" si="24"/>
        <v>1808053</v>
      </c>
      <c r="F1593">
        <v>8</v>
      </c>
      <c r="G1593">
        <v>5</v>
      </c>
      <c r="H1593">
        <v>3</v>
      </c>
      <c r="I1593" t="s">
        <v>2613</v>
      </c>
      <c r="J1593" t="s">
        <v>1660</v>
      </c>
      <c r="K1593">
        <v>18</v>
      </c>
    </row>
    <row r="1594" spans="5:11" ht="12.75">
      <c r="E1594" s="215" t="str">
        <f t="shared" si="24"/>
        <v>1809000</v>
      </c>
      <c r="F1594">
        <v>9</v>
      </c>
      <c r="G1594">
        <v>0</v>
      </c>
      <c r="H1594">
        <v>0</v>
      </c>
      <c r="I1594" t="s">
        <v>343</v>
      </c>
      <c r="J1594" t="s">
        <v>2785</v>
      </c>
      <c r="K1594">
        <v>18</v>
      </c>
    </row>
    <row r="1595" spans="5:11" ht="12.75">
      <c r="E1595" s="215" t="str">
        <f t="shared" si="24"/>
        <v>1809011</v>
      </c>
      <c r="F1595">
        <v>9</v>
      </c>
      <c r="G1595">
        <v>1</v>
      </c>
      <c r="H1595">
        <v>1</v>
      </c>
      <c r="I1595" t="s">
        <v>2613</v>
      </c>
      <c r="J1595" t="s">
        <v>1661</v>
      </c>
      <c r="K1595">
        <v>18</v>
      </c>
    </row>
    <row r="1596" spans="5:11" ht="12.75">
      <c r="E1596" s="215" t="str">
        <f t="shared" si="24"/>
        <v>1809023</v>
      </c>
      <c r="F1596">
        <v>9</v>
      </c>
      <c r="G1596">
        <v>2</v>
      </c>
      <c r="H1596">
        <v>3</v>
      </c>
      <c r="I1596" t="s">
        <v>2613</v>
      </c>
      <c r="J1596" t="s">
        <v>1665</v>
      </c>
      <c r="K1596">
        <v>18</v>
      </c>
    </row>
    <row r="1597" spans="5:11" ht="12.75">
      <c r="E1597" s="215" t="str">
        <f t="shared" si="24"/>
        <v>1809032</v>
      </c>
      <c r="F1597">
        <v>9</v>
      </c>
      <c r="G1597">
        <v>3</v>
      </c>
      <c r="H1597">
        <v>2</v>
      </c>
      <c r="I1597" t="s">
        <v>2613</v>
      </c>
      <c r="J1597" t="s">
        <v>1662</v>
      </c>
      <c r="K1597">
        <v>18</v>
      </c>
    </row>
    <row r="1598" spans="5:11" ht="12.75">
      <c r="E1598" s="215" t="str">
        <f t="shared" si="24"/>
        <v>1809042</v>
      </c>
      <c r="F1598">
        <v>9</v>
      </c>
      <c r="G1598">
        <v>4</v>
      </c>
      <c r="H1598">
        <v>2</v>
      </c>
      <c r="I1598" t="s">
        <v>2613</v>
      </c>
      <c r="J1598" t="s">
        <v>1661</v>
      </c>
      <c r="K1598">
        <v>18</v>
      </c>
    </row>
    <row r="1599" spans="5:11" ht="12.75">
      <c r="E1599" s="215" t="str">
        <f t="shared" si="24"/>
        <v>1809053</v>
      </c>
      <c r="F1599">
        <v>9</v>
      </c>
      <c r="G1599">
        <v>5</v>
      </c>
      <c r="H1599">
        <v>3</v>
      </c>
      <c r="I1599" t="s">
        <v>2613</v>
      </c>
      <c r="J1599" t="s">
        <v>1666</v>
      </c>
      <c r="K1599">
        <v>18</v>
      </c>
    </row>
    <row r="1600" spans="5:11" ht="12.75">
      <c r="E1600" s="215" t="str">
        <f t="shared" si="24"/>
        <v>1809063</v>
      </c>
      <c r="F1600">
        <v>9</v>
      </c>
      <c r="G1600">
        <v>6</v>
      </c>
      <c r="H1600">
        <v>3</v>
      </c>
      <c r="I1600" t="s">
        <v>2613</v>
      </c>
      <c r="J1600" t="s">
        <v>1667</v>
      </c>
      <c r="K1600">
        <v>18</v>
      </c>
    </row>
    <row r="1601" spans="5:11" ht="12.75">
      <c r="E1601" s="215" t="str">
        <f aca="true" t="shared" si="25" ref="E1601:E1664">+TEXT(K1601,"00")&amp;TEXT(F1601,"00")&amp;TEXT(G1601,"00")&amp;TEXT(H1601,"0")</f>
        <v>1809072</v>
      </c>
      <c r="F1601">
        <v>9</v>
      </c>
      <c r="G1601">
        <v>7</v>
      </c>
      <c r="H1601">
        <v>2</v>
      </c>
      <c r="I1601" t="s">
        <v>2613</v>
      </c>
      <c r="J1601" t="s">
        <v>1663</v>
      </c>
      <c r="K1601">
        <v>18</v>
      </c>
    </row>
    <row r="1602" spans="5:11" ht="12.75">
      <c r="E1602" s="215" t="str">
        <f t="shared" si="25"/>
        <v>1809082</v>
      </c>
      <c r="F1602">
        <v>9</v>
      </c>
      <c r="G1602">
        <v>8</v>
      </c>
      <c r="H1602">
        <v>2</v>
      </c>
      <c r="I1602" t="s">
        <v>2613</v>
      </c>
      <c r="J1602" t="s">
        <v>1664</v>
      </c>
      <c r="K1602">
        <v>18</v>
      </c>
    </row>
    <row r="1603" spans="5:11" ht="12.75">
      <c r="E1603" s="215" t="str">
        <f t="shared" si="25"/>
        <v>1810000</v>
      </c>
      <c r="F1603">
        <v>10</v>
      </c>
      <c r="G1603">
        <v>0</v>
      </c>
      <c r="H1603">
        <v>0</v>
      </c>
      <c r="I1603" t="s">
        <v>343</v>
      </c>
      <c r="J1603" t="s">
        <v>2786</v>
      </c>
      <c r="K1603">
        <v>18</v>
      </c>
    </row>
    <row r="1604" spans="5:11" ht="12.75">
      <c r="E1604" s="215" t="str">
        <f t="shared" si="25"/>
        <v>1810011</v>
      </c>
      <c r="F1604">
        <v>10</v>
      </c>
      <c r="G1604">
        <v>1</v>
      </c>
      <c r="H1604">
        <v>1</v>
      </c>
      <c r="I1604" t="s">
        <v>2613</v>
      </c>
      <c r="J1604" t="s">
        <v>1668</v>
      </c>
      <c r="K1604">
        <v>18</v>
      </c>
    </row>
    <row r="1605" spans="5:11" ht="12.75">
      <c r="E1605" s="215" t="str">
        <f t="shared" si="25"/>
        <v>1810022</v>
      </c>
      <c r="F1605">
        <v>10</v>
      </c>
      <c r="G1605">
        <v>2</v>
      </c>
      <c r="H1605">
        <v>2</v>
      </c>
      <c r="I1605" t="s">
        <v>2613</v>
      </c>
      <c r="J1605" t="s">
        <v>1261</v>
      </c>
      <c r="K1605">
        <v>18</v>
      </c>
    </row>
    <row r="1606" spans="5:11" ht="12.75">
      <c r="E1606" s="215" t="str">
        <f t="shared" si="25"/>
        <v>1810032</v>
      </c>
      <c r="F1606">
        <v>10</v>
      </c>
      <c r="G1606">
        <v>3</v>
      </c>
      <c r="H1606">
        <v>2</v>
      </c>
      <c r="I1606" t="s">
        <v>2613</v>
      </c>
      <c r="J1606" t="s">
        <v>1610</v>
      </c>
      <c r="K1606">
        <v>18</v>
      </c>
    </row>
    <row r="1607" spans="5:11" ht="12.75">
      <c r="E1607" s="215" t="str">
        <f t="shared" si="25"/>
        <v>1810042</v>
      </c>
      <c r="F1607">
        <v>10</v>
      </c>
      <c r="G1607">
        <v>4</v>
      </c>
      <c r="H1607">
        <v>2</v>
      </c>
      <c r="I1607" t="s">
        <v>2613</v>
      </c>
      <c r="J1607" t="s">
        <v>1668</v>
      </c>
      <c r="K1607">
        <v>18</v>
      </c>
    </row>
    <row r="1608" spans="5:11" ht="12.75">
      <c r="E1608" s="215" t="str">
        <f t="shared" si="25"/>
        <v>1810052</v>
      </c>
      <c r="F1608">
        <v>10</v>
      </c>
      <c r="G1608">
        <v>5</v>
      </c>
      <c r="H1608">
        <v>2</v>
      </c>
      <c r="I1608" t="s">
        <v>2613</v>
      </c>
      <c r="J1608" t="s">
        <v>1669</v>
      </c>
      <c r="K1608">
        <v>18</v>
      </c>
    </row>
    <row r="1609" spans="5:11" ht="12.75">
      <c r="E1609" s="215" t="str">
        <f t="shared" si="25"/>
        <v>1810062</v>
      </c>
      <c r="F1609">
        <v>10</v>
      </c>
      <c r="G1609">
        <v>6</v>
      </c>
      <c r="H1609">
        <v>2</v>
      </c>
      <c r="I1609" t="s">
        <v>2613</v>
      </c>
      <c r="J1609" t="s">
        <v>1670</v>
      </c>
      <c r="K1609">
        <v>18</v>
      </c>
    </row>
    <row r="1610" spans="5:11" ht="12.75">
      <c r="E1610" s="215" t="str">
        <f t="shared" si="25"/>
        <v>1810072</v>
      </c>
      <c r="F1610">
        <v>10</v>
      </c>
      <c r="G1610">
        <v>7</v>
      </c>
      <c r="H1610">
        <v>2</v>
      </c>
      <c r="I1610" t="s">
        <v>2613</v>
      </c>
      <c r="J1610" t="s">
        <v>1671</v>
      </c>
      <c r="K1610">
        <v>18</v>
      </c>
    </row>
    <row r="1611" spans="5:11" ht="12.75">
      <c r="E1611" s="215" t="str">
        <f t="shared" si="25"/>
        <v>1811000</v>
      </c>
      <c r="F1611">
        <v>11</v>
      </c>
      <c r="G1611">
        <v>0</v>
      </c>
      <c r="H1611">
        <v>0</v>
      </c>
      <c r="I1611" t="s">
        <v>343</v>
      </c>
      <c r="J1611" t="s">
        <v>2787</v>
      </c>
      <c r="K1611">
        <v>18</v>
      </c>
    </row>
    <row r="1612" spans="5:11" ht="12.75">
      <c r="E1612" s="215" t="str">
        <f t="shared" si="25"/>
        <v>1811011</v>
      </c>
      <c r="F1612">
        <v>11</v>
      </c>
      <c r="G1612">
        <v>1</v>
      </c>
      <c r="H1612">
        <v>1</v>
      </c>
      <c r="I1612" t="s">
        <v>2613</v>
      </c>
      <c r="J1612" t="s">
        <v>1672</v>
      </c>
      <c r="K1612">
        <v>18</v>
      </c>
    </row>
    <row r="1613" spans="5:11" ht="12.75">
      <c r="E1613" s="215" t="str">
        <f t="shared" si="25"/>
        <v>1811022</v>
      </c>
      <c r="F1613">
        <v>11</v>
      </c>
      <c r="G1613">
        <v>2</v>
      </c>
      <c r="H1613">
        <v>2</v>
      </c>
      <c r="I1613" t="s">
        <v>2613</v>
      </c>
      <c r="J1613" t="s">
        <v>1673</v>
      </c>
      <c r="K1613">
        <v>18</v>
      </c>
    </row>
    <row r="1614" spans="5:11" ht="12.75">
      <c r="E1614" s="215" t="str">
        <f t="shared" si="25"/>
        <v>1811032</v>
      </c>
      <c r="F1614">
        <v>11</v>
      </c>
      <c r="G1614">
        <v>3</v>
      </c>
      <c r="H1614">
        <v>2</v>
      </c>
      <c r="I1614" t="s">
        <v>2613</v>
      </c>
      <c r="J1614" t="s">
        <v>1674</v>
      </c>
      <c r="K1614">
        <v>18</v>
      </c>
    </row>
    <row r="1615" spans="5:11" ht="12.75">
      <c r="E1615" s="215" t="str">
        <f t="shared" si="25"/>
        <v>1811042</v>
      </c>
      <c r="F1615">
        <v>11</v>
      </c>
      <c r="G1615">
        <v>4</v>
      </c>
      <c r="H1615">
        <v>2</v>
      </c>
      <c r="I1615" t="s">
        <v>2613</v>
      </c>
      <c r="J1615" t="s">
        <v>1675</v>
      </c>
      <c r="K1615">
        <v>18</v>
      </c>
    </row>
    <row r="1616" spans="5:11" ht="12.75">
      <c r="E1616" s="215" t="str">
        <f t="shared" si="25"/>
        <v>1811052</v>
      </c>
      <c r="F1616">
        <v>11</v>
      </c>
      <c r="G1616">
        <v>5</v>
      </c>
      <c r="H1616">
        <v>2</v>
      </c>
      <c r="I1616" t="s">
        <v>2613</v>
      </c>
      <c r="J1616" t="s">
        <v>1672</v>
      </c>
      <c r="K1616">
        <v>18</v>
      </c>
    </row>
    <row r="1617" spans="5:11" ht="12.75">
      <c r="E1617" s="215" t="str">
        <f t="shared" si="25"/>
        <v>1811062</v>
      </c>
      <c r="F1617">
        <v>11</v>
      </c>
      <c r="G1617">
        <v>6</v>
      </c>
      <c r="H1617">
        <v>2</v>
      </c>
      <c r="I1617" t="s">
        <v>2613</v>
      </c>
      <c r="J1617" t="s">
        <v>1676</v>
      </c>
      <c r="K1617">
        <v>18</v>
      </c>
    </row>
    <row r="1618" spans="5:11" ht="12.75">
      <c r="E1618" s="215" t="str">
        <f t="shared" si="25"/>
        <v>1811073</v>
      </c>
      <c r="F1618">
        <v>11</v>
      </c>
      <c r="G1618">
        <v>7</v>
      </c>
      <c r="H1618">
        <v>3</v>
      </c>
      <c r="I1618" t="s">
        <v>2613</v>
      </c>
      <c r="J1618" t="s">
        <v>1677</v>
      </c>
      <c r="K1618">
        <v>18</v>
      </c>
    </row>
    <row r="1619" spans="5:11" ht="12.75">
      <c r="E1619" s="215" t="str">
        <f t="shared" si="25"/>
        <v>1811083</v>
      </c>
      <c r="F1619">
        <v>11</v>
      </c>
      <c r="G1619">
        <v>8</v>
      </c>
      <c r="H1619">
        <v>3</v>
      </c>
      <c r="I1619" t="s">
        <v>2613</v>
      </c>
      <c r="J1619" t="s">
        <v>1680</v>
      </c>
      <c r="K1619">
        <v>18</v>
      </c>
    </row>
    <row r="1620" spans="5:11" ht="12.75">
      <c r="E1620" s="215" t="str">
        <f t="shared" si="25"/>
        <v>1811092</v>
      </c>
      <c r="F1620">
        <v>11</v>
      </c>
      <c r="G1620">
        <v>9</v>
      </c>
      <c r="H1620">
        <v>2</v>
      </c>
      <c r="I1620" t="s">
        <v>2613</v>
      </c>
      <c r="J1620" t="s">
        <v>1678</v>
      </c>
      <c r="K1620">
        <v>18</v>
      </c>
    </row>
    <row r="1621" spans="5:11" ht="12.75">
      <c r="E1621" s="215" t="str">
        <f t="shared" si="25"/>
        <v>1811102</v>
      </c>
      <c r="F1621">
        <v>11</v>
      </c>
      <c r="G1621">
        <v>10</v>
      </c>
      <c r="H1621">
        <v>2</v>
      </c>
      <c r="I1621" t="s">
        <v>2613</v>
      </c>
      <c r="J1621" t="s">
        <v>1679</v>
      </c>
      <c r="K1621">
        <v>18</v>
      </c>
    </row>
    <row r="1622" spans="5:11" ht="12.75">
      <c r="E1622" s="215" t="str">
        <f t="shared" si="25"/>
        <v>1812000</v>
      </c>
      <c r="F1622">
        <v>12</v>
      </c>
      <c r="G1622">
        <v>0</v>
      </c>
      <c r="H1622">
        <v>0</v>
      </c>
      <c r="I1622" t="s">
        <v>343</v>
      </c>
      <c r="J1622" t="s">
        <v>2788</v>
      </c>
      <c r="K1622">
        <v>18</v>
      </c>
    </row>
    <row r="1623" spans="5:11" ht="12.75">
      <c r="E1623" s="215" t="str">
        <f t="shared" si="25"/>
        <v>1812012</v>
      </c>
      <c r="F1623">
        <v>12</v>
      </c>
      <c r="G1623">
        <v>1</v>
      </c>
      <c r="H1623">
        <v>2</v>
      </c>
      <c r="I1623" t="s">
        <v>2613</v>
      </c>
      <c r="J1623" t="s">
        <v>1681</v>
      </c>
      <c r="K1623">
        <v>18</v>
      </c>
    </row>
    <row r="1624" spans="5:11" ht="12.75">
      <c r="E1624" s="215" t="str">
        <f t="shared" si="25"/>
        <v>1812022</v>
      </c>
      <c r="F1624">
        <v>12</v>
      </c>
      <c r="G1624">
        <v>2</v>
      </c>
      <c r="H1624">
        <v>2</v>
      </c>
      <c r="I1624" t="s">
        <v>2613</v>
      </c>
      <c r="J1624" t="s">
        <v>1682</v>
      </c>
      <c r="K1624">
        <v>18</v>
      </c>
    </row>
    <row r="1625" spans="5:11" ht="12.75">
      <c r="E1625" s="215" t="str">
        <f t="shared" si="25"/>
        <v>1812032</v>
      </c>
      <c r="F1625">
        <v>12</v>
      </c>
      <c r="G1625">
        <v>3</v>
      </c>
      <c r="H1625">
        <v>2</v>
      </c>
      <c r="I1625" t="s">
        <v>2613</v>
      </c>
      <c r="J1625" t="s">
        <v>1683</v>
      </c>
      <c r="K1625">
        <v>18</v>
      </c>
    </row>
    <row r="1626" spans="5:11" ht="12.75">
      <c r="E1626" s="215" t="str">
        <f t="shared" si="25"/>
        <v>1812042</v>
      </c>
      <c r="F1626">
        <v>12</v>
      </c>
      <c r="G1626">
        <v>4</v>
      </c>
      <c r="H1626">
        <v>2</v>
      </c>
      <c r="I1626" t="s">
        <v>2613</v>
      </c>
      <c r="J1626" t="s">
        <v>1684</v>
      </c>
      <c r="K1626">
        <v>18</v>
      </c>
    </row>
    <row r="1627" spans="5:11" ht="12.75">
      <c r="E1627" s="215" t="str">
        <f t="shared" si="25"/>
        <v>1812053</v>
      </c>
      <c r="F1627">
        <v>12</v>
      </c>
      <c r="G1627">
        <v>5</v>
      </c>
      <c r="H1627">
        <v>3</v>
      </c>
      <c r="I1627" t="s">
        <v>2613</v>
      </c>
      <c r="J1627" t="s">
        <v>1685</v>
      </c>
      <c r="K1627">
        <v>18</v>
      </c>
    </row>
    <row r="1628" spans="5:11" ht="12.75">
      <c r="E1628" s="215" t="str">
        <f t="shared" si="25"/>
        <v>1812063</v>
      </c>
      <c r="F1628">
        <v>12</v>
      </c>
      <c r="G1628">
        <v>6</v>
      </c>
      <c r="H1628">
        <v>3</v>
      </c>
      <c r="I1628" t="s">
        <v>2613</v>
      </c>
      <c r="J1628" t="s">
        <v>1686</v>
      </c>
      <c r="K1628">
        <v>18</v>
      </c>
    </row>
    <row r="1629" spans="5:11" ht="12.75">
      <c r="E1629" s="215" t="str">
        <f t="shared" si="25"/>
        <v>1812073</v>
      </c>
      <c r="F1629">
        <v>12</v>
      </c>
      <c r="G1629">
        <v>7</v>
      </c>
      <c r="H1629">
        <v>3</v>
      </c>
      <c r="I1629" t="s">
        <v>2613</v>
      </c>
      <c r="J1629" t="s">
        <v>1687</v>
      </c>
      <c r="K1629">
        <v>18</v>
      </c>
    </row>
    <row r="1630" spans="5:11" ht="12.75">
      <c r="E1630" s="215" t="str">
        <f t="shared" si="25"/>
        <v>1813000</v>
      </c>
      <c r="F1630">
        <v>13</v>
      </c>
      <c r="G1630">
        <v>0</v>
      </c>
      <c r="H1630">
        <v>0</v>
      </c>
      <c r="I1630" t="s">
        <v>343</v>
      </c>
      <c r="J1630" t="s">
        <v>2789</v>
      </c>
      <c r="K1630">
        <v>18</v>
      </c>
    </row>
    <row r="1631" spans="5:11" ht="12.75">
      <c r="E1631" s="215" t="str">
        <f t="shared" si="25"/>
        <v>1813012</v>
      </c>
      <c r="F1631">
        <v>13</v>
      </c>
      <c r="G1631">
        <v>1</v>
      </c>
      <c r="H1631">
        <v>2</v>
      </c>
      <c r="I1631" t="s">
        <v>2613</v>
      </c>
      <c r="J1631" t="s">
        <v>1688</v>
      </c>
      <c r="K1631">
        <v>18</v>
      </c>
    </row>
    <row r="1632" spans="5:11" ht="12.75">
      <c r="E1632" s="215" t="str">
        <f t="shared" si="25"/>
        <v>1813022</v>
      </c>
      <c r="F1632">
        <v>13</v>
      </c>
      <c r="G1632">
        <v>2</v>
      </c>
      <c r="H1632">
        <v>2</v>
      </c>
      <c r="I1632" t="s">
        <v>2613</v>
      </c>
      <c r="J1632" t="s">
        <v>1689</v>
      </c>
      <c r="K1632">
        <v>18</v>
      </c>
    </row>
    <row r="1633" spans="5:11" ht="12.75">
      <c r="E1633" s="215" t="str">
        <f t="shared" si="25"/>
        <v>1813032</v>
      </c>
      <c r="F1633">
        <v>13</v>
      </c>
      <c r="G1633">
        <v>3</v>
      </c>
      <c r="H1633">
        <v>2</v>
      </c>
      <c r="I1633" t="s">
        <v>2613</v>
      </c>
      <c r="J1633" t="s">
        <v>1690</v>
      </c>
      <c r="K1633">
        <v>18</v>
      </c>
    </row>
    <row r="1634" spans="5:11" ht="12.75">
      <c r="E1634" s="215" t="str">
        <f t="shared" si="25"/>
        <v>1813042</v>
      </c>
      <c r="F1634">
        <v>13</v>
      </c>
      <c r="G1634">
        <v>4</v>
      </c>
      <c r="H1634">
        <v>2</v>
      </c>
      <c r="I1634" t="s">
        <v>2613</v>
      </c>
      <c r="J1634" t="s">
        <v>1691</v>
      </c>
      <c r="K1634">
        <v>18</v>
      </c>
    </row>
    <row r="1635" spans="5:11" ht="12.75">
      <c r="E1635" s="215" t="str">
        <f t="shared" si="25"/>
        <v>1813052</v>
      </c>
      <c r="F1635">
        <v>13</v>
      </c>
      <c r="G1635">
        <v>5</v>
      </c>
      <c r="H1635">
        <v>2</v>
      </c>
      <c r="I1635" t="s">
        <v>2613</v>
      </c>
      <c r="J1635" t="s">
        <v>1692</v>
      </c>
      <c r="K1635">
        <v>18</v>
      </c>
    </row>
    <row r="1636" spans="5:11" ht="12.75">
      <c r="E1636" s="215" t="str">
        <f t="shared" si="25"/>
        <v>1813062</v>
      </c>
      <c r="F1636">
        <v>13</v>
      </c>
      <c r="G1636">
        <v>6</v>
      </c>
      <c r="H1636">
        <v>2</v>
      </c>
      <c r="I1636" t="s">
        <v>2613</v>
      </c>
      <c r="J1636" t="s">
        <v>1693</v>
      </c>
      <c r="K1636">
        <v>18</v>
      </c>
    </row>
    <row r="1637" spans="5:11" ht="12.75">
      <c r="E1637" s="215" t="str">
        <f t="shared" si="25"/>
        <v>1813072</v>
      </c>
      <c r="F1637">
        <v>13</v>
      </c>
      <c r="G1637">
        <v>7</v>
      </c>
      <c r="H1637">
        <v>2</v>
      </c>
      <c r="I1637" t="s">
        <v>2613</v>
      </c>
      <c r="J1637" t="s">
        <v>1694</v>
      </c>
      <c r="K1637">
        <v>18</v>
      </c>
    </row>
    <row r="1638" spans="5:11" ht="12.75">
      <c r="E1638" s="215" t="str">
        <f t="shared" si="25"/>
        <v>1813082</v>
      </c>
      <c r="F1638">
        <v>13</v>
      </c>
      <c r="G1638">
        <v>8</v>
      </c>
      <c r="H1638">
        <v>2</v>
      </c>
      <c r="I1638" t="s">
        <v>2613</v>
      </c>
      <c r="J1638" t="s">
        <v>1695</v>
      </c>
      <c r="K1638">
        <v>18</v>
      </c>
    </row>
    <row r="1639" spans="5:11" ht="12.75">
      <c r="E1639" s="215" t="str">
        <f t="shared" si="25"/>
        <v>1813092</v>
      </c>
      <c r="F1639">
        <v>13</v>
      </c>
      <c r="G1639">
        <v>9</v>
      </c>
      <c r="H1639">
        <v>2</v>
      </c>
      <c r="I1639" t="s">
        <v>2613</v>
      </c>
      <c r="J1639" t="s">
        <v>1696</v>
      </c>
      <c r="K1639">
        <v>18</v>
      </c>
    </row>
    <row r="1640" spans="5:11" ht="12.75">
      <c r="E1640" s="215" t="str">
        <f t="shared" si="25"/>
        <v>1813102</v>
      </c>
      <c r="F1640">
        <v>13</v>
      </c>
      <c r="G1640">
        <v>10</v>
      </c>
      <c r="H1640">
        <v>2</v>
      </c>
      <c r="I1640" t="s">
        <v>2613</v>
      </c>
      <c r="J1640" t="s">
        <v>1697</v>
      </c>
      <c r="K1640">
        <v>18</v>
      </c>
    </row>
    <row r="1641" spans="5:11" ht="12.75">
      <c r="E1641" s="215" t="str">
        <f t="shared" si="25"/>
        <v>1814000</v>
      </c>
      <c r="F1641">
        <v>14</v>
      </c>
      <c r="G1641">
        <v>0</v>
      </c>
      <c r="H1641">
        <v>0</v>
      </c>
      <c r="I1641" t="s">
        <v>343</v>
      </c>
      <c r="J1641" t="s">
        <v>2790</v>
      </c>
      <c r="K1641">
        <v>18</v>
      </c>
    </row>
    <row r="1642" spans="5:11" ht="12.75">
      <c r="E1642" s="215" t="str">
        <f t="shared" si="25"/>
        <v>1814011</v>
      </c>
      <c r="F1642">
        <v>14</v>
      </c>
      <c r="G1642">
        <v>1</v>
      </c>
      <c r="H1642">
        <v>1</v>
      </c>
      <c r="I1642" t="s">
        <v>2613</v>
      </c>
      <c r="J1642" t="s">
        <v>1698</v>
      </c>
      <c r="K1642">
        <v>18</v>
      </c>
    </row>
    <row r="1643" spans="5:11" ht="12.75">
      <c r="E1643" s="215" t="str">
        <f t="shared" si="25"/>
        <v>1814022</v>
      </c>
      <c r="F1643">
        <v>14</v>
      </c>
      <c r="G1643">
        <v>2</v>
      </c>
      <c r="H1643">
        <v>2</v>
      </c>
      <c r="I1643" t="s">
        <v>2613</v>
      </c>
      <c r="J1643" t="s">
        <v>1699</v>
      </c>
      <c r="K1643">
        <v>18</v>
      </c>
    </row>
    <row r="1644" spans="5:11" ht="12.75">
      <c r="E1644" s="215" t="str">
        <f t="shared" si="25"/>
        <v>1814032</v>
      </c>
      <c r="F1644">
        <v>14</v>
      </c>
      <c r="G1644">
        <v>3</v>
      </c>
      <c r="H1644">
        <v>2</v>
      </c>
      <c r="I1644" t="s">
        <v>2613</v>
      </c>
      <c r="J1644" t="s">
        <v>1700</v>
      </c>
      <c r="K1644">
        <v>18</v>
      </c>
    </row>
    <row r="1645" spans="5:11" ht="12.75">
      <c r="E1645" s="215" t="str">
        <f t="shared" si="25"/>
        <v>1814042</v>
      </c>
      <c r="F1645">
        <v>14</v>
      </c>
      <c r="G1645">
        <v>4</v>
      </c>
      <c r="H1645">
        <v>2</v>
      </c>
      <c r="I1645" t="s">
        <v>2613</v>
      </c>
      <c r="J1645" t="s">
        <v>1701</v>
      </c>
      <c r="K1645">
        <v>18</v>
      </c>
    </row>
    <row r="1646" spans="5:11" ht="12.75">
      <c r="E1646" s="215" t="str">
        <f t="shared" si="25"/>
        <v>1814053</v>
      </c>
      <c r="F1646">
        <v>14</v>
      </c>
      <c r="G1646">
        <v>5</v>
      </c>
      <c r="H1646">
        <v>3</v>
      </c>
      <c r="I1646" t="s">
        <v>2613</v>
      </c>
      <c r="J1646" t="s">
        <v>1704</v>
      </c>
      <c r="K1646">
        <v>18</v>
      </c>
    </row>
    <row r="1647" spans="5:11" ht="12.75">
      <c r="E1647" s="215" t="str">
        <f t="shared" si="25"/>
        <v>1814062</v>
      </c>
      <c r="F1647">
        <v>14</v>
      </c>
      <c r="G1647">
        <v>6</v>
      </c>
      <c r="H1647">
        <v>2</v>
      </c>
      <c r="I1647" t="s">
        <v>2613</v>
      </c>
      <c r="J1647" t="s">
        <v>1698</v>
      </c>
      <c r="K1647">
        <v>18</v>
      </c>
    </row>
    <row r="1648" spans="5:11" ht="12.75">
      <c r="E1648" s="215" t="str">
        <f t="shared" si="25"/>
        <v>1814073</v>
      </c>
      <c r="F1648">
        <v>14</v>
      </c>
      <c r="G1648">
        <v>7</v>
      </c>
      <c r="H1648">
        <v>3</v>
      </c>
      <c r="I1648" t="s">
        <v>2613</v>
      </c>
      <c r="J1648" t="s">
        <v>1705</v>
      </c>
      <c r="K1648">
        <v>18</v>
      </c>
    </row>
    <row r="1649" spans="5:11" ht="12.75">
      <c r="E1649" s="215" t="str">
        <f t="shared" si="25"/>
        <v>1814082</v>
      </c>
      <c r="F1649">
        <v>14</v>
      </c>
      <c r="G1649">
        <v>8</v>
      </c>
      <c r="H1649">
        <v>2</v>
      </c>
      <c r="I1649" t="s">
        <v>2613</v>
      </c>
      <c r="J1649" t="s">
        <v>1702</v>
      </c>
      <c r="K1649">
        <v>18</v>
      </c>
    </row>
    <row r="1650" spans="5:11" ht="12.75">
      <c r="E1650" s="215" t="str">
        <f t="shared" si="25"/>
        <v>1814092</v>
      </c>
      <c r="F1650">
        <v>14</v>
      </c>
      <c r="G1650">
        <v>9</v>
      </c>
      <c r="H1650">
        <v>2</v>
      </c>
      <c r="I1650" t="s">
        <v>2613</v>
      </c>
      <c r="J1650" t="s">
        <v>1703</v>
      </c>
      <c r="K1650">
        <v>18</v>
      </c>
    </row>
    <row r="1651" spans="5:11" ht="12.75">
      <c r="E1651" s="215" t="str">
        <f t="shared" si="25"/>
        <v>1815000</v>
      </c>
      <c r="F1651">
        <v>15</v>
      </c>
      <c r="G1651">
        <v>0</v>
      </c>
      <c r="H1651">
        <v>0</v>
      </c>
      <c r="I1651" t="s">
        <v>343</v>
      </c>
      <c r="J1651" t="s">
        <v>2791</v>
      </c>
      <c r="K1651">
        <v>18</v>
      </c>
    </row>
    <row r="1652" spans="5:11" ht="12.75">
      <c r="E1652" s="215" t="str">
        <f t="shared" si="25"/>
        <v>1815012</v>
      </c>
      <c r="F1652">
        <v>15</v>
      </c>
      <c r="G1652">
        <v>1</v>
      </c>
      <c r="H1652">
        <v>2</v>
      </c>
      <c r="I1652" t="s">
        <v>2613</v>
      </c>
      <c r="J1652" t="s">
        <v>1706</v>
      </c>
      <c r="K1652">
        <v>18</v>
      </c>
    </row>
    <row r="1653" spans="5:11" ht="12.75">
      <c r="E1653" s="215" t="str">
        <f t="shared" si="25"/>
        <v>1815022</v>
      </c>
      <c r="F1653">
        <v>15</v>
      </c>
      <c r="G1653">
        <v>2</v>
      </c>
      <c r="H1653">
        <v>2</v>
      </c>
      <c r="I1653" t="s">
        <v>2613</v>
      </c>
      <c r="J1653" t="s">
        <v>1707</v>
      </c>
      <c r="K1653">
        <v>18</v>
      </c>
    </row>
    <row r="1654" spans="5:11" ht="12.75">
      <c r="E1654" s="215" t="str">
        <f t="shared" si="25"/>
        <v>1815033</v>
      </c>
      <c r="F1654">
        <v>15</v>
      </c>
      <c r="G1654">
        <v>3</v>
      </c>
      <c r="H1654">
        <v>3</v>
      </c>
      <c r="I1654" t="s">
        <v>2613</v>
      </c>
      <c r="J1654" t="s">
        <v>1709</v>
      </c>
      <c r="K1654">
        <v>18</v>
      </c>
    </row>
    <row r="1655" spans="5:11" ht="12.75">
      <c r="E1655" s="215" t="str">
        <f t="shared" si="25"/>
        <v>1815043</v>
      </c>
      <c r="F1655">
        <v>15</v>
      </c>
      <c r="G1655">
        <v>4</v>
      </c>
      <c r="H1655">
        <v>3</v>
      </c>
      <c r="I1655" t="s">
        <v>2613</v>
      </c>
      <c r="J1655" t="s">
        <v>1710</v>
      </c>
      <c r="K1655">
        <v>18</v>
      </c>
    </row>
    <row r="1656" spans="5:11" ht="12.75">
      <c r="E1656" s="215" t="str">
        <f t="shared" si="25"/>
        <v>1815052</v>
      </c>
      <c r="F1656">
        <v>15</v>
      </c>
      <c r="G1656">
        <v>5</v>
      </c>
      <c r="H1656">
        <v>2</v>
      </c>
      <c r="I1656" t="s">
        <v>2613</v>
      </c>
      <c r="J1656" t="s">
        <v>1708</v>
      </c>
      <c r="K1656">
        <v>18</v>
      </c>
    </row>
    <row r="1657" spans="5:11" ht="12.75">
      <c r="E1657" s="215" t="str">
        <f t="shared" si="25"/>
        <v>1816000</v>
      </c>
      <c r="F1657">
        <v>16</v>
      </c>
      <c r="G1657">
        <v>0</v>
      </c>
      <c r="H1657">
        <v>0</v>
      </c>
      <c r="I1657" t="s">
        <v>343</v>
      </c>
      <c r="J1657" t="s">
        <v>2792</v>
      </c>
      <c r="K1657">
        <v>18</v>
      </c>
    </row>
    <row r="1658" spans="5:11" ht="12.75">
      <c r="E1658" s="215" t="str">
        <f t="shared" si="25"/>
        <v>1816011</v>
      </c>
      <c r="F1658">
        <v>16</v>
      </c>
      <c r="G1658">
        <v>1</v>
      </c>
      <c r="H1658">
        <v>1</v>
      </c>
      <c r="I1658" t="s">
        <v>2613</v>
      </c>
      <c r="J1658" t="s">
        <v>1711</v>
      </c>
      <c r="K1658">
        <v>18</v>
      </c>
    </row>
    <row r="1659" spans="5:11" ht="12.75">
      <c r="E1659" s="215" t="str">
        <f t="shared" si="25"/>
        <v>1816023</v>
      </c>
      <c r="F1659">
        <v>16</v>
      </c>
      <c r="G1659">
        <v>2</v>
      </c>
      <c r="H1659">
        <v>3</v>
      </c>
      <c r="I1659" t="s">
        <v>2613</v>
      </c>
      <c r="J1659" t="s">
        <v>1718</v>
      </c>
      <c r="K1659">
        <v>18</v>
      </c>
    </row>
    <row r="1660" spans="5:11" ht="12.75">
      <c r="E1660" s="215" t="str">
        <f t="shared" si="25"/>
        <v>1816033</v>
      </c>
      <c r="F1660">
        <v>16</v>
      </c>
      <c r="G1660">
        <v>3</v>
      </c>
      <c r="H1660">
        <v>3</v>
      </c>
      <c r="I1660" t="s">
        <v>2613</v>
      </c>
      <c r="J1660" t="s">
        <v>1712</v>
      </c>
      <c r="K1660">
        <v>18</v>
      </c>
    </row>
    <row r="1661" spans="5:11" ht="12.75">
      <c r="E1661" s="215" t="str">
        <f t="shared" si="25"/>
        <v>1816042</v>
      </c>
      <c r="F1661">
        <v>16</v>
      </c>
      <c r="G1661">
        <v>4</v>
      </c>
      <c r="H1661">
        <v>2</v>
      </c>
      <c r="I1661" t="s">
        <v>2613</v>
      </c>
      <c r="J1661" t="s">
        <v>1713</v>
      </c>
      <c r="K1661">
        <v>18</v>
      </c>
    </row>
    <row r="1662" spans="5:11" ht="12.75">
      <c r="E1662" s="215" t="str">
        <f t="shared" si="25"/>
        <v>1816052</v>
      </c>
      <c r="F1662">
        <v>16</v>
      </c>
      <c r="G1662">
        <v>5</v>
      </c>
      <c r="H1662">
        <v>2</v>
      </c>
      <c r="I1662" t="s">
        <v>2613</v>
      </c>
      <c r="J1662" t="s">
        <v>1711</v>
      </c>
      <c r="K1662">
        <v>18</v>
      </c>
    </row>
    <row r="1663" spans="5:11" ht="12.75">
      <c r="E1663" s="215" t="str">
        <f t="shared" si="25"/>
        <v>1816063</v>
      </c>
      <c r="F1663">
        <v>16</v>
      </c>
      <c r="G1663">
        <v>6</v>
      </c>
      <c r="H1663">
        <v>3</v>
      </c>
      <c r="I1663" t="s">
        <v>2613</v>
      </c>
      <c r="J1663" t="s">
        <v>1719</v>
      </c>
      <c r="K1663">
        <v>18</v>
      </c>
    </row>
    <row r="1664" spans="5:11" ht="12.75">
      <c r="E1664" s="215" t="str">
        <f t="shared" si="25"/>
        <v>1816072</v>
      </c>
      <c r="F1664">
        <v>16</v>
      </c>
      <c r="G1664">
        <v>7</v>
      </c>
      <c r="H1664">
        <v>2</v>
      </c>
      <c r="I1664" t="s">
        <v>2613</v>
      </c>
      <c r="J1664" t="s">
        <v>1714</v>
      </c>
      <c r="K1664">
        <v>18</v>
      </c>
    </row>
    <row r="1665" spans="5:11" ht="12.75">
      <c r="E1665" s="215" t="str">
        <f aca="true" t="shared" si="26" ref="E1665:E1728">+TEXT(K1665,"00")&amp;TEXT(F1665,"00")&amp;TEXT(G1665,"00")&amp;TEXT(H1665,"0")</f>
        <v>1816082</v>
      </c>
      <c r="F1665">
        <v>16</v>
      </c>
      <c r="G1665">
        <v>8</v>
      </c>
      <c r="H1665">
        <v>2</v>
      </c>
      <c r="I1665" t="s">
        <v>2613</v>
      </c>
      <c r="J1665" t="s">
        <v>692</v>
      </c>
      <c r="K1665">
        <v>18</v>
      </c>
    </row>
    <row r="1666" spans="5:11" ht="12.75">
      <c r="E1666" s="215" t="str">
        <f t="shared" si="26"/>
        <v>1816092</v>
      </c>
      <c r="F1666">
        <v>16</v>
      </c>
      <c r="G1666">
        <v>9</v>
      </c>
      <c r="H1666">
        <v>2</v>
      </c>
      <c r="I1666" t="s">
        <v>2613</v>
      </c>
      <c r="J1666" t="s">
        <v>1426</v>
      </c>
      <c r="K1666">
        <v>18</v>
      </c>
    </row>
    <row r="1667" spans="5:11" ht="12.75">
      <c r="E1667" s="215" t="str">
        <f t="shared" si="26"/>
        <v>1816102</v>
      </c>
      <c r="F1667">
        <v>16</v>
      </c>
      <c r="G1667">
        <v>10</v>
      </c>
      <c r="H1667">
        <v>2</v>
      </c>
      <c r="I1667" t="s">
        <v>2613</v>
      </c>
      <c r="J1667" t="s">
        <v>1715</v>
      </c>
      <c r="K1667">
        <v>18</v>
      </c>
    </row>
    <row r="1668" spans="5:11" ht="12.75">
      <c r="E1668" s="215" t="str">
        <f t="shared" si="26"/>
        <v>1816113</v>
      </c>
      <c r="F1668">
        <v>16</v>
      </c>
      <c r="G1668">
        <v>11</v>
      </c>
      <c r="H1668">
        <v>3</v>
      </c>
      <c r="I1668" t="s">
        <v>2613</v>
      </c>
      <c r="J1668" t="s">
        <v>1720</v>
      </c>
      <c r="K1668">
        <v>18</v>
      </c>
    </row>
    <row r="1669" spans="5:11" ht="12.75">
      <c r="E1669" s="215" t="str">
        <f t="shared" si="26"/>
        <v>1816122</v>
      </c>
      <c r="F1669">
        <v>16</v>
      </c>
      <c r="G1669">
        <v>12</v>
      </c>
      <c r="H1669">
        <v>2</v>
      </c>
      <c r="I1669" t="s">
        <v>2613</v>
      </c>
      <c r="J1669" t="s">
        <v>1716</v>
      </c>
      <c r="K1669">
        <v>18</v>
      </c>
    </row>
    <row r="1670" spans="5:11" ht="12.75">
      <c r="E1670" s="215" t="str">
        <f t="shared" si="26"/>
        <v>1816132</v>
      </c>
      <c r="F1670">
        <v>16</v>
      </c>
      <c r="G1670">
        <v>13</v>
      </c>
      <c r="H1670">
        <v>2</v>
      </c>
      <c r="I1670" t="s">
        <v>2613</v>
      </c>
      <c r="J1670" t="s">
        <v>1717</v>
      </c>
      <c r="K1670">
        <v>18</v>
      </c>
    </row>
    <row r="1671" spans="5:11" ht="12.75">
      <c r="E1671" s="215" t="str">
        <f t="shared" si="26"/>
        <v>1816143</v>
      </c>
      <c r="F1671">
        <v>16</v>
      </c>
      <c r="G1671">
        <v>14</v>
      </c>
      <c r="H1671">
        <v>3</v>
      </c>
      <c r="I1671" t="s">
        <v>2613</v>
      </c>
      <c r="J1671" t="s">
        <v>1721</v>
      </c>
      <c r="K1671">
        <v>18</v>
      </c>
    </row>
    <row r="1672" spans="5:11" ht="12.75">
      <c r="E1672" s="215" t="str">
        <f t="shared" si="26"/>
        <v>1817000</v>
      </c>
      <c r="F1672">
        <v>17</v>
      </c>
      <c r="G1672">
        <v>0</v>
      </c>
      <c r="H1672">
        <v>0</v>
      </c>
      <c r="I1672" t="s">
        <v>343</v>
      </c>
      <c r="J1672" t="s">
        <v>2793</v>
      </c>
      <c r="K1672">
        <v>18</v>
      </c>
    </row>
    <row r="1673" spans="5:11" ht="12.75">
      <c r="E1673" s="215" t="str">
        <f t="shared" si="26"/>
        <v>1817011</v>
      </c>
      <c r="F1673">
        <v>17</v>
      </c>
      <c r="G1673">
        <v>1</v>
      </c>
      <c r="H1673">
        <v>1</v>
      </c>
      <c r="I1673" t="s">
        <v>2613</v>
      </c>
      <c r="J1673" t="s">
        <v>1722</v>
      </c>
      <c r="K1673">
        <v>18</v>
      </c>
    </row>
    <row r="1674" spans="5:11" ht="12.75">
      <c r="E1674" s="215" t="str">
        <f t="shared" si="26"/>
        <v>1817022</v>
      </c>
      <c r="F1674">
        <v>17</v>
      </c>
      <c r="G1674">
        <v>2</v>
      </c>
      <c r="H1674">
        <v>2</v>
      </c>
      <c r="I1674" t="s">
        <v>2613</v>
      </c>
      <c r="J1674" t="s">
        <v>1723</v>
      </c>
      <c r="K1674">
        <v>18</v>
      </c>
    </row>
    <row r="1675" spans="5:11" ht="12.75">
      <c r="E1675" s="215" t="str">
        <f t="shared" si="26"/>
        <v>1817032</v>
      </c>
      <c r="F1675">
        <v>17</v>
      </c>
      <c r="G1675">
        <v>3</v>
      </c>
      <c r="H1675">
        <v>2</v>
      </c>
      <c r="I1675" t="s">
        <v>2613</v>
      </c>
      <c r="J1675" t="s">
        <v>1724</v>
      </c>
      <c r="K1675">
        <v>18</v>
      </c>
    </row>
    <row r="1676" spans="5:11" ht="12.75">
      <c r="E1676" s="215" t="str">
        <f t="shared" si="26"/>
        <v>1817042</v>
      </c>
      <c r="F1676">
        <v>17</v>
      </c>
      <c r="G1676">
        <v>4</v>
      </c>
      <c r="H1676">
        <v>2</v>
      </c>
      <c r="I1676" t="s">
        <v>2613</v>
      </c>
      <c r="J1676" t="s">
        <v>1725</v>
      </c>
      <c r="K1676">
        <v>18</v>
      </c>
    </row>
    <row r="1677" spans="5:11" ht="12.75">
      <c r="E1677" s="215" t="str">
        <f t="shared" si="26"/>
        <v>1817052</v>
      </c>
      <c r="F1677">
        <v>17</v>
      </c>
      <c r="G1677">
        <v>5</v>
      </c>
      <c r="H1677">
        <v>2</v>
      </c>
      <c r="I1677" t="s">
        <v>2613</v>
      </c>
      <c r="J1677" t="s">
        <v>1722</v>
      </c>
      <c r="K1677">
        <v>18</v>
      </c>
    </row>
    <row r="1678" spans="5:11" ht="12.75">
      <c r="E1678" s="215" t="str">
        <f t="shared" si="26"/>
        <v>1817062</v>
      </c>
      <c r="F1678">
        <v>17</v>
      </c>
      <c r="G1678">
        <v>6</v>
      </c>
      <c r="H1678">
        <v>2</v>
      </c>
      <c r="I1678" t="s">
        <v>2613</v>
      </c>
      <c r="J1678" t="s">
        <v>1726</v>
      </c>
      <c r="K1678">
        <v>18</v>
      </c>
    </row>
    <row r="1679" spans="5:11" ht="12.75">
      <c r="E1679" s="215" t="str">
        <f t="shared" si="26"/>
        <v>1817073</v>
      </c>
      <c r="F1679">
        <v>17</v>
      </c>
      <c r="G1679">
        <v>7</v>
      </c>
      <c r="H1679">
        <v>3</v>
      </c>
      <c r="I1679" t="s">
        <v>2613</v>
      </c>
      <c r="J1679" t="s">
        <v>1728</v>
      </c>
      <c r="K1679">
        <v>18</v>
      </c>
    </row>
    <row r="1680" spans="5:11" ht="12.75">
      <c r="E1680" s="215" t="str">
        <f t="shared" si="26"/>
        <v>1817082</v>
      </c>
      <c r="F1680">
        <v>17</v>
      </c>
      <c r="G1680">
        <v>8</v>
      </c>
      <c r="H1680">
        <v>2</v>
      </c>
      <c r="I1680" t="s">
        <v>2613</v>
      </c>
      <c r="J1680" t="s">
        <v>1727</v>
      </c>
      <c r="K1680">
        <v>18</v>
      </c>
    </row>
    <row r="1681" spans="5:11" ht="12.75">
      <c r="E1681" s="215" t="str">
        <f t="shared" si="26"/>
        <v>1818000</v>
      </c>
      <c r="F1681">
        <v>18</v>
      </c>
      <c r="G1681">
        <v>0</v>
      </c>
      <c r="H1681">
        <v>0</v>
      </c>
      <c r="I1681" t="s">
        <v>343</v>
      </c>
      <c r="J1681" t="s">
        <v>2794</v>
      </c>
      <c r="K1681">
        <v>18</v>
      </c>
    </row>
    <row r="1682" spans="5:11" ht="12.75">
      <c r="E1682" s="215" t="str">
        <f t="shared" si="26"/>
        <v>1818011</v>
      </c>
      <c r="F1682">
        <v>18</v>
      </c>
      <c r="G1682">
        <v>1</v>
      </c>
      <c r="H1682">
        <v>1</v>
      </c>
      <c r="I1682" t="s">
        <v>2613</v>
      </c>
      <c r="J1682" t="s">
        <v>1729</v>
      </c>
      <c r="K1682">
        <v>18</v>
      </c>
    </row>
    <row r="1683" spans="5:11" ht="12.75">
      <c r="E1683" s="215" t="str">
        <f t="shared" si="26"/>
        <v>1818022</v>
      </c>
      <c r="F1683">
        <v>18</v>
      </c>
      <c r="G1683">
        <v>2</v>
      </c>
      <c r="H1683">
        <v>2</v>
      </c>
      <c r="I1683" t="s">
        <v>2613</v>
      </c>
      <c r="J1683" t="s">
        <v>1730</v>
      </c>
      <c r="K1683">
        <v>18</v>
      </c>
    </row>
    <row r="1684" spans="5:11" ht="12.75">
      <c r="E1684" s="215" t="str">
        <f t="shared" si="26"/>
        <v>1818032</v>
      </c>
      <c r="F1684">
        <v>18</v>
      </c>
      <c r="G1684">
        <v>3</v>
      </c>
      <c r="H1684">
        <v>2</v>
      </c>
      <c r="I1684" t="s">
        <v>2613</v>
      </c>
      <c r="J1684" t="s">
        <v>1731</v>
      </c>
      <c r="K1684">
        <v>18</v>
      </c>
    </row>
    <row r="1685" spans="5:11" ht="12.75">
      <c r="E1685" s="215" t="str">
        <f t="shared" si="26"/>
        <v>1818042</v>
      </c>
      <c r="F1685">
        <v>18</v>
      </c>
      <c r="G1685">
        <v>4</v>
      </c>
      <c r="H1685">
        <v>2</v>
      </c>
      <c r="I1685" t="s">
        <v>2613</v>
      </c>
      <c r="J1685" t="s">
        <v>1732</v>
      </c>
      <c r="K1685">
        <v>18</v>
      </c>
    </row>
    <row r="1686" spans="5:11" ht="12.75">
      <c r="E1686" s="215" t="str">
        <f t="shared" si="26"/>
        <v>1818053</v>
      </c>
      <c r="F1686">
        <v>18</v>
      </c>
      <c r="G1686">
        <v>5</v>
      </c>
      <c r="H1686">
        <v>3</v>
      </c>
      <c r="I1686" t="s">
        <v>2613</v>
      </c>
      <c r="J1686" t="s">
        <v>1733</v>
      </c>
      <c r="K1686">
        <v>18</v>
      </c>
    </row>
    <row r="1687" spans="5:11" ht="12.75">
      <c r="E1687" s="215" t="str">
        <f t="shared" si="26"/>
        <v>1818062</v>
      </c>
      <c r="F1687">
        <v>18</v>
      </c>
      <c r="G1687">
        <v>6</v>
      </c>
      <c r="H1687">
        <v>2</v>
      </c>
      <c r="I1687" t="s">
        <v>2613</v>
      </c>
      <c r="J1687" t="s">
        <v>1734</v>
      </c>
      <c r="K1687">
        <v>18</v>
      </c>
    </row>
    <row r="1688" spans="5:11" ht="12.75">
      <c r="E1688" s="215" t="str">
        <f t="shared" si="26"/>
        <v>1819000</v>
      </c>
      <c r="F1688">
        <v>19</v>
      </c>
      <c r="G1688">
        <v>0</v>
      </c>
      <c r="H1688">
        <v>0</v>
      </c>
      <c r="I1688" t="s">
        <v>343</v>
      </c>
      <c r="J1688" t="s">
        <v>2795</v>
      </c>
      <c r="K1688">
        <v>18</v>
      </c>
    </row>
    <row r="1689" spans="5:11" ht="12.75">
      <c r="E1689" s="215" t="str">
        <f t="shared" si="26"/>
        <v>1819012</v>
      </c>
      <c r="F1689">
        <v>19</v>
      </c>
      <c r="G1689">
        <v>1</v>
      </c>
      <c r="H1689">
        <v>2</v>
      </c>
      <c r="I1689" t="s">
        <v>2613</v>
      </c>
      <c r="J1689" t="s">
        <v>1735</v>
      </c>
      <c r="K1689">
        <v>18</v>
      </c>
    </row>
    <row r="1690" spans="5:11" ht="12.75">
      <c r="E1690" s="215" t="str">
        <f t="shared" si="26"/>
        <v>1819022</v>
      </c>
      <c r="F1690">
        <v>19</v>
      </c>
      <c r="G1690">
        <v>2</v>
      </c>
      <c r="H1690">
        <v>2</v>
      </c>
      <c r="I1690" t="s">
        <v>2613</v>
      </c>
      <c r="J1690" t="s">
        <v>1736</v>
      </c>
      <c r="K1690">
        <v>18</v>
      </c>
    </row>
    <row r="1691" spans="5:11" ht="12.75">
      <c r="E1691" s="215" t="str">
        <f t="shared" si="26"/>
        <v>1819032</v>
      </c>
      <c r="F1691">
        <v>19</v>
      </c>
      <c r="G1691">
        <v>3</v>
      </c>
      <c r="H1691">
        <v>2</v>
      </c>
      <c r="I1691" t="s">
        <v>2613</v>
      </c>
      <c r="J1691" t="s">
        <v>1737</v>
      </c>
      <c r="K1691">
        <v>18</v>
      </c>
    </row>
    <row r="1692" spans="5:11" ht="12.75">
      <c r="E1692" s="215" t="str">
        <f t="shared" si="26"/>
        <v>1819043</v>
      </c>
      <c r="F1692" s="29">
        <v>19</v>
      </c>
      <c r="G1692" s="29">
        <v>4</v>
      </c>
      <c r="H1692" s="29">
        <v>3</v>
      </c>
      <c r="I1692" t="s">
        <v>2613</v>
      </c>
      <c r="J1692" t="s">
        <v>1738</v>
      </c>
      <c r="K1692">
        <v>18</v>
      </c>
    </row>
    <row r="1693" spans="5:11" ht="12.75">
      <c r="E1693" s="215" t="str">
        <f t="shared" si="26"/>
        <v>1819052</v>
      </c>
      <c r="F1693">
        <v>19</v>
      </c>
      <c r="G1693">
        <v>5</v>
      </c>
      <c r="H1693">
        <v>2</v>
      </c>
      <c r="I1693" t="s">
        <v>2613</v>
      </c>
      <c r="J1693" t="s">
        <v>1163</v>
      </c>
      <c r="K1693">
        <v>18</v>
      </c>
    </row>
    <row r="1694" spans="5:11" ht="12.75">
      <c r="E1694" s="215" t="str">
        <f t="shared" si="26"/>
        <v>1820000</v>
      </c>
      <c r="F1694">
        <v>20</v>
      </c>
      <c r="G1694">
        <v>0</v>
      </c>
      <c r="H1694">
        <v>0</v>
      </c>
      <c r="I1694" t="s">
        <v>343</v>
      </c>
      <c r="J1694" t="s">
        <v>2796</v>
      </c>
      <c r="K1694">
        <v>18</v>
      </c>
    </row>
    <row r="1695" spans="5:11" ht="12.75">
      <c r="E1695" s="215" t="str">
        <f t="shared" si="26"/>
        <v>1820013</v>
      </c>
      <c r="F1695">
        <v>20</v>
      </c>
      <c r="G1695">
        <v>1</v>
      </c>
      <c r="H1695">
        <v>3</v>
      </c>
      <c r="I1695" t="s">
        <v>2613</v>
      </c>
      <c r="J1695" t="s">
        <v>1741</v>
      </c>
      <c r="K1695">
        <v>18</v>
      </c>
    </row>
    <row r="1696" spans="5:11" ht="12.75">
      <c r="E1696" s="215" t="str">
        <f t="shared" si="26"/>
        <v>1820022</v>
      </c>
      <c r="F1696">
        <v>20</v>
      </c>
      <c r="G1696">
        <v>2</v>
      </c>
      <c r="H1696">
        <v>2</v>
      </c>
      <c r="I1696" t="s">
        <v>2613</v>
      </c>
      <c r="J1696" t="s">
        <v>1739</v>
      </c>
      <c r="K1696">
        <v>18</v>
      </c>
    </row>
    <row r="1697" spans="5:11" ht="12.75">
      <c r="E1697" s="215" t="str">
        <f t="shared" si="26"/>
        <v>1820032</v>
      </c>
      <c r="F1697">
        <v>20</v>
      </c>
      <c r="G1697">
        <v>3</v>
      </c>
      <c r="H1697">
        <v>2</v>
      </c>
      <c r="I1697" t="s">
        <v>2613</v>
      </c>
      <c r="J1697" t="s">
        <v>1740</v>
      </c>
      <c r="K1697">
        <v>18</v>
      </c>
    </row>
    <row r="1698" spans="5:11" ht="12.75">
      <c r="E1698" s="215" t="str">
        <f t="shared" si="26"/>
        <v>1820043</v>
      </c>
      <c r="F1698">
        <v>20</v>
      </c>
      <c r="G1698">
        <v>4</v>
      </c>
      <c r="H1698">
        <v>3</v>
      </c>
      <c r="I1698" t="s">
        <v>2613</v>
      </c>
      <c r="J1698" t="s">
        <v>1742</v>
      </c>
      <c r="K1698">
        <v>18</v>
      </c>
    </row>
    <row r="1699" spans="5:11" ht="12.75">
      <c r="E1699" s="215" t="str">
        <f t="shared" si="26"/>
        <v>1821000</v>
      </c>
      <c r="F1699">
        <v>21</v>
      </c>
      <c r="G1699">
        <v>0</v>
      </c>
      <c r="H1699">
        <v>0</v>
      </c>
      <c r="I1699" t="s">
        <v>343</v>
      </c>
      <c r="J1699" t="s">
        <v>2797</v>
      </c>
      <c r="K1699">
        <v>18</v>
      </c>
    </row>
    <row r="1700" spans="5:11" ht="12.75">
      <c r="E1700" s="215" t="str">
        <f t="shared" si="26"/>
        <v>1821012</v>
      </c>
      <c r="F1700">
        <v>21</v>
      </c>
      <c r="G1700">
        <v>1</v>
      </c>
      <c r="H1700">
        <v>2</v>
      </c>
      <c r="I1700" t="s">
        <v>2613</v>
      </c>
      <c r="J1700" t="s">
        <v>1743</v>
      </c>
      <c r="K1700">
        <v>18</v>
      </c>
    </row>
    <row r="1701" spans="5:11" ht="12.75">
      <c r="E1701" s="215" t="str">
        <f t="shared" si="26"/>
        <v>1821022</v>
      </c>
      <c r="F1701">
        <v>21</v>
      </c>
      <c r="G1701">
        <v>2</v>
      </c>
      <c r="H1701">
        <v>2</v>
      </c>
      <c r="I1701" t="s">
        <v>2613</v>
      </c>
      <c r="J1701" t="s">
        <v>1744</v>
      </c>
      <c r="K1701">
        <v>18</v>
      </c>
    </row>
    <row r="1702" spans="5:11" ht="12.75">
      <c r="E1702" s="215" t="str">
        <f t="shared" si="26"/>
        <v>1821033</v>
      </c>
      <c r="F1702">
        <v>21</v>
      </c>
      <c r="G1702">
        <v>3</v>
      </c>
      <c r="H1702">
        <v>3</v>
      </c>
      <c r="I1702" t="s">
        <v>2613</v>
      </c>
      <c r="J1702" t="s">
        <v>1747</v>
      </c>
      <c r="K1702">
        <v>18</v>
      </c>
    </row>
    <row r="1703" spans="5:11" ht="12.75">
      <c r="E1703" s="215" t="str">
        <f t="shared" si="26"/>
        <v>1821042</v>
      </c>
      <c r="F1703">
        <v>21</v>
      </c>
      <c r="G1703">
        <v>4</v>
      </c>
      <c r="H1703">
        <v>2</v>
      </c>
      <c r="I1703" t="s">
        <v>2613</v>
      </c>
      <c r="J1703" t="s">
        <v>1745</v>
      </c>
      <c r="K1703">
        <v>18</v>
      </c>
    </row>
    <row r="1704" spans="5:11" ht="12.75">
      <c r="E1704" s="215" t="str">
        <f t="shared" si="26"/>
        <v>1821052</v>
      </c>
      <c r="F1704">
        <v>21</v>
      </c>
      <c r="G1704">
        <v>5</v>
      </c>
      <c r="H1704">
        <v>2</v>
      </c>
      <c r="I1704" t="s">
        <v>2613</v>
      </c>
      <c r="J1704" t="s">
        <v>1746</v>
      </c>
      <c r="K1704">
        <v>18</v>
      </c>
    </row>
    <row r="1705" spans="5:11" ht="12.75">
      <c r="E1705" s="215" t="str">
        <f t="shared" si="26"/>
        <v>1861000</v>
      </c>
      <c r="F1705">
        <v>61</v>
      </c>
      <c r="G1705">
        <v>0</v>
      </c>
      <c r="H1705">
        <v>0</v>
      </c>
      <c r="I1705" t="s">
        <v>523</v>
      </c>
      <c r="J1705" t="s">
        <v>1748</v>
      </c>
      <c r="K1705">
        <v>18</v>
      </c>
    </row>
    <row r="1706" spans="5:11" ht="12.75">
      <c r="E1706" s="215" t="str">
        <f t="shared" si="26"/>
        <v>1862000</v>
      </c>
      <c r="F1706">
        <v>62</v>
      </c>
      <c r="G1706">
        <v>0</v>
      </c>
      <c r="H1706">
        <v>0</v>
      </c>
      <c r="I1706" t="s">
        <v>523</v>
      </c>
      <c r="J1706" t="s">
        <v>1695</v>
      </c>
      <c r="K1706">
        <v>18</v>
      </c>
    </row>
    <row r="1707" spans="5:11" ht="12.75">
      <c r="E1707" s="215" t="str">
        <f t="shared" si="26"/>
        <v>1863000</v>
      </c>
      <c r="F1707">
        <v>63</v>
      </c>
      <c r="G1707">
        <v>0</v>
      </c>
      <c r="H1707">
        <v>0</v>
      </c>
      <c r="I1707" t="s">
        <v>523</v>
      </c>
      <c r="J1707" t="s">
        <v>1749</v>
      </c>
      <c r="K1707">
        <v>18</v>
      </c>
    </row>
    <row r="1708" spans="5:11" ht="12.75">
      <c r="E1708" s="215" t="str">
        <f t="shared" si="26"/>
        <v>1864000</v>
      </c>
      <c r="F1708">
        <v>64</v>
      </c>
      <c r="G1708">
        <v>0</v>
      </c>
      <c r="H1708">
        <v>0</v>
      </c>
      <c r="I1708" t="s">
        <v>523</v>
      </c>
      <c r="J1708" t="s">
        <v>1750</v>
      </c>
      <c r="K1708">
        <v>18</v>
      </c>
    </row>
    <row r="1709" spans="5:11" ht="12.75">
      <c r="E1709" s="215" t="str">
        <f t="shared" si="26"/>
        <v>2000000</v>
      </c>
      <c r="F1709">
        <v>0</v>
      </c>
      <c r="G1709">
        <v>0</v>
      </c>
      <c r="H1709">
        <v>0</v>
      </c>
      <c r="I1709" t="s">
        <v>340</v>
      </c>
      <c r="J1709" t="s">
        <v>363</v>
      </c>
      <c r="K1709">
        <v>20</v>
      </c>
    </row>
    <row r="1710" spans="5:11" ht="12.75">
      <c r="E1710" s="215" t="str">
        <f t="shared" si="26"/>
        <v>2001000</v>
      </c>
      <c r="F1710">
        <v>1</v>
      </c>
      <c r="G1710">
        <v>0</v>
      </c>
      <c r="H1710">
        <v>0</v>
      </c>
      <c r="I1710" t="s">
        <v>343</v>
      </c>
      <c r="J1710" t="s">
        <v>2798</v>
      </c>
      <c r="K1710">
        <v>20</v>
      </c>
    </row>
    <row r="1711" spans="5:11" ht="12.75">
      <c r="E1711" s="215" t="str">
        <f t="shared" si="26"/>
        <v>2001011</v>
      </c>
      <c r="F1711">
        <v>1</v>
      </c>
      <c r="G1711">
        <v>1</v>
      </c>
      <c r="H1711">
        <v>1</v>
      </c>
      <c r="I1711" t="s">
        <v>2613</v>
      </c>
      <c r="J1711" t="s">
        <v>1751</v>
      </c>
      <c r="K1711">
        <v>20</v>
      </c>
    </row>
    <row r="1712" spans="5:11" ht="12.75">
      <c r="E1712" s="215" t="str">
        <f t="shared" si="26"/>
        <v>2001022</v>
      </c>
      <c r="F1712">
        <v>1</v>
      </c>
      <c r="G1712">
        <v>2</v>
      </c>
      <c r="H1712">
        <v>2</v>
      </c>
      <c r="I1712" t="s">
        <v>2613</v>
      </c>
      <c r="J1712" t="s">
        <v>1751</v>
      </c>
      <c r="K1712">
        <v>20</v>
      </c>
    </row>
    <row r="1713" spans="5:11" ht="12.75">
      <c r="E1713" s="215" t="str">
        <f t="shared" si="26"/>
        <v>2001032</v>
      </c>
      <c r="F1713">
        <v>1</v>
      </c>
      <c r="G1713">
        <v>3</v>
      </c>
      <c r="H1713">
        <v>2</v>
      </c>
      <c r="I1713" t="s">
        <v>2613</v>
      </c>
      <c r="J1713" t="s">
        <v>1752</v>
      </c>
      <c r="K1713">
        <v>20</v>
      </c>
    </row>
    <row r="1714" spans="5:11" ht="12.75">
      <c r="E1714" s="215" t="str">
        <f t="shared" si="26"/>
        <v>2001043</v>
      </c>
      <c r="F1714">
        <v>1</v>
      </c>
      <c r="G1714">
        <v>4</v>
      </c>
      <c r="H1714">
        <v>3</v>
      </c>
      <c r="I1714" t="s">
        <v>2613</v>
      </c>
      <c r="J1714" t="s">
        <v>1756</v>
      </c>
      <c r="K1714">
        <v>20</v>
      </c>
    </row>
    <row r="1715" spans="5:11" ht="12.75">
      <c r="E1715" s="215" t="str">
        <f t="shared" si="26"/>
        <v>2001052</v>
      </c>
      <c r="F1715">
        <v>1</v>
      </c>
      <c r="G1715">
        <v>5</v>
      </c>
      <c r="H1715">
        <v>2</v>
      </c>
      <c r="I1715" t="s">
        <v>2613</v>
      </c>
      <c r="J1715" t="s">
        <v>1753</v>
      </c>
      <c r="K1715">
        <v>20</v>
      </c>
    </row>
    <row r="1716" spans="5:11" ht="12.75">
      <c r="E1716" s="215" t="str">
        <f t="shared" si="26"/>
        <v>2001062</v>
      </c>
      <c r="F1716">
        <v>1</v>
      </c>
      <c r="G1716">
        <v>6</v>
      </c>
      <c r="H1716">
        <v>2</v>
      </c>
      <c r="I1716" t="s">
        <v>2613</v>
      </c>
      <c r="J1716" t="s">
        <v>1754</v>
      </c>
      <c r="K1716">
        <v>20</v>
      </c>
    </row>
    <row r="1717" spans="5:11" ht="12.75">
      <c r="E1717" s="215" t="str">
        <f t="shared" si="26"/>
        <v>2001072</v>
      </c>
      <c r="F1717">
        <v>1</v>
      </c>
      <c r="G1717">
        <v>7</v>
      </c>
      <c r="H1717">
        <v>2</v>
      </c>
      <c r="I1717" t="s">
        <v>2613</v>
      </c>
      <c r="J1717" t="s">
        <v>1755</v>
      </c>
      <c r="K1717">
        <v>20</v>
      </c>
    </row>
    <row r="1718" spans="5:11" ht="12.75">
      <c r="E1718" s="215" t="str">
        <f t="shared" si="26"/>
        <v>2002000</v>
      </c>
      <c r="F1718">
        <v>2</v>
      </c>
      <c r="G1718">
        <v>0</v>
      </c>
      <c r="H1718">
        <v>0</v>
      </c>
      <c r="I1718" t="s">
        <v>343</v>
      </c>
      <c r="J1718" t="s">
        <v>2799</v>
      </c>
      <c r="K1718">
        <v>20</v>
      </c>
    </row>
    <row r="1719" spans="5:11" ht="12.75">
      <c r="E1719" s="215" t="str">
        <f t="shared" si="26"/>
        <v>2002013</v>
      </c>
      <c r="F1719">
        <v>2</v>
      </c>
      <c r="G1719">
        <v>1</v>
      </c>
      <c r="H1719">
        <v>3</v>
      </c>
      <c r="I1719" t="s">
        <v>2613</v>
      </c>
      <c r="J1719" t="s">
        <v>1763</v>
      </c>
      <c r="K1719">
        <v>20</v>
      </c>
    </row>
    <row r="1720" spans="5:11" ht="12.75">
      <c r="E1720" s="215" t="str">
        <f t="shared" si="26"/>
        <v>2002023</v>
      </c>
      <c r="F1720">
        <v>2</v>
      </c>
      <c r="G1720">
        <v>2</v>
      </c>
      <c r="H1720">
        <v>3</v>
      </c>
      <c r="I1720" t="s">
        <v>2613</v>
      </c>
      <c r="J1720" t="s">
        <v>1764</v>
      </c>
      <c r="K1720">
        <v>20</v>
      </c>
    </row>
    <row r="1721" spans="5:11" ht="12.75">
      <c r="E1721" s="215" t="str">
        <f t="shared" si="26"/>
        <v>2002032</v>
      </c>
      <c r="F1721">
        <v>2</v>
      </c>
      <c r="G1721">
        <v>3</v>
      </c>
      <c r="H1721">
        <v>2</v>
      </c>
      <c r="I1721" t="s">
        <v>2613</v>
      </c>
      <c r="J1721" t="s">
        <v>1757</v>
      </c>
      <c r="K1721">
        <v>20</v>
      </c>
    </row>
    <row r="1722" spans="5:11" ht="12.75">
      <c r="E1722" s="215" t="str">
        <f t="shared" si="26"/>
        <v>2002042</v>
      </c>
      <c r="F1722">
        <v>2</v>
      </c>
      <c r="G1722">
        <v>4</v>
      </c>
      <c r="H1722">
        <v>2</v>
      </c>
      <c r="I1722" t="s">
        <v>2613</v>
      </c>
      <c r="J1722" t="s">
        <v>1758</v>
      </c>
      <c r="K1722">
        <v>20</v>
      </c>
    </row>
    <row r="1723" spans="5:11" ht="12.75">
      <c r="E1723" s="215" t="str">
        <f t="shared" si="26"/>
        <v>2002052</v>
      </c>
      <c r="F1723">
        <v>2</v>
      </c>
      <c r="G1723">
        <v>5</v>
      </c>
      <c r="H1723">
        <v>2</v>
      </c>
      <c r="I1723" t="s">
        <v>2613</v>
      </c>
      <c r="J1723" t="s">
        <v>1759</v>
      </c>
      <c r="K1723">
        <v>20</v>
      </c>
    </row>
    <row r="1724" spans="5:11" ht="12.75">
      <c r="E1724" s="215" t="str">
        <f t="shared" si="26"/>
        <v>2002063</v>
      </c>
      <c r="F1724">
        <v>2</v>
      </c>
      <c r="G1724">
        <v>6</v>
      </c>
      <c r="H1724">
        <v>3</v>
      </c>
      <c r="I1724" t="s">
        <v>2613</v>
      </c>
      <c r="J1724" t="s">
        <v>1765</v>
      </c>
      <c r="K1724">
        <v>20</v>
      </c>
    </row>
    <row r="1725" spans="5:11" ht="12.75">
      <c r="E1725" s="215" t="str">
        <f t="shared" si="26"/>
        <v>2002073</v>
      </c>
      <c r="F1725">
        <v>2</v>
      </c>
      <c r="G1725">
        <v>7</v>
      </c>
      <c r="H1725">
        <v>3</v>
      </c>
      <c r="I1725" t="s">
        <v>2613</v>
      </c>
      <c r="J1725" t="s">
        <v>1760</v>
      </c>
      <c r="K1725">
        <v>20</v>
      </c>
    </row>
    <row r="1726" spans="5:11" ht="12.75">
      <c r="E1726" s="215" t="str">
        <f t="shared" si="26"/>
        <v>2002082</v>
      </c>
      <c r="F1726">
        <v>2</v>
      </c>
      <c r="G1726">
        <v>8</v>
      </c>
      <c r="H1726">
        <v>2</v>
      </c>
      <c r="I1726" t="s">
        <v>2613</v>
      </c>
      <c r="J1726" t="s">
        <v>979</v>
      </c>
      <c r="K1726">
        <v>20</v>
      </c>
    </row>
    <row r="1727" spans="5:11" ht="12.75">
      <c r="E1727" s="215" t="str">
        <f t="shared" si="26"/>
        <v>2002093</v>
      </c>
      <c r="F1727">
        <v>2</v>
      </c>
      <c r="G1727">
        <v>9</v>
      </c>
      <c r="H1727">
        <v>3</v>
      </c>
      <c r="I1727" t="s">
        <v>2613</v>
      </c>
      <c r="J1727" t="s">
        <v>1766</v>
      </c>
      <c r="K1727">
        <v>20</v>
      </c>
    </row>
    <row r="1728" spans="5:11" ht="12.75">
      <c r="E1728" s="215" t="str">
        <f t="shared" si="26"/>
        <v>2002103</v>
      </c>
      <c r="F1728">
        <v>2</v>
      </c>
      <c r="G1728">
        <v>10</v>
      </c>
      <c r="H1728">
        <v>3</v>
      </c>
      <c r="I1728" t="s">
        <v>2613</v>
      </c>
      <c r="J1728" t="s">
        <v>1767</v>
      </c>
      <c r="K1728">
        <v>20</v>
      </c>
    </row>
    <row r="1729" spans="5:11" ht="12.75">
      <c r="E1729" s="215" t="str">
        <f aca="true" t="shared" si="27" ref="E1729:E1792">+TEXT(K1729,"00")&amp;TEXT(F1729,"00")&amp;TEXT(G1729,"00")&amp;TEXT(H1729,"0")</f>
        <v>2002112</v>
      </c>
      <c r="F1729">
        <v>2</v>
      </c>
      <c r="G1729">
        <v>11</v>
      </c>
      <c r="H1729">
        <v>2</v>
      </c>
      <c r="I1729" t="s">
        <v>2613</v>
      </c>
      <c r="J1729" t="s">
        <v>1761</v>
      </c>
      <c r="K1729">
        <v>20</v>
      </c>
    </row>
    <row r="1730" spans="5:11" ht="12.75">
      <c r="E1730" s="215" t="str">
        <f t="shared" si="27"/>
        <v>2002123</v>
      </c>
      <c r="F1730">
        <v>2</v>
      </c>
      <c r="G1730">
        <v>12</v>
      </c>
      <c r="H1730">
        <v>3</v>
      </c>
      <c r="I1730" t="s">
        <v>2613</v>
      </c>
      <c r="J1730" t="s">
        <v>1768</v>
      </c>
      <c r="K1730">
        <v>20</v>
      </c>
    </row>
    <row r="1731" spans="5:11" ht="12.75">
      <c r="E1731" s="215" t="str">
        <f t="shared" si="27"/>
        <v>2002133</v>
      </c>
      <c r="F1731">
        <v>2</v>
      </c>
      <c r="G1731">
        <v>13</v>
      </c>
      <c r="H1731">
        <v>3</v>
      </c>
      <c r="I1731" t="s">
        <v>2613</v>
      </c>
      <c r="J1731" t="s">
        <v>1769</v>
      </c>
      <c r="K1731">
        <v>20</v>
      </c>
    </row>
    <row r="1732" spans="5:11" ht="12.75">
      <c r="E1732" s="215" t="str">
        <f t="shared" si="27"/>
        <v>2002143</v>
      </c>
      <c r="F1732">
        <v>2</v>
      </c>
      <c r="G1732">
        <v>14</v>
      </c>
      <c r="H1732">
        <v>3</v>
      </c>
      <c r="I1732" t="s">
        <v>2613</v>
      </c>
      <c r="J1732" t="s">
        <v>1770</v>
      </c>
      <c r="K1732">
        <v>20</v>
      </c>
    </row>
    <row r="1733" spans="5:11" ht="12.75">
      <c r="E1733" s="215" t="str">
        <f t="shared" si="27"/>
        <v>2002152</v>
      </c>
      <c r="F1733">
        <v>2</v>
      </c>
      <c r="G1733">
        <v>15</v>
      </c>
      <c r="H1733">
        <v>2</v>
      </c>
      <c r="I1733" t="s">
        <v>2613</v>
      </c>
      <c r="J1733" t="s">
        <v>1762</v>
      </c>
      <c r="K1733">
        <v>20</v>
      </c>
    </row>
    <row r="1734" spans="5:11" ht="12.75">
      <c r="E1734" s="215" t="str">
        <f t="shared" si="27"/>
        <v>2003000</v>
      </c>
      <c r="F1734">
        <v>3</v>
      </c>
      <c r="G1734">
        <v>0</v>
      </c>
      <c r="H1734">
        <v>0</v>
      </c>
      <c r="I1734" t="s">
        <v>343</v>
      </c>
      <c r="J1734" t="s">
        <v>2800</v>
      </c>
      <c r="K1734">
        <v>20</v>
      </c>
    </row>
    <row r="1735" spans="5:11" ht="12.75">
      <c r="E1735" s="215" t="str">
        <f t="shared" si="27"/>
        <v>2003011</v>
      </c>
      <c r="F1735">
        <v>3</v>
      </c>
      <c r="G1735">
        <v>1</v>
      </c>
      <c r="H1735">
        <v>1</v>
      </c>
      <c r="I1735" t="s">
        <v>2613</v>
      </c>
      <c r="J1735" t="s">
        <v>1771</v>
      </c>
      <c r="K1735">
        <v>20</v>
      </c>
    </row>
    <row r="1736" spans="5:11" ht="12.75">
      <c r="E1736" s="215" t="str">
        <f t="shared" si="27"/>
        <v>2003021</v>
      </c>
      <c r="F1736">
        <v>3</v>
      </c>
      <c r="G1736">
        <v>2</v>
      </c>
      <c r="H1736">
        <v>1</v>
      </c>
      <c r="I1736" t="s">
        <v>2613</v>
      </c>
      <c r="J1736" t="s">
        <v>1772</v>
      </c>
      <c r="K1736">
        <v>20</v>
      </c>
    </row>
    <row r="1737" spans="5:11" ht="12.75">
      <c r="E1737" s="215" t="str">
        <f t="shared" si="27"/>
        <v>2003032</v>
      </c>
      <c r="F1737">
        <v>3</v>
      </c>
      <c r="G1737">
        <v>3</v>
      </c>
      <c r="H1737">
        <v>2</v>
      </c>
      <c r="I1737" t="s">
        <v>2613</v>
      </c>
      <c r="J1737" t="s">
        <v>1771</v>
      </c>
      <c r="K1737">
        <v>20</v>
      </c>
    </row>
    <row r="1738" spans="5:11" ht="12.75">
      <c r="E1738" s="215" t="str">
        <f t="shared" si="27"/>
        <v>2003042</v>
      </c>
      <c r="F1738">
        <v>3</v>
      </c>
      <c r="G1738">
        <v>4</v>
      </c>
      <c r="H1738">
        <v>2</v>
      </c>
      <c r="I1738" t="s">
        <v>2613</v>
      </c>
      <c r="J1738" t="s">
        <v>1773</v>
      </c>
      <c r="K1738">
        <v>20</v>
      </c>
    </row>
    <row r="1739" spans="5:11" ht="12.75">
      <c r="E1739" s="215" t="str">
        <f t="shared" si="27"/>
        <v>2003052</v>
      </c>
      <c r="F1739">
        <v>3</v>
      </c>
      <c r="G1739">
        <v>5</v>
      </c>
      <c r="H1739">
        <v>2</v>
      </c>
      <c r="I1739" t="s">
        <v>2613</v>
      </c>
      <c r="J1739" t="s">
        <v>1772</v>
      </c>
      <c r="K1739">
        <v>20</v>
      </c>
    </row>
    <row r="1740" spans="5:11" ht="12.75">
      <c r="E1740" s="215" t="str">
        <f t="shared" si="27"/>
        <v>2003062</v>
      </c>
      <c r="F1740">
        <v>3</v>
      </c>
      <c r="G1740">
        <v>6</v>
      </c>
      <c r="H1740">
        <v>2</v>
      </c>
      <c r="I1740" t="s">
        <v>2613</v>
      </c>
      <c r="J1740" t="s">
        <v>1774</v>
      </c>
      <c r="K1740">
        <v>20</v>
      </c>
    </row>
    <row r="1741" spans="5:11" ht="12.75">
      <c r="E1741" s="215" t="str">
        <f t="shared" si="27"/>
        <v>2003072</v>
      </c>
      <c r="F1741">
        <v>3</v>
      </c>
      <c r="G1741">
        <v>7</v>
      </c>
      <c r="H1741">
        <v>2</v>
      </c>
      <c r="I1741" t="s">
        <v>2613</v>
      </c>
      <c r="J1741" t="s">
        <v>1775</v>
      </c>
      <c r="K1741">
        <v>20</v>
      </c>
    </row>
    <row r="1742" spans="5:11" ht="12.75">
      <c r="E1742" s="215" t="str">
        <f t="shared" si="27"/>
        <v>2003082</v>
      </c>
      <c r="F1742">
        <v>3</v>
      </c>
      <c r="G1742">
        <v>8</v>
      </c>
      <c r="H1742">
        <v>2</v>
      </c>
      <c r="I1742" t="s">
        <v>2613</v>
      </c>
      <c r="J1742" t="s">
        <v>1776</v>
      </c>
      <c r="K1742">
        <v>20</v>
      </c>
    </row>
    <row r="1743" spans="5:11" ht="12.75">
      <c r="E1743" s="215" t="str">
        <f t="shared" si="27"/>
        <v>2004000</v>
      </c>
      <c r="F1743">
        <v>4</v>
      </c>
      <c r="G1743">
        <v>0</v>
      </c>
      <c r="H1743">
        <v>0</v>
      </c>
      <c r="I1743" t="s">
        <v>343</v>
      </c>
      <c r="J1743" t="s">
        <v>2801</v>
      </c>
      <c r="K1743">
        <v>20</v>
      </c>
    </row>
    <row r="1744" spans="5:11" ht="12.75">
      <c r="E1744" s="215" t="str">
        <f t="shared" si="27"/>
        <v>2004011</v>
      </c>
      <c r="F1744">
        <v>4</v>
      </c>
      <c r="G1744">
        <v>1</v>
      </c>
      <c r="H1744">
        <v>1</v>
      </c>
      <c r="I1744" t="s">
        <v>2613</v>
      </c>
      <c r="J1744" t="s">
        <v>1777</v>
      </c>
      <c r="K1744">
        <v>20</v>
      </c>
    </row>
    <row r="1745" spans="5:11" ht="12.75">
      <c r="E1745" s="215" t="str">
        <f t="shared" si="27"/>
        <v>2004022</v>
      </c>
      <c r="F1745">
        <v>4</v>
      </c>
      <c r="G1745">
        <v>2</v>
      </c>
      <c r="H1745">
        <v>2</v>
      </c>
      <c r="I1745" t="s">
        <v>2613</v>
      </c>
      <c r="J1745" t="s">
        <v>1777</v>
      </c>
      <c r="K1745">
        <v>20</v>
      </c>
    </row>
    <row r="1746" spans="5:11" ht="12.75">
      <c r="E1746" s="215" t="str">
        <f t="shared" si="27"/>
        <v>2004032</v>
      </c>
      <c r="F1746">
        <v>4</v>
      </c>
      <c r="G1746">
        <v>3</v>
      </c>
      <c r="H1746">
        <v>2</v>
      </c>
      <c r="I1746" t="s">
        <v>2613</v>
      </c>
      <c r="J1746" t="s">
        <v>1778</v>
      </c>
      <c r="K1746">
        <v>20</v>
      </c>
    </row>
    <row r="1747" spans="5:11" ht="12.75">
      <c r="E1747" s="215" t="str">
        <f t="shared" si="27"/>
        <v>2004043</v>
      </c>
      <c r="F1747">
        <v>4</v>
      </c>
      <c r="G1747">
        <v>4</v>
      </c>
      <c r="H1747">
        <v>3</v>
      </c>
      <c r="I1747" t="s">
        <v>2613</v>
      </c>
      <c r="J1747" t="s">
        <v>1779</v>
      </c>
      <c r="K1747">
        <v>20</v>
      </c>
    </row>
    <row r="1748" spans="5:11" ht="12.75">
      <c r="E1748" s="215" t="str">
        <f t="shared" si="27"/>
        <v>2004053</v>
      </c>
      <c r="F1748">
        <v>4</v>
      </c>
      <c r="G1748">
        <v>5</v>
      </c>
      <c r="H1748">
        <v>3</v>
      </c>
      <c r="I1748" t="s">
        <v>2613</v>
      </c>
      <c r="J1748" t="s">
        <v>1780</v>
      </c>
      <c r="K1748">
        <v>20</v>
      </c>
    </row>
    <row r="1749" spans="5:11" ht="12.75">
      <c r="E1749" s="215" t="str">
        <f t="shared" si="27"/>
        <v>2004062</v>
      </c>
      <c r="F1749">
        <v>4</v>
      </c>
      <c r="G1749">
        <v>6</v>
      </c>
      <c r="H1749">
        <v>2</v>
      </c>
      <c r="I1749" t="s">
        <v>2613</v>
      </c>
      <c r="J1749" t="s">
        <v>391</v>
      </c>
      <c r="K1749">
        <v>20</v>
      </c>
    </row>
    <row r="1750" spans="5:11" ht="12.75">
      <c r="E1750" s="215" t="str">
        <f t="shared" si="27"/>
        <v>2005000</v>
      </c>
      <c r="F1750">
        <v>5</v>
      </c>
      <c r="G1750">
        <v>0</v>
      </c>
      <c r="H1750">
        <v>0</v>
      </c>
      <c r="I1750" t="s">
        <v>343</v>
      </c>
      <c r="J1750" t="s">
        <v>2802</v>
      </c>
      <c r="K1750">
        <v>20</v>
      </c>
    </row>
    <row r="1751" spans="5:11" ht="12.75">
      <c r="E1751" s="215" t="str">
        <f t="shared" si="27"/>
        <v>2005011</v>
      </c>
      <c r="F1751">
        <v>5</v>
      </c>
      <c r="G1751">
        <v>1</v>
      </c>
      <c r="H1751">
        <v>1</v>
      </c>
      <c r="I1751" t="s">
        <v>2613</v>
      </c>
      <c r="J1751" t="s">
        <v>1781</v>
      </c>
      <c r="K1751">
        <v>20</v>
      </c>
    </row>
    <row r="1752" spans="5:11" ht="12.75">
      <c r="E1752" s="215" t="str">
        <f t="shared" si="27"/>
        <v>2005022</v>
      </c>
      <c r="F1752">
        <v>5</v>
      </c>
      <c r="G1752">
        <v>2</v>
      </c>
      <c r="H1752">
        <v>2</v>
      </c>
      <c r="I1752" t="s">
        <v>2613</v>
      </c>
      <c r="J1752" t="s">
        <v>1782</v>
      </c>
      <c r="K1752">
        <v>20</v>
      </c>
    </row>
    <row r="1753" spans="5:11" ht="12.75">
      <c r="E1753" s="215" t="str">
        <f t="shared" si="27"/>
        <v>2005032</v>
      </c>
      <c r="F1753">
        <v>5</v>
      </c>
      <c r="G1753">
        <v>3</v>
      </c>
      <c r="H1753">
        <v>2</v>
      </c>
      <c r="I1753" t="s">
        <v>2613</v>
      </c>
      <c r="J1753" t="s">
        <v>1783</v>
      </c>
      <c r="K1753">
        <v>20</v>
      </c>
    </row>
    <row r="1754" spans="5:11" ht="12.75">
      <c r="E1754" s="215" t="str">
        <f t="shared" si="27"/>
        <v>2005042</v>
      </c>
      <c r="F1754">
        <v>5</v>
      </c>
      <c r="G1754">
        <v>4</v>
      </c>
      <c r="H1754">
        <v>2</v>
      </c>
      <c r="I1754" t="s">
        <v>2613</v>
      </c>
      <c r="J1754" t="s">
        <v>1784</v>
      </c>
      <c r="K1754">
        <v>20</v>
      </c>
    </row>
    <row r="1755" spans="5:11" ht="12.75">
      <c r="E1755" s="215" t="str">
        <f t="shared" si="27"/>
        <v>2005052</v>
      </c>
      <c r="F1755">
        <v>5</v>
      </c>
      <c r="G1755">
        <v>5</v>
      </c>
      <c r="H1755">
        <v>2</v>
      </c>
      <c r="I1755" t="s">
        <v>2613</v>
      </c>
      <c r="J1755" t="s">
        <v>1785</v>
      </c>
      <c r="K1755">
        <v>20</v>
      </c>
    </row>
    <row r="1756" spans="5:11" ht="12.75">
      <c r="E1756" s="215" t="str">
        <f t="shared" si="27"/>
        <v>2005062</v>
      </c>
      <c r="F1756">
        <v>5</v>
      </c>
      <c r="G1756">
        <v>6</v>
      </c>
      <c r="H1756">
        <v>2</v>
      </c>
      <c r="I1756" t="s">
        <v>2613</v>
      </c>
      <c r="J1756" t="s">
        <v>1781</v>
      </c>
      <c r="K1756">
        <v>20</v>
      </c>
    </row>
    <row r="1757" spans="5:11" ht="12.75">
      <c r="E1757" s="215" t="str">
        <f t="shared" si="27"/>
        <v>2005073</v>
      </c>
      <c r="F1757">
        <v>5</v>
      </c>
      <c r="G1757">
        <v>7</v>
      </c>
      <c r="H1757">
        <v>3</v>
      </c>
      <c r="I1757" t="s">
        <v>2613</v>
      </c>
      <c r="J1757" t="s">
        <v>1788</v>
      </c>
      <c r="K1757">
        <v>20</v>
      </c>
    </row>
    <row r="1758" spans="5:11" ht="12.75">
      <c r="E1758" s="215" t="str">
        <f t="shared" si="27"/>
        <v>2005082</v>
      </c>
      <c r="F1758">
        <v>5</v>
      </c>
      <c r="G1758">
        <v>8</v>
      </c>
      <c r="H1758">
        <v>2</v>
      </c>
      <c r="I1758" t="s">
        <v>2613</v>
      </c>
      <c r="J1758" t="s">
        <v>1786</v>
      </c>
      <c r="K1758">
        <v>20</v>
      </c>
    </row>
    <row r="1759" spans="5:11" ht="12.75">
      <c r="E1759" s="215" t="str">
        <f t="shared" si="27"/>
        <v>2005092</v>
      </c>
      <c r="F1759">
        <v>5</v>
      </c>
      <c r="G1759">
        <v>9</v>
      </c>
      <c r="H1759">
        <v>2</v>
      </c>
      <c r="I1759" t="s">
        <v>2613</v>
      </c>
      <c r="J1759" t="s">
        <v>1787</v>
      </c>
      <c r="K1759">
        <v>20</v>
      </c>
    </row>
    <row r="1760" spans="5:11" ht="12.75">
      <c r="E1760" s="215" t="str">
        <f t="shared" si="27"/>
        <v>2006000</v>
      </c>
      <c r="F1760">
        <v>6</v>
      </c>
      <c r="G1760">
        <v>0</v>
      </c>
      <c r="H1760">
        <v>0</v>
      </c>
      <c r="I1760" t="s">
        <v>343</v>
      </c>
      <c r="J1760" t="s">
        <v>2803</v>
      </c>
      <c r="K1760">
        <v>20</v>
      </c>
    </row>
    <row r="1761" spans="5:11" ht="12.75">
      <c r="E1761" s="215" t="str">
        <f t="shared" si="27"/>
        <v>2006011</v>
      </c>
      <c r="F1761">
        <v>6</v>
      </c>
      <c r="G1761">
        <v>1</v>
      </c>
      <c r="H1761">
        <v>1</v>
      </c>
      <c r="I1761" t="s">
        <v>2613</v>
      </c>
      <c r="J1761" t="s">
        <v>1789</v>
      </c>
      <c r="K1761">
        <v>20</v>
      </c>
    </row>
    <row r="1762" spans="5:11" ht="12.75">
      <c r="E1762" s="215" t="str">
        <f t="shared" si="27"/>
        <v>2006022</v>
      </c>
      <c r="F1762">
        <v>6</v>
      </c>
      <c r="G1762">
        <v>2</v>
      </c>
      <c r="H1762">
        <v>2</v>
      </c>
      <c r="I1762" t="s">
        <v>2613</v>
      </c>
      <c r="J1762" t="s">
        <v>1790</v>
      </c>
      <c r="K1762">
        <v>20</v>
      </c>
    </row>
    <row r="1763" spans="5:11" ht="12.75">
      <c r="E1763" s="215" t="str">
        <f t="shared" si="27"/>
        <v>2006032</v>
      </c>
      <c r="F1763">
        <v>6</v>
      </c>
      <c r="G1763">
        <v>3</v>
      </c>
      <c r="H1763">
        <v>2</v>
      </c>
      <c r="I1763" t="s">
        <v>2613</v>
      </c>
      <c r="J1763" t="s">
        <v>1789</v>
      </c>
      <c r="K1763">
        <v>20</v>
      </c>
    </row>
    <row r="1764" spans="5:11" ht="12.75">
      <c r="E1764" s="215" t="str">
        <f t="shared" si="27"/>
        <v>2006042</v>
      </c>
      <c r="F1764">
        <v>6</v>
      </c>
      <c r="G1764">
        <v>4</v>
      </c>
      <c r="H1764">
        <v>2</v>
      </c>
      <c r="I1764" t="s">
        <v>2613</v>
      </c>
      <c r="J1764" t="s">
        <v>1791</v>
      </c>
      <c r="K1764">
        <v>20</v>
      </c>
    </row>
    <row r="1765" spans="5:11" ht="12.75">
      <c r="E1765" s="215" t="str">
        <f t="shared" si="27"/>
        <v>2006053</v>
      </c>
      <c r="F1765">
        <v>6</v>
      </c>
      <c r="G1765">
        <v>5</v>
      </c>
      <c r="H1765">
        <v>3</v>
      </c>
      <c r="I1765" t="s">
        <v>2613</v>
      </c>
      <c r="J1765" t="s">
        <v>1793</v>
      </c>
      <c r="K1765">
        <v>20</v>
      </c>
    </row>
    <row r="1766" spans="5:11" ht="12.75">
      <c r="E1766" s="215" t="str">
        <f t="shared" si="27"/>
        <v>2006062</v>
      </c>
      <c r="F1766">
        <v>6</v>
      </c>
      <c r="G1766">
        <v>6</v>
      </c>
      <c r="H1766">
        <v>2</v>
      </c>
      <c r="I1766" t="s">
        <v>2613</v>
      </c>
      <c r="J1766" t="s">
        <v>1792</v>
      </c>
      <c r="K1766">
        <v>20</v>
      </c>
    </row>
    <row r="1767" spans="5:11" ht="12.75">
      <c r="E1767" s="215" t="str">
        <f t="shared" si="27"/>
        <v>2007000</v>
      </c>
      <c r="F1767">
        <v>7</v>
      </c>
      <c r="G1767">
        <v>0</v>
      </c>
      <c r="H1767">
        <v>0</v>
      </c>
      <c r="I1767" t="s">
        <v>343</v>
      </c>
      <c r="J1767" t="s">
        <v>2804</v>
      </c>
      <c r="K1767">
        <v>20</v>
      </c>
    </row>
    <row r="1768" spans="5:11" ht="12.75">
      <c r="E1768" s="215" t="str">
        <f t="shared" si="27"/>
        <v>2007013</v>
      </c>
      <c r="F1768">
        <v>7</v>
      </c>
      <c r="G1768">
        <v>1</v>
      </c>
      <c r="H1768">
        <v>3</v>
      </c>
      <c r="I1768" t="s">
        <v>2613</v>
      </c>
      <c r="J1768" t="s">
        <v>1801</v>
      </c>
      <c r="K1768">
        <v>20</v>
      </c>
    </row>
    <row r="1769" spans="5:11" ht="12.75">
      <c r="E1769" s="215" t="str">
        <f t="shared" si="27"/>
        <v>2007022</v>
      </c>
      <c r="F1769">
        <v>7</v>
      </c>
      <c r="G1769">
        <v>2</v>
      </c>
      <c r="H1769">
        <v>2</v>
      </c>
      <c r="I1769" t="s">
        <v>2613</v>
      </c>
      <c r="J1769" t="s">
        <v>1794</v>
      </c>
      <c r="K1769">
        <v>20</v>
      </c>
    </row>
    <row r="1770" spans="5:11" ht="12.75">
      <c r="E1770" s="215" t="str">
        <f t="shared" si="27"/>
        <v>2007032</v>
      </c>
      <c r="F1770">
        <v>7</v>
      </c>
      <c r="G1770">
        <v>3</v>
      </c>
      <c r="H1770">
        <v>2</v>
      </c>
      <c r="I1770" t="s">
        <v>2613</v>
      </c>
      <c r="J1770" t="s">
        <v>1795</v>
      </c>
      <c r="K1770">
        <v>20</v>
      </c>
    </row>
    <row r="1771" spans="5:11" ht="12.75">
      <c r="E1771" s="215" t="str">
        <f t="shared" si="27"/>
        <v>2007043</v>
      </c>
      <c r="F1771">
        <v>7</v>
      </c>
      <c r="G1771">
        <v>4</v>
      </c>
      <c r="H1771">
        <v>3</v>
      </c>
      <c r="I1771" t="s">
        <v>2613</v>
      </c>
      <c r="J1771" t="s">
        <v>1802</v>
      </c>
      <c r="K1771">
        <v>20</v>
      </c>
    </row>
    <row r="1772" spans="5:11" ht="12.75">
      <c r="E1772" s="215" t="str">
        <f t="shared" si="27"/>
        <v>2007052</v>
      </c>
      <c r="F1772">
        <v>7</v>
      </c>
      <c r="G1772">
        <v>5</v>
      </c>
      <c r="H1772">
        <v>2</v>
      </c>
      <c r="I1772" t="s">
        <v>2613</v>
      </c>
      <c r="J1772" t="s">
        <v>1796</v>
      </c>
      <c r="K1772">
        <v>20</v>
      </c>
    </row>
    <row r="1773" spans="5:11" ht="12.75">
      <c r="E1773" s="215" t="str">
        <f t="shared" si="27"/>
        <v>2007062</v>
      </c>
      <c r="F1773">
        <v>7</v>
      </c>
      <c r="G1773">
        <v>6</v>
      </c>
      <c r="H1773">
        <v>2</v>
      </c>
      <c r="I1773" t="s">
        <v>2613</v>
      </c>
      <c r="J1773" t="s">
        <v>1797</v>
      </c>
      <c r="K1773">
        <v>20</v>
      </c>
    </row>
    <row r="1774" spans="5:11" ht="12.75">
      <c r="E1774" s="215" t="str">
        <f t="shared" si="27"/>
        <v>2007072</v>
      </c>
      <c r="F1774">
        <v>7</v>
      </c>
      <c r="G1774">
        <v>7</v>
      </c>
      <c r="H1774">
        <v>2</v>
      </c>
      <c r="I1774" t="s">
        <v>2613</v>
      </c>
      <c r="J1774" t="s">
        <v>1798</v>
      </c>
      <c r="K1774">
        <v>20</v>
      </c>
    </row>
    <row r="1775" spans="5:11" ht="12.75">
      <c r="E1775" s="215" t="str">
        <f t="shared" si="27"/>
        <v>2007082</v>
      </c>
      <c r="F1775">
        <v>7</v>
      </c>
      <c r="G1775">
        <v>8</v>
      </c>
      <c r="H1775">
        <v>2</v>
      </c>
      <c r="I1775" t="s">
        <v>2613</v>
      </c>
      <c r="J1775" t="s">
        <v>1799</v>
      </c>
      <c r="K1775">
        <v>20</v>
      </c>
    </row>
    <row r="1776" spans="5:11" ht="12.75">
      <c r="E1776" s="215" t="str">
        <f t="shared" si="27"/>
        <v>2007092</v>
      </c>
      <c r="F1776">
        <v>7</v>
      </c>
      <c r="G1776">
        <v>9</v>
      </c>
      <c r="H1776">
        <v>2</v>
      </c>
      <c r="I1776" t="s">
        <v>2613</v>
      </c>
      <c r="J1776" t="s">
        <v>1800</v>
      </c>
      <c r="K1776">
        <v>20</v>
      </c>
    </row>
    <row r="1777" spans="5:11" ht="12.75">
      <c r="E1777" s="215" t="str">
        <f t="shared" si="27"/>
        <v>2008000</v>
      </c>
      <c r="F1777">
        <v>8</v>
      </c>
      <c r="G1777">
        <v>0</v>
      </c>
      <c r="H1777">
        <v>0</v>
      </c>
      <c r="I1777" t="s">
        <v>343</v>
      </c>
      <c r="J1777" t="s">
        <v>2805</v>
      </c>
      <c r="K1777">
        <v>20</v>
      </c>
    </row>
    <row r="1778" spans="5:11" ht="12.75">
      <c r="E1778" s="215" t="str">
        <f t="shared" si="27"/>
        <v>2008013</v>
      </c>
      <c r="F1778">
        <v>8</v>
      </c>
      <c r="G1778">
        <v>1</v>
      </c>
      <c r="H1778">
        <v>3</v>
      </c>
      <c r="I1778" t="s">
        <v>2613</v>
      </c>
      <c r="J1778" t="s">
        <v>1807</v>
      </c>
      <c r="K1778">
        <v>20</v>
      </c>
    </row>
    <row r="1779" spans="5:11" ht="12.75">
      <c r="E1779" s="215" t="str">
        <f t="shared" si="27"/>
        <v>2008022</v>
      </c>
      <c r="F1779">
        <v>8</v>
      </c>
      <c r="G1779">
        <v>2</v>
      </c>
      <c r="H1779">
        <v>2</v>
      </c>
      <c r="I1779" t="s">
        <v>2613</v>
      </c>
      <c r="J1779" t="s">
        <v>1803</v>
      </c>
      <c r="K1779">
        <v>20</v>
      </c>
    </row>
    <row r="1780" spans="5:11" ht="12.75">
      <c r="E1780" s="215" t="str">
        <f t="shared" si="27"/>
        <v>2008032</v>
      </c>
      <c r="F1780">
        <v>8</v>
      </c>
      <c r="G1780">
        <v>3</v>
      </c>
      <c r="H1780">
        <v>2</v>
      </c>
      <c r="I1780" t="s">
        <v>2613</v>
      </c>
      <c r="J1780" t="s">
        <v>1804</v>
      </c>
      <c r="K1780">
        <v>20</v>
      </c>
    </row>
    <row r="1781" spans="5:11" ht="12.75">
      <c r="E1781" s="215" t="str">
        <f t="shared" si="27"/>
        <v>2008043</v>
      </c>
      <c r="F1781">
        <v>8</v>
      </c>
      <c r="G1781">
        <v>4</v>
      </c>
      <c r="H1781">
        <v>3</v>
      </c>
      <c r="I1781" t="s">
        <v>2613</v>
      </c>
      <c r="J1781" t="s">
        <v>1808</v>
      </c>
      <c r="K1781">
        <v>20</v>
      </c>
    </row>
    <row r="1782" spans="5:11" ht="12.75">
      <c r="E1782" s="215" t="str">
        <f t="shared" si="27"/>
        <v>2008052</v>
      </c>
      <c r="F1782">
        <v>8</v>
      </c>
      <c r="G1782">
        <v>5</v>
      </c>
      <c r="H1782">
        <v>2</v>
      </c>
      <c r="I1782" t="s">
        <v>2613</v>
      </c>
      <c r="J1782" t="s">
        <v>1805</v>
      </c>
      <c r="K1782">
        <v>20</v>
      </c>
    </row>
    <row r="1783" spans="5:11" ht="12.75">
      <c r="E1783" s="215" t="str">
        <f t="shared" si="27"/>
        <v>2008063</v>
      </c>
      <c r="F1783">
        <v>8</v>
      </c>
      <c r="G1783">
        <v>6</v>
      </c>
      <c r="H1783">
        <v>3</v>
      </c>
      <c r="I1783" t="s">
        <v>2613</v>
      </c>
      <c r="J1783" t="s">
        <v>1809</v>
      </c>
      <c r="K1783">
        <v>20</v>
      </c>
    </row>
    <row r="1784" spans="5:11" ht="12.75">
      <c r="E1784" s="215" t="str">
        <f t="shared" si="27"/>
        <v>2008072</v>
      </c>
      <c r="F1784">
        <v>8</v>
      </c>
      <c r="G1784">
        <v>7</v>
      </c>
      <c r="H1784">
        <v>2</v>
      </c>
      <c r="I1784" t="s">
        <v>2613</v>
      </c>
      <c r="J1784" t="s">
        <v>1806</v>
      </c>
      <c r="K1784">
        <v>20</v>
      </c>
    </row>
    <row r="1785" spans="5:11" ht="12.75">
      <c r="E1785" s="215" t="str">
        <f t="shared" si="27"/>
        <v>2009000</v>
      </c>
      <c r="F1785">
        <v>9</v>
      </c>
      <c r="G1785">
        <v>0</v>
      </c>
      <c r="H1785">
        <v>0</v>
      </c>
      <c r="I1785" t="s">
        <v>343</v>
      </c>
      <c r="J1785" t="s">
        <v>2806</v>
      </c>
      <c r="K1785">
        <v>20</v>
      </c>
    </row>
    <row r="1786" spans="5:11" ht="12.75">
      <c r="E1786" s="215" t="str">
        <f t="shared" si="27"/>
        <v>2009011</v>
      </c>
      <c r="F1786">
        <v>9</v>
      </c>
      <c r="G1786">
        <v>1</v>
      </c>
      <c r="H1786">
        <v>1</v>
      </c>
      <c r="I1786" t="s">
        <v>2613</v>
      </c>
      <c r="J1786" t="s">
        <v>1810</v>
      </c>
      <c r="K1786">
        <v>20</v>
      </c>
    </row>
    <row r="1787" spans="5:11" ht="12.75">
      <c r="E1787" s="215" t="str">
        <f t="shared" si="27"/>
        <v>2009022</v>
      </c>
      <c r="F1787">
        <v>9</v>
      </c>
      <c r="G1787">
        <v>2</v>
      </c>
      <c r="H1787">
        <v>2</v>
      </c>
      <c r="I1787" t="s">
        <v>2613</v>
      </c>
      <c r="J1787" t="s">
        <v>1811</v>
      </c>
      <c r="K1787">
        <v>20</v>
      </c>
    </row>
    <row r="1788" spans="5:11" ht="12.75">
      <c r="E1788" s="215" t="str">
        <f t="shared" si="27"/>
        <v>2009032</v>
      </c>
      <c r="F1788">
        <v>9</v>
      </c>
      <c r="G1788">
        <v>3</v>
      </c>
      <c r="H1788">
        <v>2</v>
      </c>
      <c r="I1788" t="s">
        <v>2613</v>
      </c>
      <c r="J1788" t="s">
        <v>1812</v>
      </c>
      <c r="K1788">
        <v>20</v>
      </c>
    </row>
    <row r="1789" spans="5:11" ht="12.75">
      <c r="E1789" s="215" t="str">
        <f t="shared" si="27"/>
        <v>2009042</v>
      </c>
      <c r="F1789">
        <v>9</v>
      </c>
      <c r="G1789">
        <v>4</v>
      </c>
      <c r="H1789">
        <v>2</v>
      </c>
      <c r="I1789" t="s">
        <v>2613</v>
      </c>
      <c r="J1789" t="s">
        <v>1813</v>
      </c>
      <c r="K1789">
        <v>20</v>
      </c>
    </row>
    <row r="1790" spans="5:11" ht="12.75">
      <c r="E1790" s="215" t="str">
        <f t="shared" si="27"/>
        <v>2009052</v>
      </c>
      <c r="F1790">
        <v>9</v>
      </c>
      <c r="G1790">
        <v>5</v>
      </c>
      <c r="H1790">
        <v>2</v>
      </c>
      <c r="I1790" t="s">
        <v>2613</v>
      </c>
      <c r="J1790" t="s">
        <v>1810</v>
      </c>
      <c r="K1790">
        <v>20</v>
      </c>
    </row>
    <row r="1791" spans="5:11" ht="12.75">
      <c r="E1791" s="215" t="str">
        <f t="shared" si="27"/>
        <v>2010000</v>
      </c>
      <c r="F1791">
        <v>10</v>
      </c>
      <c r="G1791">
        <v>0</v>
      </c>
      <c r="H1791">
        <v>0</v>
      </c>
      <c r="I1791" t="s">
        <v>343</v>
      </c>
      <c r="J1791" t="s">
        <v>2807</v>
      </c>
      <c r="K1791">
        <v>20</v>
      </c>
    </row>
    <row r="1792" spans="5:11" ht="12.75">
      <c r="E1792" s="215" t="str">
        <f t="shared" si="27"/>
        <v>2010011</v>
      </c>
      <c r="F1792">
        <v>10</v>
      </c>
      <c r="G1792">
        <v>1</v>
      </c>
      <c r="H1792">
        <v>1</v>
      </c>
      <c r="I1792" t="s">
        <v>2613</v>
      </c>
      <c r="J1792" t="s">
        <v>1814</v>
      </c>
      <c r="K1792">
        <v>20</v>
      </c>
    </row>
    <row r="1793" spans="5:11" ht="12.75">
      <c r="E1793" s="215" t="str">
        <f aca="true" t="shared" si="28" ref="E1793:E1856">+TEXT(K1793,"00")&amp;TEXT(F1793,"00")&amp;TEXT(G1793,"00")&amp;TEXT(H1793,"0")</f>
        <v>2010023</v>
      </c>
      <c r="F1793">
        <v>10</v>
      </c>
      <c r="G1793">
        <v>2</v>
      </c>
      <c r="H1793">
        <v>3</v>
      </c>
      <c r="I1793" t="s">
        <v>2613</v>
      </c>
      <c r="J1793" t="s">
        <v>1821</v>
      </c>
      <c r="K1793">
        <v>20</v>
      </c>
    </row>
    <row r="1794" spans="5:11" ht="12.75">
      <c r="E1794" s="215" t="str">
        <f t="shared" si="28"/>
        <v>2010032</v>
      </c>
      <c r="F1794">
        <v>10</v>
      </c>
      <c r="G1794">
        <v>3</v>
      </c>
      <c r="H1794">
        <v>2</v>
      </c>
      <c r="I1794" t="s">
        <v>2613</v>
      </c>
      <c r="J1794" t="s">
        <v>1815</v>
      </c>
      <c r="K1794">
        <v>20</v>
      </c>
    </row>
    <row r="1795" spans="5:11" ht="12.75">
      <c r="E1795" s="215" t="str">
        <f t="shared" si="28"/>
        <v>2010042</v>
      </c>
      <c r="F1795">
        <v>10</v>
      </c>
      <c r="G1795">
        <v>4</v>
      </c>
      <c r="H1795">
        <v>2</v>
      </c>
      <c r="I1795" t="s">
        <v>2613</v>
      </c>
      <c r="J1795" t="s">
        <v>1816</v>
      </c>
      <c r="K1795">
        <v>20</v>
      </c>
    </row>
    <row r="1796" spans="5:11" ht="12.75">
      <c r="E1796" s="215" t="str">
        <f t="shared" si="28"/>
        <v>2010052</v>
      </c>
      <c r="F1796">
        <v>10</v>
      </c>
      <c r="G1796">
        <v>5</v>
      </c>
      <c r="H1796">
        <v>2</v>
      </c>
      <c r="I1796" t="s">
        <v>2613</v>
      </c>
      <c r="J1796" t="s">
        <v>1817</v>
      </c>
      <c r="K1796">
        <v>20</v>
      </c>
    </row>
    <row r="1797" spans="5:11" ht="12.75">
      <c r="E1797" s="215" t="str">
        <f t="shared" si="28"/>
        <v>2010062</v>
      </c>
      <c r="F1797">
        <v>10</v>
      </c>
      <c r="G1797">
        <v>6</v>
      </c>
      <c r="H1797">
        <v>2</v>
      </c>
      <c r="I1797" t="s">
        <v>2613</v>
      </c>
      <c r="J1797" t="s">
        <v>1818</v>
      </c>
      <c r="K1797">
        <v>20</v>
      </c>
    </row>
    <row r="1798" spans="5:11" ht="12.75">
      <c r="E1798" s="215" t="str">
        <f t="shared" si="28"/>
        <v>2010072</v>
      </c>
      <c r="F1798">
        <v>10</v>
      </c>
      <c r="G1798">
        <v>7</v>
      </c>
      <c r="H1798">
        <v>2</v>
      </c>
      <c r="I1798" t="s">
        <v>2613</v>
      </c>
      <c r="J1798" t="s">
        <v>1819</v>
      </c>
      <c r="K1798">
        <v>20</v>
      </c>
    </row>
    <row r="1799" spans="5:11" ht="12.75">
      <c r="E1799" s="215" t="str">
        <f t="shared" si="28"/>
        <v>2010082</v>
      </c>
      <c r="F1799">
        <v>10</v>
      </c>
      <c r="G1799">
        <v>8</v>
      </c>
      <c r="H1799">
        <v>2</v>
      </c>
      <c r="I1799" t="s">
        <v>2613</v>
      </c>
      <c r="J1799" t="s">
        <v>1820</v>
      </c>
      <c r="K1799">
        <v>20</v>
      </c>
    </row>
    <row r="1800" spans="5:11" ht="12.75">
      <c r="E1800" s="215" t="str">
        <f t="shared" si="28"/>
        <v>2010092</v>
      </c>
      <c r="F1800">
        <v>10</v>
      </c>
      <c r="G1800">
        <v>9</v>
      </c>
      <c r="H1800">
        <v>2</v>
      </c>
      <c r="I1800" t="s">
        <v>2613</v>
      </c>
      <c r="J1800" t="s">
        <v>1814</v>
      </c>
      <c r="K1800">
        <v>20</v>
      </c>
    </row>
    <row r="1801" spans="5:11" ht="12.75">
      <c r="E1801" s="215" t="str">
        <f t="shared" si="28"/>
        <v>2011000</v>
      </c>
      <c r="F1801">
        <v>11</v>
      </c>
      <c r="G1801">
        <v>0</v>
      </c>
      <c r="H1801">
        <v>0</v>
      </c>
      <c r="I1801" t="s">
        <v>343</v>
      </c>
      <c r="J1801" t="s">
        <v>2808</v>
      </c>
      <c r="K1801">
        <v>20</v>
      </c>
    </row>
    <row r="1802" spans="5:11" ht="12.75">
      <c r="E1802" s="215" t="str">
        <f t="shared" si="28"/>
        <v>2011013</v>
      </c>
      <c r="F1802">
        <v>11</v>
      </c>
      <c r="G1802">
        <v>1</v>
      </c>
      <c r="H1802">
        <v>3</v>
      </c>
      <c r="I1802" t="s">
        <v>2613</v>
      </c>
      <c r="J1802" t="s">
        <v>1829</v>
      </c>
      <c r="K1802">
        <v>20</v>
      </c>
    </row>
    <row r="1803" spans="5:11" ht="12.75">
      <c r="E1803" s="215" t="str">
        <f t="shared" si="28"/>
        <v>2011022</v>
      </c>
      <c r="F1803">
        <v>11</v>
      </c>
      <c r="G1803">
        <v>2</v>
      </c>
      <c r="H1803">
        <v>2</v>
      </c>
      <c r="I1803" t="s">
        <v>2613</v>
      </c>
      <c r="J1803" t="s">
        <v>1822</v>
      </c>
      <c r="K1803">
        <v>20</v>
      </c>
    </row>
    <row r="1804" spans="5:11" ht="12.75">
      <c r="E1804" s="215" t="str">
        <f t="shared" si="28"/>
        <v>2011032</v>
      </c>
      <c r="F1804">
        <v>11</v>
      </c>
      <c r="G1804">
        <v>3</v>
      </c>
      <c r="H1804">
        <v>2</v>
      </c>
      <c r="I1804" t="s">
        <v>2613</v>
      </c>
      <c r="J1804" t="s">
        <v>1823</v>
      </c>
      <c r="K1804">
        <v>20</v>
      </c>
    </row>
    <row r="1805" spans="5:11" ht="12.75">
      <c r="E1805" s="215" t="str">
        <f t="shared" si="28"/>
        <v>2011043</v>
      </c>
      <c r="F1805">
        <v>11</v>
      </c>
      <c r="G1805">
        <v>4</v>
      </c>
      <c r="H1805">
        <v>3</v>
      </c>
      <c r="I1805" t="s">
        <v>2613</v>
      </c>
      <c r="J1805" t="s">
        <v>1824</v>
      </c>
      <c r="K1805">
        <v>20</v>
      </c>
    </row>
    <row r="1806" spans="5:11" ht="12.75">
      <c r="E1806" s="215" t="str">
        <f t="shared" si="28"/>
        <v>2011052</v>
      </c>
      <c r="F1806">
        <v>11</v>
      </c>
      <c r="G1806">
        <v>5</v>
      </c>
      <c r="H1806">
        <v>2</v>
      </c>
      <c r="I1806" t="s">
        <v>2613</v>
      </c>
      <c r="J1806" t="s">
        <v>1825</v>
      </c>
      <c r="K1806">
        <v>20</v>
      </c>
    </row>
    <row r="1807" spans="5:11" ht="12.75">
      <c r="E1807" s="215" t="str">
        <f t="shared" si="28"/>
        <v>2011062</v>
      </c>
      <c r="F1807">
        <v>11</v>
      </c>
      <c r="G1807">
        <v>6</v>
      </c>
      <c r="H1807">
        <v>2</v>
      </c>
      <c r="I1807" t="s">
        <v>2613</v>
      </c>
      <c r="J1807" t="s">
        <v>1826</v>
      </c>
      <c r="K1807">
        <v>20</v>
      </c>
    </row>
    <row r="1808" spans="5:11" ht="12.75">
      <c r="E1808" s="215" t="str">
        <f t="shared" si="28"/>
        <v>2011072</v>
      </c>
      <c r="F1808">
        <v>11</v>
      </c>
      <c r="G1808">
        <v>7</v>
      </c>
      <c r="H1808">
        <v>2</v>
      </c>
      <c r="I1808" t="s">
        <v>2613</v>
      </c>
      <c r="J1808" t="s">
        <v>1827</v>
      </c>
      <c r="K1808">
        <v>20</v>
      </c>
    </row>
    <row r="1809" spans="5:11" ht="12.75">
      <c r="E1809" s="215" t="str">
        <f t="shared" si="28"/>
        <v>2011083</v>
      </c>
      <c r="F1809">
        <v>11</v>
      </c>
      <c r="G1809">
        <v>8</v>
      </c>
      <c r="H1809">
        <v>3</v>
      </c>
      <c r="I1809" t="s">
        <v>2613</v>
      </c>
      <c r="J1809" t="s">
        <v>1830</v>
      </c>
      <c r="K1809">
        <v>20</v>
      </c>
    </row>
    <row r="1810" spans="5:11" ht="12.75">
      <c r="E1810" s="215" t="str">
        <f t="shared" si="28"/>
        <v>2011093</v>
      </c>
      <c r="F1810">
        <v>11</v>
      </c>
      <c r="G1810">
        <v>9</v>
      </c>
      <c r="H1810">
        <v>3</v>
      </c>
      <c r="I1810" t="s">
        <v>2613</v>
      </c>
      <c r="J1810" t="s">
        <v>1831</v>
      </c>
      <c r="K1810">
        <v>20</v>
      </c>
    </row>
    <row r="1811" spans="5:11" ht="12.75">
      <c r="E1811" s="215" t="str">
        <f t="shared" si="28"/>
        <v>2011102</v>
      </c>
      <c r="F1811">
        <v>11</v>
      </c>
      <c r="G1811">
        <v>10</v>
      </c>
      <c r="H1811">
        <v>2</v>
      </c>
      <c r="I1811" t="s">
        <v>2613</v>
      </c>
      <c r="J1811" t="s">
        <v>1828</v>
      </c>
      <c r="K1811">
        <v>20</v>
      </c>
    </row>
    <row r="1812" spans="5:11" ht="12.75">
      <c r="E1812" s="215" t="str">
        <f t="shared" si="28"/>
        <v>2012000</v>
      </c>
      <c r="F1812">
        <v>12</v>
      </c>
      <c r="G1812">
        <v>0</v>
      </c>
      <c r="H1812">
        <v>0</v>
      </c>
      <c r="I1812" t="s">
        <v>343</v>
      </c>
      <c r="J1812" t="s">
        <v>2809</v>
      </c>
      <c r="K1812">
        <v>20</v>
      </c>
    </row>
    <row r="1813" spans="5:11" ht="12.75">
      <c r="E1813" s="215" t="str">
        <f t="shared" si="28"/>
        <v>2012012</v>
      </c>
      <c r="F1813">
        <v>12</v>
      </c>
      <c r="G1813">
        <v>1</v>
      </c>
      <c r="H1813">
        <v>2</v>
      </c>
      <c r="I1813" t="s">
        <v>2613</v>
      </c>
      <c r="J1813" t="s">
        <v>1832</v>
      </c>
      <c r="K1813">
        <v>20</v>
      </c>
    </row>
    <row r="1814" spans="5:11" ht="12.75">
      <c r="E1814" s="215" t="str">
        <f t="shared" si="28"/>
        <v>2012022</v>
      </c>
      <c r="F1814">
        <v>12</v>
      </c>
      <c r="G1814">
        <v>2</v>
      </c>
      <c r="H1814">
        <v>2</v>
      </c>
      <c r="I1814" t="s">
        <v>2613</v>
      </c>
      <c r="J1814" t="s">
        <v>1833</v>
      </c>
      <c r="K1814">
        <v>20</v>
      </c>
    </row>
    <row r="1815" spans="5:11" ht="12.75">
      <c r="E1815" s="215" t="str">
        <f t="shared" si="28"/>
        <v>2012032</v>
      </c>
      <c r="F1815">
        <v>12</v>
      </c>
      <c r="G1815">
        <v>3</v>
      </c>
      <c r="H1815">
        <v>2</v>
      </c>
      <c r="I1815" t="s">
        <v>2613</v>
      </c>
      <c r="J1815" t="s">
        <v>1834</v>
      </c>
      <c r="K1815">
        <v>20</v>
      </c>
    </row>
    <row r="1816" spans="5:11" ht="12.75">
      <c r="E1816" s="215" t="str">
        <f t="shared" si="28"/>
        <v>2012042</v>
      </c>
      <c r="F1816">
        <v>12</v>
      </c>
      <c r="G1816">
        <v>4</v>
      </c>
      <c r="H1816">
        <v>2</v>
      </c>
      <c r="I1816" t="s">
        <v>2613</v>
      </c>
      <c r="J1816" t="s">
        <v>1835</v>
      </c>
      <c r="K1816">
        <v>20</v>
      </c>
    </row>
    <row r="1817" spans="5:11" ht="12.75">
      <c r="E1817" s="215" t="str">
        <f t="shared" si="28"/>
        <v>2012052</v>
      </c>
      <c r="F1817">
        <v>12</v>
      </c>
      <c r="G1817">
        <v>5</v>
      </c>
      <c r="H1817">
        <v>2</v>
      </c>
      <c r="I1817" t="s">
        <v>2613</v>
      </c>
      <c r="J1817" t="s">
        <v>1836</v>
      </c>
      <c r="K1817">
        <v>20</v>
      </c>
    </row>
    <row r="1818" spans="5:11" ht="12.75">
      <c r="E1818" s="215" t="str">
        <f t="shared" si="28"/>
        <v>2012062</v>
      </c>
      <c r="F1818">
        <v>12</v>
      </c>
      <c r="G1818">
        <v>6</v>
      </c>
      <c r="H1818">
        <v>2</v>
      </c>
      <c r="I1818" t="s">
        <v>2613</v>
      </c>
      <c r="J1818" t="s">
        <v>1837</v>
      </c>
      <c r="K1818">
        <v>20</v>
      </c>
    </row>
    <row r="1819" spans="5:11" ht="12.75">
      <c r="E1819" s="215" t="str">
        <f t="shared" si="28"/>
        <v>2012072</v>
      </c>
      <c r="F1819">
        <v>12</v>
      </c>
      <c r="G1819">
        <v>7</v>
      </c>
      <c r="H1819">
        <v>2</v>
      </c>
      <c r="I1819" t="s">
        <v>2613</v>
      </c>
      <c r="J1819" t="s">
        <v>1838</v>
      </c>
      <c r="K1819">
        <v>20</v>
      </c>
    </row>
    <row r="1820" spans="5:11" ht="12.75">
      <c r="E1820" s="215" t="str">
        <f t="shared" si="28"/>
        <v>2012082</v>
      </c>
      <c r="F1820">
        <v>12</v>
      </c>
      <c r="G1820">
        <v>8</v>
      </c>
      <c r="H1820">
        <v>2</v>
      </c>
      <c r="I1820" t="s">
        <v>2613</v>
      </c>
      <c r="J1820" t="s">
        <v>1839</v>
      </c>
      <c r="K1820">
        <v>20</v>
      </c>
    </row>
    <row r="1821" spans="5:11" ht="12.75">
      <c r="E1821" s="215" t="str">
        <f t="shared" si="28"/>
        <v>2012092</v>
      </c>
      <c r="F1821">
        <v>12</v>
      </c>
      <c r="G1821">
        <v>9</v>
      </c>
      <c r="H1821">
        <v>2</v>
      </c>
      <c r="I1821" t="s">
        <v>2613</v>
      </c>
      <c r="J1821" t="s">
        <v>1840</v>
      </c>
      <c r="K1821">
        <v>20</v>
      </c>
    </row>
    <row r="1822" spans="5:11" ht="12.75">
      <c r="E1822" s="215" t="str">
        <f t="shared" si="28"/>
        <v>2013000</v>
      </c>
      <c r="F1822">
        <v>13</v>
      </c>
      <c r="G1822">
        <v>0</v>
      </c>
      <c r="H1822">
        <v>0</v>
      </c>
      <c r="I1822" t="s">
        <v>343</v>
      </c>
      <c r="J1822" t="s">
        <v>2810</v>
      </c>
      <c r="K1822">
        <v>20</v>
      </c>
    </row>
    <row r="1823" spans="5:11" ht="12.75">
      <c r="E1823" s="215" t="str">
        <f t="shared" si="28"/>
        <v>2013011</v>
      </c>
      <c r="F1823">
        <v>13</v>
      </c>
      <c r="G1823">
        <v>1</v>
      </c>
      <c r="H1823">
        <v>1</v>
      </c>
      <c r="I1823" t="s">
        <v>2613</v>
      </c>
      <c r="J1823" t="s">
        <v>1841</v>
      </c>
      <c r="K1823">
        <v>20</v>
      </c>
    </row>
    <row r="1824" spans="5:11" ht="12.75">
      <c r="E1824" s="215" t="str">
        <f t="shared" si="28"/>
        <v>2013023</v>
      </c>
      <c r="F1824">
        <v>13</v>
      </c>
      <c r="G1824">
        <v>2</v>
      </c>
      <c r="H1824">
        <v>3</v>
      </c>
      <c r="I1824" t="s">
        <v>2613</v>
      </c>
      <c r="J1824" t="s">
        <v>1848</v>
      </c>
      <c r="K1824">
        <v>20</v>
      </c>
    </row>
    <row r="1825" spans="5:11" ht="12.75">
      <c r="E1825" s="215" t="str">
        <f t="shared" si="28"/>
        <v>2013033</v>
      </c>
      <c r="F1825">
        <v>13</v>
      </c>
      <c r="G1825">
        <v>3</v>
      </c>
      <c r="H1825">
        <v>3</v>
      </c>
      <c r="I1825" t="s">
        <v>2613</v>
      </c>
      <c r="J1825" t="s">
        <v>3006</v>
      </c>
      <c r="K1825">
        <v>20</v>
      </c>
    </row>
    <row r="1826" spans="5:11" ht="12.75">
      <c r="E1826" s="215" t="str">
        <f t="shared" si="28"/>
        <v>2013042</v>
      </c>
      <c r="F1826">
        <v>13</v>
      </c>
      <c r="G1826">
        <v>4</v>
      </c>
      <c r="H1826">
        <v>2</v>
      </c>
      <c r="I1826" t="s">
        <v>2613</v>
      </c>
      <c r="J1826" t="s">
        <v>1842</v>
      </c>
      <c r="K1826">
        <v>20</v>
      </c>
    </row>
    <row r="1827" spans="5:11" ht="12.75">
      <c r="E1827" s="215" t="str">
        <f t="shared" si="28"/>
        <v>2013052</v>
      </c>
      <c r="F1827">
        <v>13</v>
      </c>
      <c r="G1827">
        <v>5</v>
      </c>
      <c r="H1827">
        <v>2</v>
      </c>
      <c r="I1827" t="s">
        <v>2613</v>
      </c>
      <c r="J1827" t="s">
        <v>1843</v>
      </c>
      <c r="K1827">
        <v>20</v>
      </c>
    </row>
    <row r="1828" spans="5:11" ht="12.75">
      <c r="E1828" s="215" t="str">
        <f t="shared" si="28"/>
        <v>2013062</v>
      </c>
      <c r="F1828">
        <v>13</v>
      </c>
      <c r="G1828">
        <v>6</v>
      </c>
      <c r="H1828">
        <v>2</v>
      </c>
      <c r="I1828" t="s">
        <v>2613</v>
      </c>
      <c r="J1828" t="s">
        <v>1844</v>
      </c>
      <c r="K1828">
        <v>20</v>
      </c>
    </row>
    <row r="1829" spans="5:11" ht="12.75">
      <c r="E1829" s="215" t="str">
        <f t="shared" si="28"/>
        <v>2013072</v>
      </c>
      <c r="F1829">
        <v>13</v>
      </c>
      <c r="G1829">
        <v>7</v>
      </c>
      <c r="H1829">
        <v>2</v>
      </c>
      <c r="I1829" t="s">
        <v>2613</v>
      </c>
      <c r="J1829" t="s">
        <v>1845</v>
      </c>
      <c r="K1829">
        <v>20</v>
      </c>
    </row>
    <row r="1830" spans="5:11" ht="12.75">
      <c r="E1830" s="215" t="str">
        <f t="shared" si="28"/>
        <v>2013082</v>
      </c>
      <c r="F1830">
        <v>13</v>
      </c>
      <c r="G1830">
        <v>8</v>
      </c>
      <c r="H1830">
        <v>2</v>
      </c>
      <c r="I1830" t="s">
        <v>2613</v>
      </c>
      <c r="J1830" t="s">
        <v>1846</v>
      </c>
      <c r="K1830">
        <v>20</v>
      </c>
    </row>
    <row r="1831" spans="5:11" ht="12.75">
      <c r="E1831" s="215" t="str">
        <f t="shared" si="28"/>
        <v>2013093</v>
      </c>
      <c r="F1831">
        <v>13</v>
      </c>
      <c r="G1831">
        <v>9</v>
      </c>
      <c r="H1831">
        <v>3</v>
      </c>
      <c r="I1831" t="s">
        <v>2613</v>
      </c>
      <c r="J1831" t="s">
        <v>1847</v>
      </c>
      <c r="K1831">
        <v>20</v>
      </c>
    </row>
    <row r="1832" spans="5:11" ht="12.75">
      <c r="E1832" s="215" t="str">
        <f t="shared" si="28"/>
        <v>2013102</v>
      </c>
      <c r="F1832" s="29">
        <v>13</v>
      </c>
      <c r="G1832" s="29">
        <v>10</v>
      </c>
      <c r="H1832" s="29">
        <v>2</v>
      </c>
      <c r="I1832" t="s">
        <v>2613</v>
      </c>
      <c r="J1832" t="s">
        <v>1841</v>
      </c>
      <c r="K1832">
        <v>20</v>
      </c>
    </row>
    <row r="1833" spans="5:11" ht="12.75">
      <c r="E1833" s="215" t="str">
        <f t="shared" si="28"/>
        <v>2014000</v>
      </c>
      <c r="F1833">
        <v>14</v>
      </c>
      <c r="G1833">
        <v>0</v>
      </c>
      <c r="H1833">
        <v>0</v>
      </c>
      <c r="I1833" t="s">
        <v>343</v>
      </c>
      <c r="J1833" t="s">
        <v>2811</v>
      </c>
      <c r="K1833">
        <v>20</v>
      </c>
    </row>
    <row r="1834" spans="5:11" ht="12.75">
      <c r="E1834" s="215" t="str">
        <f t="shared" si="28"/>
        <v>2014011</v>
      </c>
      <c r="F1834">
        <v>14</v>
      </c>
      <c r="G1834">
        <v>1</v>
      </c>
      <c r="H1834">
        <v>1</v>
      </c>
      <c r="I1834" t="s">
        <v>2613</v>
      </c>
      <c r="J1834" t="s">
        <v>1849</v>
      </c>
      <c r="K1834">
        <v>20</v>
      </c>
    </row>
    <row r="1835" spans="5:11" ht="12.75">
      <c r="E1835" s="215" t="str">
        <f t="shared" si="28"/>
        <v>2014022</v>
      </c>
      <c r="F1835">
        <v>14</v>
      </c>
      <c r="G1835">
        <v>2</v>
      </c>
      <c r="H1835">
        <v>2</v>
      </c>
      <c r="I1835" t="s">
        <v>2613</v>
      </c>
      <c r="J1835" t="s">
        <v>1850</v>
      </c>
      <c r="K1835">
        <v>20</v>
      </c>
    </row>
    <row r="1836" spans="5:11" ht="12.75">
      <c r="E1836" s="215" t="str">
        <f t="shared" si="28"/>
        <v>2014032</v>
      </c>
      <c r="F1836">
        <v>14</v>
      </c>
      <c r="G1836">
        <v>3</v>
      </c>
      <c r="H1836">
        <v>2</v>
      </c>
      <c r="I1836" t="s">
        <v>2613</v>
      </c>
      <c r="J1836" t="s">
        <v>1851</v>
      </c>
      <c r="K1836">
        <v>20</v>
      </c>
    </row>
    <row r="1837" spans="5:11" ht="12.75">
      <c r="E1837" s="215" t="str">
        <f t="shared" si="28"/>
        <v>2014042</v>
      </c>
      <c r="F1837">
        <v>14</v>
      </c>
      <c r="G1837">
        <v>4</v>
      </c>
      <c r="H1837">
        <v>2</v>
      </c>
      <c r="I1837" t="s">
        <v>2613</v>
      </c>
      <c r="J1837" t="s">
        <v>1852</v>
      </c>
      <c r="K1837">
        <v>20</v>
      </c>
    </row>
    <row r="1838" spans="5:11" ht="12.75">
      <c r="E1838" s="215" t="str">
        <f t="shared" si="28"/>
        <v>2014052</v>
      </c>
      <c r="F1838">
        <v>14</v>
      </c>
      <c r="G1838">
        <v>5</v>
      </c>
      <c r="H1838">
        <v>2</v>
      </c>
      <c r="I1838" t="s">
        <v>2613</v>
      </c>
      <c r="J1838" t="s">
        <v>1849</v>
      </c>
      <c r="K1838">
        <v>20</v>
      </c>
    </row>
    <row r="1839" spans="5:11" ht="12.75">
      <c r="E1839" s="215" t="str">
        <f t="shared" si="28"/>
        <v>2061000</v>
      </c>
      <c r="F1839">
        <v>61</v>
      </c>
      <c r="G1839">
        <v>0</v>
      </c>
      <c r="H1839">
        <v>0</v>
      </c>
      <c r="I1839" t="s">
        <v>523</v>
      </c>
      <c r="J1839" t="s">
        <v>1853</v>
      </c>
      <c r="K1839">
        <v>20</v>
      </c>
    </row>
    <row r="1840" spans="5:11" ht="12.75">
      <c r="E1840" s="215" t="str">
        <f t="shared" si="28"/>
        <v>2062000</v>
      </c>
      <c r="F1840">
        <v>62</v>
      </c>
      <c r="G1840">
        <v>0</v>
      </c>
      <c r="H1840">
        <v>0</v>
      </c>
      <c r="I1840" t="s">
        <v>523</v>
      </c>
      <c r="J1840" t="s">
        <v>1794</v>
      </c>
      <c r="K1840">
        <v>20</v>
      </c>
    </row>
    <row r="1841" spans="5:11" ht="12.75">
      <c r="E1841" s="215" t="str">
        <f t="shared" si="28"/>
        <v>2063000</v>
      </c>
      <c r="F1841">
        <v>63</v>
      </c>
      <c r="G1841">
        <v>0</v>
      </c>
      <c r="H1841">
        <v>0</v>
      </c>
      <c r="I1841" t="s">
        <v>523</v>
      </c>
      <c r="J1841" t="s">
        <v>1838</v>
      </c>
      <c r="K1841">
        <v>20</v>
      </c>
    </row>
    <row r="1842" spans="5:11" ht="12.75">
      <c r="E1842" s="215" t="str">
        <f t="shared" si="28"/>
        <v>2200000</v>
      </c>
      <c r="F1842">
        <v>0</v>
      </c>
      <c r="G1842">
        <v>0</v>
      </c>
      <c r="H1842">
        <v>0</v>
      </c>
      <c r="I1842" t="s">
        <v>340</v>
      </c>
      <c r="J1842" t="s">
        <v>366</v>
      </c>
      <c r="K1842">
        <v>22</v>
      </c>
    </row>
    <row r="1843" spans="5:11" ht="12.75">
      <c r="E1843" s="215" t="str">
        <f t="shared" si="28"/>
        <v>2201000</v>
      </c>
      <c r="F1843">
        <v>1</v>
      </c>
      <c r="G1843">
        <v>0</v>
      </c>
      <c r="H1843">
        <v>0</v>
      </c>
      <c r="I1843" t="s">
        <v>343</v>
      </c>
      <c r="J1843" t="s">
        <v>2812</v>
      </c>
      <c r="K1843">
        <v>22</v>
      </c>
    </row>
    <row r="1844" spans="5:11" ht="12.75">
      <c r="E1844" s="215" t="str">
        <f t="shared" si="28"/>
        <v>2201012</v>
      </c>
      <c r="F1844">
        <v>1</v>
      </c>
      <c r="G1844">
        <v>1</v>
      </c>
      <c r="H1844">
        <v>2</v>
      </c>
      <c r="I1844" t="s">
        <v>2613</v>
      </c>
      <c r="J1844" t="s">
        <v>1854</v>
      </c>
      <c r="K1844">
        <v>22</v>
      </c>
    </row>
    <row r="1845" spans="5:11" ht="12.75">
      <c r="E1845" s="215" t="str">
        <f t="shared" si="28"/>
        <v>2201023</v>
      </c>
      <c r="F1845">
        <v>1</v>
      </c>
      <c r="G1845">
        <v>2</v>
      </c>
      <c r="H1845">
        <v>3</v>
      </c>
      <c r="I1845" t="s">
        <v>2613</v>
      </c>
      <c r="J1845" t="s">
        <v>1862</v>
      </c>
      <c r="K1845">
        <v>22</v>
      </c>
    </row>
    <row r="1846" spans="5:11" ht="12.75">
      <c r="E1846" s="215" t="str">
        <f t="shared" si="28"/>
        <v>2201032</v>
      </c>
      <c r="F1846">
        <v>1</v>
      </c>
      <c r="G1846">
        <v>3</v>
      </c>
      <c r="H1846">
        <v>2</v>
      </c>
      <c r="I1846" t="s">
        <v>2613</v>
      </c>
      <c r="J1846" t="s">
        <v>1855</v>
      </c>
      <c r="K1846">
        <v>22</v>
      </c>
    </row>
    <row r="1847" spans="5:11" ht="12.75">
      <c r="E1847" s="215" t="str">
        <f t="shared" si="28"/>
        <v>2201042</v>
      </c>
      <c r="F1847">
        <v>1</v>
      </c>
      <c r="G1847">
        <v>4</v>
      </c>
      <c r="H1847">
        <v>2</v>
      </c>
      <c r="I1847" t="s">
        <v>2613</v>
      </c>
      <c r="J1847" t="s">
        <v>1856</v>
      </c>
      <c r="K1847">
        <v>22</v>
      </c>
    </row>
    <row r="1848" spans="5:11" ht="12.75">
      <c r="E1848" s="215" t="str">
        <f t="shared" si="28"/>
        <v>2201052</v>
      </c>
      <c r="F1848">
        <v>1</v>
      </c>
      <c r="G1848">
        <v>5</v>
      </c>
      <c r="H1848">
        <v>2</v>
      </c>
      <c r="I1848" t="s">
        <v>2613</v>
      </c>
      <c r="J1848" t="s">
        <v>1857</v>
      </c>
      <c r="K1848">
        <v>22</v>
      </c>
    </row>
    <row r="1849" spans="5:11" ht="12.75">
      <c r="E1849" s="215" t="str">
        <f t="shared" si="28"/>
        <v>2201063</v>
      </c>
      <c r="F1849">
        <v>1</v>
      </c>
      <c r="G1849">
        <v>6</v>
      </c>
      <c r="H1849">
        <v>3</v>
      </c>
      <c r="I1849" t="s">
        <v>2613</v>
      </c>
      <c r="J1849" t="s">
        <v>1863</v>
      </c>
      <c r="K1849">
        <v>22</v>
      </c>
    </row>
    <row r="1850" spans="5:11" ht="12.75">
      <c r="E1850" s="215" t="str">
        <f t="shared" si="28"/>
        <v>2201072</v>
      </c>
      <c r="F1850">
        <v>1</v>
      </c>
      <c r="G1850">
        <v>7</v>
      </c>
      <c r="H1850">
        <v>2</v>
      </c>
      <c r="I1850" t="s">
        <v>2613</v>
      </c>
      <c r="J1850" t="s">
        <v>1858</v>
      </c>
      <c r="K1850">
        <v>22</v>
      </c>
    </row>
    <row r="1851" spans="5:11" ht="12.75">
      <c r="E1851" s="215" t="str">
        <f t="shared" si="28"/>
        <v>2201082</v>
      </c>
      <c r="F1851">
        <v>1</v>
      </c>
      <c r="G1851">
        <v>8</v>
      </c>
      <c r="H1851">
        <v>2</v>
      </c>
      <c r="I1851" t="s">
        <v>2613</v>
      </c>
      <c r="J1851" t="s">
        <v>1859</v>
      </c>
      <c r="K1851">
        <v>22</v>
      </c>
    </row>
    <row r="1852" spans="5:11" ht="12.75">
      <c r="E1852" s="215" t="str">
        <f t="shared" si="28"/>
        <v>2201092</v>
      </c>
      <c r="F1852">
        <v>1</v>
      </c>
      <c r="G1852">
        <v>9</v>
      </c>
      <c r="H1852">
        <v>2</v>
      </c>
      <c r="I1852" t="s">
        <v>2613</v>
      </c>
      <c r="J1852" t="s">
        <v>1860</v>
      </c>
      <c r="K1852">
        <v>22</v>
      </c>
    </row>
    <row r="1853" spans="5:11" ht="12.75">
      <c r="E1853" s="215" t="str">
        <f t="shared" si="28"/>
        <v>2201102</v>
      </c>
      <c r="F1853">
        <v>1</v>
      </c>
      <c r="G1853">
        <v>10</v>
      </c>
      <c r="H1853">
        <v>2</v>
      </c>
      <c r="I1853" t="s">
        <v>2613</v>
      </c>
      <c r="J1853" t="s">
        <v>1861</v>
      </c>
      <c r="K1853">
        <v>22</v>
      </c>
    </row>
    <row r="1854" spans="5:11" ht="12.75">
      <c r="E1854" s="215" t="str">
        <f t="shared" si="28"/>
        <v>2202000</v>
      </c>
      <c r="F1854">
        <v>2</v>
      </c>
      <c r="G1854">
        <v>0</v>
      </c>
      <c r="H1854">
        <v>0</v>
      </c>
      <c r="I1854" t="s">
        <v>343</v>
      </c>
      <c r="J1854" t="s">
        <v>2813</v>
      </c>
      <c r="K1854">
        <v>22</v>
      </c>
    </row>
    <row r="1855" spans="5:11" ht="12.75">
      <c r="E1855" s="215" t="str">
        <f t="shared" si="28"/>
        <v>2202011</v>
      </c>
      <c r="F1855">
        <v>2</v>
      </c>
      <c r="G1855">
        <v>1</v>
      </c>
      <c r="H1855">
        <v>1</v>
      </c>
      <c r="I1855" t="s">
        <v>2613</v>
      </c>
      <c r="J1855" t="s">
        <v>1864</v>
      </c>
      <c r="K1855">
        <v>22</v>
      </c>
    </row>
    <row r="1856" spans="5:11" ht="12.75">
      <c r="E1856" s="215" t="str">
        <f t="shared" si="28"/>
        <v>2202023</v>
      </c>
      <c r="F1856">
        <v>2</v>
      </c>
      <c r="G1856">
        <v>2</v>
      </c>
      <c r="H1856">
        <v>3</v>
      </c>
      <c r="I1856" t="s">
        <v>2613</v>
      </c>
      <c r="J1856" t="s">
        <v>1866</v>
      </c>
      <c r="K1856">
        <v>22</v>
      </c>
    </row>
    <row r="1857" spans="5:11" ht="12.75">
      <c r="E1857" s="215" t="str">
        <f aca="true" t="shared" si="29" ref="E1857:E1920">+TEXT(K1857,"00")&amp;TEXT(F1857,"00")&amp;TEXT(G1857,"00")&amp;TEXT(H1857,"0")</f>
        <v>2202032</v>
      </c>
      <c r="F1857">
        <v>2</v>
      </c>
      <c r="G1857">
        <v>3</v>
      </c>
      <c r="H1857">
        <v>2</v>
      </c>
      <c r="I1857" t="s">
        <v>2613</v>
      </c>
      <c r="J1857" t="s">
        <v>1864</v>
      </c>
      <c r="K1857">
        <v>22</v>
      </c>
    </row>
    <row r="1858" spans="5:11" ht="12.75">
      <c r="E1858" s="215" t="str">
        <f t="shared" si="29"/>
        <v>2202043</v>
      </c>
      <c r="F1858">
        <v>2</v>
      </c>
      <c r="G1858">
        <v>4</v>
      </c>
      <c r="H1858">
        <v>3</v>
      </c>
      <c r="I1858" t="s">
        <v>2613</v>
      </c>
      <c r="J1858" t="s">
        <v>1867</v>
      </c>
      <c r="K1858">
        <v>22</v>
      </c>
    </row>
    <row r="1859" spans="5:11" ht="12.75">
      <c r="E1859" s="215" t="str">
        <f t="shared" si="29"/>
        <v>2202052</v>
      </c>
      <c r="F1859">
        <v>2</v>
      </c>
      <c r="G1859">
        <v>5</v>
      </c>
      <c r="H1859">
        <v>2</v>
      </c>
      <c r="I1859" t="s">
        <v>2613</v>
      </c>
      <c r="J1859" t="s">
        <v>1865</v>
      </c>
      <c r="K1859">
        <v>22</v>
      </c>
    </row>
    <row r="1860" spans="5:11" ht="12.75">
      <c r="E1860" s="215" t="str">
        <f t="shared" si="29"/>
        <v>2203000</v>
      </c>
      <c r="F1860">
        <v>3</v>
      </c>
      <c r="G1860">
        <v>0</v>
      </c>
      <c r="H1860">
        <v>0</v>
      </c>
      <c r="I1860" t="s">
        <v>343</v>
      </c>
      <c r="J1860" t="s">
        <v>2814</v>
      </c>
      <c r="K1860">
        <v>22</v>
      </c>
    </row>
    <row r="1861" spans="5:11" ht="12.75">
      <c r="E1861" s="215" t="str">
        <f t="shared" si="29"/>
        <v>2203011</v>
      </c>
      <c r="F1861">
        <v>3</v>
      </c>
      <c r="G1861">
        <v>1</v>
      </c>
      <c r="H1861">
        <v>1</v>
      </c>
      <c r="I1861" t="s">
        <v>2613</v>
      </c>
      <c r="J1861" t="s">
        <v>1868</v>
      </c>
      <c r="K1861">
        <v>22</v>
      </c>
    </row>
    <row r="1862" spans="5:11" ht="12.75">
      <c r="E1862" s="215" t="str">
        <f t="shared" si="29"/>
        <v>2203023</v>
      </c>
      <c r="F1862">
        <v>3</v>
      </c>
      <c r="G1862">
        <v>2</v>
      </c>
      <c r="H1862">
        <v>3</v>
      </c>
      <c r="I1862" t="s">
        <v>2613</v>
      </c>
      <c r="J1862" t="s">
        <v>1872</v>
      </c>
      <c r="K1862">
        <v>22</v>
      </c>
    </row>
    <row r="1863" spans="5:11" ht="12.75">
      <c r="E1863" s="215" t="str">
        <f t="shared" si="29"/>
        <v>2203032</v>
      </c>
      <c r="F1863">
        <v>3</v>
      </c>
      <c r="G1863">
        <v>3</v>
      </c>
      <c r="H1863">
        <v>2</v>
      </c>
      <c r="I1863" t="s">
        <v>2613</v>
      </c>
      <c r="J1863" t="s">
        <v>1868</v>
      </c>
      <c r="K1863">
        <v>22</v>
      </c>
    </row>
    <row r="1864" spans="5:11" ht="12.75">
      <c r="E1864" s="215" t="str">
        <f t="shared" si="29"/>
        <v>2203043</v>
      </c>
      <c r="F1864">
        <v>3</v>
      </c>
      <c r="G1864">
        <v>4</v>
      </c>
      <c r="H1864">
        <v>3</v>
      </c>
      <c r="I1864" t="s">
        <v>2613</v>
      </c>
      <c r="J1864" t="s">
        <v>1873</v>
      </c>
      <c r="K1864">
        <v>22</v>
      </c>
    </row>
    <row r="1865" spans="5:11" ht="12.75">
      <c r="E1865" s="215" t="str">
        <f t="shared" si="29"/>
        <v>2203052</v>
      </c>
      <c r="F1865">
        <v>3</v>
      </c>
      <c r="G1865">
        <v>5</v>
      </c>
      <c r="H1865">
        <v>2</v>
      </c>
      <c r="I1865" t="s">
        <v>2613</v>
      </c>
      <c r="J1865" t="s">
        <v>1869</v>
      </c>
      <c r="K1865">
        <v>22</v>
      </c>
    </row>
    <row r="1866" spans="5:11" ht="12.75">
      <c r="E1866" s="215" t="str">
        <f t="shared" si="29"/>
        <v>2203062</v>
      </c>
      <c r="F1866">
        <v>3</v>
      </c>
      <c r="G1866">
        <v>6</v>
      </c>
      <c r="H1866">
        <v>2</v>
      </c>
      <c r="I1866" t="s">
        <v>2613</v>
      </c>
      <c r="J1866" t="s">
        <v>1870</v>
      </c>
      <c r="K1866">
        <v>22</v>
      </c>
    </row>
    <row r="1867" spans="5:11" ht="12.75">
      <c r="E1867" s="215" t="str">
        <f t="shared" si="29"/>
        <v>2203072</v>
      </c>
      <c r="F1867">
        <v>3</v>
      </c>
      <c r="G1867">
        <v>7</v>
      </c>
      <c r="H1867">
        <v>2</v>
      </c>
      <c r="I1867" t="s">
        <v>2613</v>
      </c>
      <c r="J1867" t="s">
        <v>1871</v>
      </c>
      <c r="K1867">
        <v>22</v>
      </c>
    </row>
    <row r="1868" spans="5:11" ht="12.75">
      <c r="E1868" s="215" t="str">
        <f t="shared" si="29"/>
        <v>2204000</v>
      </c>
      <c r="F1868">
        <v>4</v>
      </c>
      <c r="G1868">
        <v>0</v>
      </c>
      <c r="H1868">
        <v>0</v>
      </c>
      <c r="I1868" t="s">
        <v>343</v>
      </c>
      <c r="J1868" t="s">
        <v>2815</v>
      </c>
      <c r="K1868">
        <v>22</v>
      </c>
    </row>
    <row r="1869" spans="5:11" ht="12.75">
      <c r="E1869" s="215" t="str">
        <f t="shared" si="29"/>
        <v>2204011</v>
      </c>
      <c r="F1869">
        <v>4</v>
      </c>
      <c r="G1869">
        <v>1</v>
      </c>
      <c r="H1869">
        <v>1</v>
      </c>
      <c r="I1869" t="s">
        <v>2613</v>
      </c>
      <c r="J1869" t="s">
        <v>1874</v>
      </c>
      <c r="K1869">
        <v>22</v>
      </c>
    </row>
    <row r="1870" spans="5:11" ht="12.75">
      <c r="E1870" s="215" t="str">
        <f t="shared" si="29"/>
        <v>2204022</v>
      </c>
      <c r="F1870">
        <v>4</v>
      </c>
      <c r="G1870">
        <v>2</v>
      </c>
      <c r="H1870">
        <v>2</v>
      </c>
      <c r="I1870" t="s">
        <v>2613</v>
      </c>
      <c r="J1870" t="s">
        <v>1875</v>
      </c>
      <c r="K1870">
        <v>22</v>
      </c>
    </row>
    <row r="1871" spans="5:11" ht="12.75">
      <c r="E1871" s="215" t="str">
        <f t="shared" si="29"/>
        <v>2204032</v>
      </c>
      <c r="F1871">
        <v>4</v>
      </c>
      <c r="G1871">
        <v>3</v>
      </c>
      <c r="H1871">
        <v>2</v>
      </c>
      <c r="I1871" t="s">
        <v>2613</v>
      </c>
      <c r="J1871" t="s">
        <v>1876</v>
      </c>
      <c r="K1871">
        <v>22</v>
      </c>
    </row>
    <row r="1872" spans="5:11" ht="12.75">
      <c r="E1872" s="215" t="str">
        <f t="shared" si="29"/>
        <v>2204042</v>
      </c>
      <c r="F1872">
        <v>4</v>
      </c>
      <c r="G1872">
        <v>4</v>
      </c>
      <c r="H1872">
        <v>2</v>
      </c>
      <c r="I1872" t="s">
        <v>2613</v>
      </c>
      <c r="J1872" t="s">
        <v>1874</v>
      </c>
      <c r="K1872">
        <v>22</v>
      </c>
    </row>
    <row r="1873" spans="5:11" ht="12.75">
      <c r="E1873" s="215" t="str">
        <f t="shared" si="29"/>
        <v>2204052</v>
      </c>
      <c r="F1873">
        <v>4</v>
      </c>
      <c r="G1873">
        <v>5</v>
      </c>
      <c r="H1873">
        <v>2</v>
      </c>
      <c r="I1873" t="s">
        <v>2613</v>
      </c>
      <c r="J1873" t="s">
        <v>1877</v>
      </c>
      <c r="K1873">
        <v>22</v>
      </c>
    </row>
    <row r="1874" spans="5:11" ht="12.75">
      <c r="E1874" s="215" t="str">
        <f t="shared" si="29"/>
        <v>2204062</v>
      </c>
      <c r="F1874">
        <v>4</v>
      </c>
      <c r="G1874">
        <v>6</v>
      </c>
      <c r="H1874">
        <v>2</v>
      </c>
      <c r="I1874" t="s">
        <v>2613</v>
      </c>
      <c r="J1874" t="s">
        <v>1878</v>
      </c>
      <c r="K1874">
        <v>22</v>
      </c>
    </row>
    <row r="1875" spans="5:11" ht="12.75">
      <c r="E1875" s="215" t="str">
        <f t="shared" si="29"/>
        <v>2204072</v>
      </c>
      <c r="F1875">
        <v>4</v>
      </c>
      <c r="G1875">
        <v>7</v>
      </c>
      <c r="H1875">
        <v>2</v>
      </c>
      <c r="I1875" t="s">
        <v>2613</v>
      </c>
      <c r="J1875" t="s">
        <v>1879</v>
      </c>
      <c r="K1875">
        <v>22</v>
      </c>
    </row>
    <row r="1876" spans="5:11" ht="12.75">
      <c r="E1876" s="215" t="str">
        <f t="shared" si="29"/>
        <v>2204082</v>
      </c>
      <c r="F1876">
        <v>4</v>
      </c>
      <c r="G1876">
        <v>8</v>
      </c>
      <c r="H1876">
        <v>2</v>
      </c>
      <c r="I1876" t="s">
        <v>2613</v>
      </c>
      <c r="J1876" t="s">
        <v>1880</v>
      </c>
      <c r="K1876">
        <v>22</v>
      </c>
    </row>
    <row r="1877" spans="5:11" ht="12.75">
      <c r="E1877" s="215" t="str">
        <f t="shared" si="29"/>
        <v>2205000</v>
      </c>
      <c r="F1877">
        <v>5</v>
      </c>
      <c r="G1877">
        <v>0</v>
      </c>
      <c r="H1877">
        <v>0</v>
      </c>
      <c r="I1877" t="s">
        <v>343</v>
      </c>
      <c r="J1877" t="s">
        <v>2816</v>
      </c>
      <c r="K1877">
        <v>22</v>
      </c>
    </row>
    <row r="1878" spans="5:11" ht="12.75">
      <c r="E1878" s="215" t="str">
        <f t="shared" si="29"/>
        <v>2205012</v>
      </c>
      <c r="F1878">
        <v>5</v>
      </c>
      <c r="G1878">
        <v>1</v>
      </c>
      <c r="H1878">
        <v>2</v>
      </c>
      <c r="I1878" t="s">
        <v>2613</v>
      </c>
      <c r="J1878" t="s">
        <v>1881</v>
      </c>
      <c r="K1878">
        <v>22</v>
      </c>
    </row>
    <row r="1879" spans="5:11" ht="12.75">
      <c r="E1879" s="215" t="str">
        <f t="shared" si="29"/>
        <v>2205023</v>
      </c>
      <c r="F1879">
        <v>5</v>
      </c>
      <c r="G1879">
        <v>2</v>
      </c>
      <c r="H1879">
        <v>3</v>
      </c>
      <c r="I1879" t="s">
        <v>2613</v>
      </c>
      <c r="J1879" t="s">
        <v>1886</v>
      </c>
      <c r="K1879">
        <v>22</v>
      </c>
    </row>
    <row r="1880" spans="5:11" ht="12.75">
      <c r="E1880" s="215" t="str">
        <f t="shared" si="29"/>
        <v>2205032</v>
      </c>
      <c r="F1880">
        <v>5</v>
      </c>
      <c r="G1880">
        <v>3</v>
      </c>
      <c r="H1880">
        <v>2</v>
      </c>
      <c r="I1880" t="s">
        <v>2613</v>
      </c>
      <c r="J1880" t="s">
        <v>1882</v>
      </c>
      <c r="K1880">
        <v>22</v>
      </c>
    </row>
    <row r="1881" spans="5:11" ht="12.75">
      <c r="E1881" s="215" t="str">
        <f t="shared" si="29"/>
        <v>2205042</v>
      </c>
      <c r="F1881">
        <v>5</v>
      </c>
      <c r="G1881">
        <v>4</v>
      </c>
      <c r="H1881">
        <v>2</v>
      </c>
      <c r="I1881" t="s">
        <v>2613</v>
      </c>
      <c r="J1881" t="s">
        <v>1883</v>
      </c>
      <c r="K1881">
        <v>22</v>
      </c>
    </row>
    <row r="1882" spans="5:11" ht="12.75">
      <c r="E1882" s="215" t="str">
        <f t="shared" si="29"/>
        <v>2205052</v>
      </c>
      <c r="F1882">
        <v>5</v>
      </c>
      <c r="G1882">
        <v>5</v>
      </c>
      <c r="H1882">
        <v>2</v>
      </c>
      <c r="I1882" t="s">
        <v>2613</v>
      </c>
      <c r="J1882" t="s">
        <v>1884</v>
      </c>
      <c r="K1882">
        <v>22</v>
      </c>
    </row>
    <row r="1883" spans="5:11" ht="12.75">
      <c r="E1883" s="215" t="str">
        <f t="shared" si="29"/>
        <v>2205062</v>
      </c>
      <c r="F1883">
        <v>5</v>
      </c>
      <c r="G1883">
        <v>6</v>
      </c>
      <c r="H1883">
        <v>2</v>
      </c>
      <c r="I1883" t="s">
        <v>2613</v>
      </c>
      <c r="J1883" t="s">
        <v>813</v>
      </c>
      <c r="K1883">
        <v>22</v>
      </c>
    </row>
    <row r="1884" spans="5:11" ht="12.75">
      <c r="E1884" s="215" t="str">
        <f t="shared" si="29"/>
        <v>2205072</v>
      </c>
      <c r="F1884">
        <v>5</v>
      </c>
      <c r="G1884">
        <v>7</v>
      </c>
      <c r="H1884">
        <v>2</v>
      </c>
      <c r="I1884" t="s">
        <v>2613</v>
      </c>
      <c r="J1884" t="s">
        <v>1885</v>
      </c>
      <c r="K1884">
        <v>22</v>
      </c>
    </row>
    <row r="1885" spans="5:11" ht="12.75">
      <c r="E1885" s="215" t="str">
        <f t="shared" si="29"/>
        <v>2205083</v>
      </c>
      <c r="F1885">
        <v>5</v>
      </c>
      <c r="G1885">
        <v>8</v>
      </c>
      <c r="H1885">
        <v>3</v>
      </c>
      <c r="I1885" t="s">
        <v>2613</v>
      </c>
      <c r="J1885" t="s">
        <v>1887</v>
      </c>
      <c r="K1885">
        <v>22</v>
      </c>
    </row>
    <row r="1886" spans="5:11" ht="12.75">
      <c r="E1886" s="215" t="str">
        <f t="shared" si="29"/>
        <v>2206000</v>
      </c>
      <c r="F1886">
        <v>6</v>
      </c>
      <c r="G1886">
        <v>0</v>
      </c>
      <c r="H1886">
        <v>0</v>
      </c>
      <c r="I1886" t="s">
        <v>343</v>
      </c>
      <c r="J1886" t="s">
        <v>2817</v>
      </c>
      <c r="K1886">
        <v>22</v>
      </c>
    </row>
    <row r="1887" spans="5:11" ht="12.75">
      <c r="E1887" s="215" t="str">
        <f t="shared" si="29"/>
        <v>2206011</v>
      </c>
      <c r="F1887">
        <v>6</v>
      </c>
      <c r="G1887">
        <v>1</v>
      </c>
      <c r="H1887">
        <v>1</v>
      </c>
      <c r="I1887" t="s">
        <v>2613</v>
      </c>
      <c r="J1887" t="s">
        <v>1888</v>
      </c>
      <c r="K1887">
        <v>22</v>
      </c>
    </row>
    <row r="1888" spans="5:11" ht="12.75">
      <c r="E1888" s="215" t="str">
        <f t="shared" si="29"/>
        <v>2206022</v>
      </c>
      <c r="F1888">
        <v>6</v>
      </c>
      <c r="G1888">
        <v>2</v>
      </c>
      <c r="H1888">
        <v>2</v>
      </c>
      <c r="I1888" t="s">
        <v>2613</v>
      </c>
      <c r="J1888" t="s">
        <v>1889</v>
      </c>
      <c r="K1888">
        <v>22</v>
      </c>
    </row>
    <row r="1889" spans="5:11" ht="12.75">
      <c r="E1889" s="215" t="str">
        <f t="shared" si="29"/>
        <v>2206032</v>
      </c>
      <c r="F1889">
        <v>6</v>
      </c>
      <c r="G1889">
        <v>3</v>
      </c>
      <c r="H1889">
        <v>2</v>
      </c>
      <c r="I1889" t="s">
        <v>2613</v>
      </c>
      <c r="J1889" t="s">
        <v>1890</v>
      </c>
      <c r="K1889">
        <v>22</v>
      </c>
    </row>
    <row r="1890" spans="5:11" ht="12.75">
      <c r="E1890" s="215" t="str">
        <f t="shared" si="29"/>
        <v>2206042</v>
      </c>
      <c r="F1890">
        <v>6</v>
      </c>
      <c r="G1890">
        <v>4</v>
      </c>
      <c r="H1890">
        <v>2</v>
      </c>
      <c r="I1890" t="s">
        <v>2613</v>
      </c>
      <c r="J1890" t="s">
        <v>1888</v>
      </c>
      <c r="K1890">
        <v>22</v>
      </c>
    </row>
    <row r="1891" spans="5:11" ht="12.75">
      <c r="E1891" s="215" t="str">
        <f t="shared" si="29"/>
        <v>2206052</v>
      </c>
      <c r="F1891">
        <v>6</v>
      </c>
      <c r="G1891">
        <v>5</v>
      </c>
      <c r="H1891">
        <v>2</v>
      </c>
      <c r="I1891" t="s">
        <v>2613</v>
      </c>
      <c r="J1891" t="s">
        <v>1891</v>
      </c>
      <c r="K1891">
        <v>22</v>
      </c>
    </row>
    <row r="1892" spans="5:11" ht="12.75">
      <c r="E1892" s="215" t="str">
        <f t="shared" si="29"/>
        <v>2206062</v>
      </c>
      <c r="F1892">
        <v>6</v>
      </c>
      <c r="G1892">
        <v>6</v>
      </c>
      <c r="H1892">
        <v>2</v>
      </c>
      <c r="I1892" t="s">
        <v>2613</v>
      </c>
      <c r="J1892" t="s">
        <v>1892</v>
      </c>
      <c r="K1892">
        <v>22</v>
      </c>
    </row>
    <row r="1893" spans="5:11" ht="12.75">
      <c r="E1893" s="215" t="str">
        <f t="shared" si="29"/>
        <v>2206072</v>
      </c>
      <c r="F1893">
        <v>6</v>
      </c>
      <c r="G1893">
        <v>7</v>
      </c>
      <c r="H1893">
        <v>2</v>
      </c>
      <c r="I1893" t="s">
        <v>2613</v>
      </c>
      <c r="J1893" t="s">
        <v>1893</v>
      </c>
      <c r="K1893">
        <v>22</v>
      </c>
    </row>
    <row r="1894" spans="5:11" ht="12.75">
      <c r="E1894" s="215" t="str">
        <f t="shared" si="29"/>
        <v>2206082</v>
      </c>
      <c r="F1894">
        <v>6</v>
      </c>
      <c r="G1894">
        <v>8</v>
      </c>
      <c r="H1894">
        <v>2</v>
      </c>
      <c r="I1894" t="s">
        <v>2613</v>
      </c>
      <c r="J1894" t="s">
        <v>1894</v>
      </c>
      <c r="K1894">
        <v>22</v>
      </c>
    </row>
    <row r="1895" spans="5:11" ht="12.75">
      <c r="E1895" s="215" t="str">
        <f t="shared" si="29"/>
        <v>2207000</v>
      </c>
      <c r="F1895">
        <v>7</v>
      </c>
      <c r="G1895">
        <v>0</v>
      </c>
      <c r="H1895">
        <v>0</v>
      </c>
      <c r="I1895" t="s">
        <v>343</v>
      </c>
      <c r="J1895" t="s">
        <v>2818</v>
      </c>
      <c r="K1895">
        <v>22</v>
      </c>
    </row>
    <row r="1896" spans="5:11" ht="12.75">
      <c r="E1896" s="215" t="str">
        <f t="shared" si="29"/>
        <v>2207011</v>
      </c>
      <c r="F1896">
        <v>7</v>
      </c>
      <c r="G1896">
        <v>1</v>
      </c>
      <c r="H1896">
        <v>1</v>
      </c>
      <c r="I1896" t="s">
        <v>2613</v>
      </c>
      <c r="J1896" t="s">
        <v>1895</v>
      </c>
      <c r="K1896">
        <v>22</v>
      </c>
    </row>
    <row r="1897" spans="5:11" ht="12.75">
      <c r="E1897" s="215" t="str">
        <f t="shared" si="29"/>
        <v>2207022</v>
      </c>
      <c r="F1897">
        <v>7</v>
      </c>
      <c r="G1897">
        <v>2</v>
      </c>
      <c r="H1897">
        <v>2</v>
      </c>
      <c r="I1897" t="s">
        <v>2613</v>
      </c>
      <c r="J1897" t="s">
        <v>1896</v>
      </c>
      <c r="K1897">
        <v>22</v>
      </c>
    </row>
    <row r="1898" spans="5:11" ht="12.75">
      <c r="E1898" s="215" t="str">
        <f t="shared" si="29"/>
        <v>2207032</v>
      </c>
      <c r="F1898">
        <v>7</v>
      </c>
      <c r="G1898">
        <v>3</v>
      </c>
      <c r="H1898">
        <v>2</v>
      </c>
      <c r="I1898" t="s">
        <v>2613</v>
      </c>
      <c r="J1898" t="s">
        <v>1895</v>
      </c>
      <c r="K1898">
        <v>22</v>
      </c>
    </row>
    <row r="1899" spans="5:11" ht="12.75">
      <c r="E1899" s="215" t="str">
        <f t="shared" si="29"/>
        <v>2207043</v>
      </c>
      <c r="F1899">
        <v>7</v>
      </c>
      <c r="G1899">
        <v>4</v>
      </c>
      <c r="H1899">
        <v>3</v>
      </c>
      <c r="I1899" t="s">
        <v>2613</v>
      </c>
      <c r="J1899" t="s">
        <v>1899</v>
      </c>
      <c r="K1899">
        <v>22</v>
      </c>
    </row>
    <row r="1900" spans="5:11" ht="12.75">
      <c r="E1900" s="215" t="str">
        <f t="shared" si="29"/>
        <v>2207052</v>
      </c>
      <c r="F1900">
        <v>7</v>
      </c>
      <c r="G1900">
        <v>5</v>
      </c>
      <c r="H1900">
        <v>2</v>
      </c>
      <c r="I1900" t="s">
        <v>2613</v>
      </c>
      <c r="J1900" t="s">
        <v>1897</v>
      </c>
      <c r="K1900">
        <v>22</v>
      </c>
    </row>
    <row r="1901" spans="5:11" ht="12.75">
      <c r="E1901" s="215" t="str">
        <f t="shared" si="29"/>
        <v>2207062</v>
      </c>
      <c r="F1901">
        <v>7</v>
      </c>
      <c r="G1901">
        <v>6</v>
      </c>
      <c r="H1901">
        <v>2</v>
      </c>
      <c r="I1901" t="s">
        <v>2613</v>
      </c>
      <c r="J1901" t="s">
        <v>1898</v>
      </c>
      <c r="K1901">
        <v>22</v>
      </c>
    </row>
    <row r="1902" spans="5:11" ht="12.75">
      <c r="E1902" s="215" t="str">
        <f t="shared" si="29"/>
        <v>2208000</v>
      </c>
      <c r="F1902">
        <v>8</v>
      </c>
      <c r="G1902">
        <v>0</v>
      </c>
      <c r="H1902">
        <v>0</v>
      </c>
      <c r="I1902" t="s">
        <v>343</v>
      </c>
      <c r="J1902" t="s">
        <v>2819</v>
      </c>
      <c r="K1902">
        <v>22</v>
      </c>
    </row>
    <row r="1903" spans="5:11" ht="12.75">
      <c r="E1903" s="215" t="str">
        <f t="shared" si="29"/>
        <v>2208011</v>
      </c>
      <c r="F1903">
        <v>8</v>
      </c>
      <c r="G1903">
        <v>1</v>
      </c>
      <c r="H1903">
        <v>1</v>
      </c>
      <c r="I1903" t="s">
        <v>2613</v>
      </c>
      <c r="J1903" t="s">
        <v>1900</v>
      </c>
      <c r="K1903">
        <v>22</v>
      </c>
    </row>
    <row r="1904" spans="5:11" ht="12.75">
      <c r="E1904" s="215" t="str">
        <f t="shared" si="29"/>
        <v>2208021</v>
      </c>
      <c r="F1904">
        <v>8</v>
      </c>
      <c r="G1904">
        <v>2</v>
      </c>
      <c r="H1904">
        <v>1</v>
      </c>
      <c r="I1904" t="s">
        <v>2613</v>
      </c>
      <c r="J1904" t="s">
        <v>1901</v>
      </c>
      <c r="K1904">
        <v>22</v>
      </c>
    </row>
    <row r="1905" spans="5:11" ht="12.75">
      <c r="E1905" s="215" t="str">
        <f t="shared" si="29"/>
        <v>2208032</v>
      </c>
      <c r="F1905">
        <v>8</v>
      </c>
      <c r="G1905">
        <v>3</v>
      </c>
      <c r="H1905">
        <v>2</v>
      </c>
      <c r="I1905" t="s">
        <v>2613</v>
      </c>
      <c r="J1905" t="s">
        <v>1902</v>
      </c>
      <c r="K1905">
        <v>22</v>
      </c>
    </row>
    <row r="1906" spans="5:11" ht="12.75">
      <c r="E1906" s="215" t="str">
        <f t="shared" si="29"/>
        <v>2208042</v>
      </c>
      <c r="F1906">
        <v>8</v>
      </c>
      <c r="G1906">
        <v>4</v>
      </c>
      <c r="H1906">
        <v>2</v>
      </c>
      <c r="I1906" t="s">
        <v>2613</v>
      </c>
      <c r="J1906" t="s">
        <v>1903</v>
      </c>
      <c r="K1906">
        <v>22</v>
      </c>
    </row>
    <row r="1907" spans="5:11" ht="12.75">
      <c r="E1907" s="215" t="str">
        <f t="shared" si="29"/>
        <v>2208052</v>
      </c>
      <c r="F1907">
        <v>8</v>
      </c>
      <c r="G1907">
        <v>5</v>
      </c>
      <c r="H1907">
        <v>2</v>
      </c>
      <c r="I1907" t="s">
        <v>2613</v>
      </c>
      <c r="J1907" t="s">
        <v>1904</v>
      </c>
      <c r="K1907">
        <v>22</v>
      </c>
    </row>
    <row r="1908" spans="5:11" ht="12.75">
      <c r="E1908" s="215" t="str">
        <f t="shared" si="29"/>
        <v>2209000</v>
      </c>
      <c r="F1908">
        <v>9</v>
      </c>
      <c r="G1908">
        <v>0</v>
      </c>
      <c r="H1908">
        <v>0</v>
      </c>
      <c r="I1908" t="s">
        <v>343</v>
      </c>
      <c r="J1908" t="s">
        <v>2820</v>
      </c>
      <c r="K1908">
        <v>22</v>
      </c>
    </row>
    <row r="1909" spans="5:11" ht="12.75">
      <c r="E1909" s="215" t="str">
        <f t="shared" si="29"/>
        <v>2209011</v>
      </c>
      <c r="F1909">
        <v>9</v>
      </c>
      <c r="G1909">
        <v>1</v>
      </c>
      <c r="H1909">
        <v>1</v>
      </c>
      <c r="I1909" t="s">
        <v>2613</v>
      </c>
      <c r="J1909" t="s">
        <v>1905</v>
      </c>
      <c r="K1909">
        <v>22</v>
      </c>
    </row>
    <row r="1910" spans="5:11" ht="12.75">
      <c r="E1910" s="215" t="str">
        <f t="shared" si="29"/>
        <v>2209032</v>
      </c>
      <c r="F1910">
        <v>9</v>
      </c>
      <c r="G1910">
        <v>3</v>
      </c>
      <c r="H1910">
        <v>2</v>
      </c>
      <c r="I1910" t="s">
        <v>2613</v>
      </c>
      <c r="J1910" t="s">
        <v>1906</v>
      </c>
      <c r="K1910">
        <v>22</v>
      </c>
    </row>
    <row r="1911" spans="5:11" ht="12.75">
      <c r="E1911" s="215" t="str">
        <f t="shared" si="29"/>
        <v>2209042</v>
      </c>
      <c r="F1911">
        <v>9</v>
      </c>
      <c r="G1911">
        <v>4</v>
      </c>
      <c r="H1911">
        <v>2</v>
      </c>
      <c r="I1911" t="s">
        <v>2613</v>
      </c>
      <c r="J1911" t="s">
        <v>1905</v>
      </c>
      <c r="K1911">
        <v>22</v>
      </c>
    </row>
    <row r="1912" spans="5:11" ht="12.75">
      <c r="E1912" s="215" t="str">
        <f t="shared" si="29"/>
        <v>2209062</v>
      </c>
      <c r="F1912">
        <v>9</v>
      </c>
      <c r="G1912">
        <v>6</v>
      </c>
      <c r="H1912">
        <v>2</v>
      </c>
      <c r="I1912" t="s">
        <v>2613</v>
      </c>
      <c r="J1912" t="s">
        <v>1907</v>
      </c>
      <c r="K1912">
        <v>22</v>
      </c>
    </row>
    <row r="1913" spans="5:11" ht="12.75">
      <c r="E1913" s="215" t="str">
        <f t="shared" si="29"/>
        <v>2209073</v>
      </c>
      <c r="F1913">
        <v>9</v>
      </c>
      <c r="G1913">
        <v>7</v>
      </c>
      <c r="H1913">
        <v>3</v>
      </c>
      <c r="I1913" t="s">
        <v>2613</v>
      </c>
      <c r="J1913" t="s">
        <v>1909</v>
      </c>
      <c r="K1913">
        <v>22</v>
      </c>
    </row>
    <row r="1914" spans="5:11" ht="12.75">
      <c r="E1914" s="215" t="str">
        <f t="shared" si="29"/>
        <v>2209082</v>
      </c>
      <c r="F1914">
        <v>9</v>
      </c>
      <c r="G1914">
        <v>8</v>
      </c>
      <c r="H1914">
        <v>2</v>
      </c>
      <c r="I1914" t="s">
        <v>2613</v>
      </c>
      <c r="J1914" t="s">
        <v>1908</v>
      </c>
      <c r="K1914">
        <v>22</v>
      </c>
    </row>
    <row r="1915" spans="5:11" ht="12.75">
      <c r="E1915" s="215" t="str">
        <f t="shared" si="29"/>
        <v>2210000</v>
      </c>
      <c r="F1915">
        <v>10</v>
      </c>
      <c r="G1915">
        <v>0</v>
      </c>
      <c r="H1915">
        <v>0</v>
      </c>
      <c r="I1915" t="s">
        <v>343</v>
      </c>
      <c r="J1915" t="s">
        <v>2742</v>
      </c>
      <c r="K1915">
        <v>22</v>
      </c>
    </row>
    <row r="1916" spans="5:11" ht="12.75">
      <c r="E1916" s="215" t="str">
        <f t="shared" si="29"/>
        <v>2210011</v>
      </c>
      <c r="F1916">
        <v>10</v>
      </c>
      <c r="G1916">
        <v>1</v>
      </c>
      <c r="H1916">
        <v>1</v>
      </c>
      <c r="I1916" t="s">
        <v>2613</v>
      </c>
      <c r="J1916" t="s">
        <v>1910</v>
      </c>
      <c r="K1916">
        <v>22</v>
      </c>
    </row>
    <row r="1917" spans="5:11" ht="12.75">
      <c r="E1917" s="215" t="str">
        <f t="shared" si="29"/>
        <v>2210023</v>
      </c>
      <c r="F1917">
        <v>10</v>
      </c>
      <c r="G1917">
        <v>2</v>
      </c>
      <c r="H1917">
        <v>3</v>
      </c>
      <c r="I1917" t="s">
        <v>2613</v>
      </c>
      <c r="J1917" t="s">
        <v>1914</v>
      </c>
      <c r="K1917">
        <v>22</v>
      </c>
    </row>
    <row r="1918" spans="5:11" ht="12.75">
      <c r="E1918" s="215" t="str">
        <f t="shared" si="29"/>
        <v>2210032</v>
      </c>
      <c r="F1918">
        <v>10</v>
      </c>
      <c r="G1918">
        <v>3</v>
      </c>
      <c r="H1918">
        <v>2</v>
      </c>
      <c r="I1918" t="s">
        <v>2613</v>
      </c>
      <c r="J1918" t="s">
        <v>1911</v>
      </c>
      <c r="K1918">
        <v>22</v>
      </c>
    </row>
    <row r="1919" spans="5:11" ht="12.75">
      <c r="E1919" s="215" t="str">
        <f t="shared" si="29"/>
        <v>2210042</v>
      </c>
      <c r="F1919">
        <v>10</v>
      </c>
      <c r="G1919">
        <v>4</v>
      </c>
      <c r="H1919">
        <v>2</v>
      </c>
      <c r="I1919" t="s">
        <v>2613</v>
      </c>
      <c r="J1919" t="s">
        <v>1912</v>
      </c>
      <c r="K1919">
        <v>22</v>
      </c>
    </row>
    <row r="1920" spans="5:11" ht="12.75">
      <c r="E1920" s="215" t="str">
        <f t="shared" si="29"/>
        <v>2210052</v>
      </c>
      <c r="F1920">
        <v>10</v>
      </c>
      <c r="G1920">
        <v>5</v>
      </c>
      <c r="H1920">
        <v>2</v>
      </c>
      <c r="I1920" t="s">
        <v>2613</v>
      </c>
      <c r="J1920" t="s">
        <v>1913</v>
      </c>
      <c r="K1920">
        <v>22</v>
      </c>
    </row>
    <row r="1921" spans="5:11" ht="12.75">
      <c r="E1921" s="215" t="str">
        <f aca="true" t="shared" si="30" ref="E1921:E1985">+TEXT(K1921,"00")&amp;TEXT(F1921,"00")&amp;TEXT(G1921,"00")&amp;TEXT(H1921,"0")</f>
        <v>2211000</v>
      </c>
      <c r="F1921">
        <v>11</v>
      </c>
      <c r="G1921">
        <v>0</v>
      </c>
      <c r="H1921">
        <v>0</v>
      </c>
      <c r="I1921" t="s">
        <v>343</v>
      </c>
      <c r="J1921" t="s">
        <v>2821</v>
      </c>
      <c r="K1921">
        <v>22</v>
      </c>
    </row>
    <row r="1922" spans="5:11" ht="12.75">
      <c r="E1922" s="215" t="str">
        <f t="shared" si="30"/>
        <v>2211011</v>
      </c>
      <c r="F1922">
        <v>11</v>
      </c>
      <c r="G1922">
        <v>1</v>
      </c>
      <c r="H1922">
        <v>1</v>
      </c>
      <c r="I1922" t="s">
        <v>2613</v>
      </c>
      <c r="J1922" t="s">
        <v>1915</v>
      </c>
      <c r="K1922">
        <v>22</v>
      </c>
    </row>
    <row r="1923" spans="5:11" ht="12.75">
      <c r="E1923" s="215" t="str">
        <f t="shared" si="30"/>
        <v>2211021</v>
      </c>
      <c r="F1923">
        <v>11</v>
      </c>
      <c r="G1923">
        <v>2</v>
      </c>
      <c r="H1923">
        <v>1</v>
      </c>
      <c r="I1923" t="s">
        <v>2613</v>
      </c>
      <c r="J1923" t="s">
        <v>1916</v>
      </c>
      <c r="K1923">
        <v>22</v>
      </c>
    </row>
    <row r="1924" spans="5:11" ht="12.75">
      <c r="E1924" s="215" t="str">
        <f t="shared" si="30"/>
        <v>2211031</v>
      </c>
      <c r="F1924">
        <v>11</v>
      </c>
      <c r="G1924">
        <v>3</v>
      </c>
      <c r="H1924">
        <v>1</v>
      </c>
      <c r="I1924" t="s">
        <v>2613</v>
      </c>
      <c r="J1924" t="s">
        <v>1917</v>
      </c>
      <c r="K1924">
        <v>22</v>
      </c>
    </row>
    <row r="1925" spans="5:11" ht="12.75">
      <c r="E1925" s="215" t="str">
        <f>+TEXT(K1925,"00")&amp;TEXT(F1925,"00")&amp;TEXT(G1925,"00")&amp;TEXT(H1925,"0")</f>
        <v>2211041</v>
      </c>
      <c r="F1925">
        <v>11</v>
      </c>
      <c r="G1925">
        <v>4</v>
      </c>
      <c r="H1925">
        <v>1</v>
      </c>
      <c r="I1925" t="s">
        <v>2613</v>
      </c>
      <c r="J1925" t="s">
        <v>1918</v>
      </c>
      <c r="K1925">
        <v>22</v>
      </c>
    </row>
    <row r="1926" spans="5:14" ht="12.75">
      <c r="E1926" s="215" t="str">
        <f t="shared" si="30"/>
        <v>2211043</v>
      </c>
      <c r="F1926">
        <v>11</v>
      </c>
      <c r="G1926">
        <v>4</v>
      </c>
      <c r="H1926">
        <v>3</v>
      </c>
      <c r="I1926" t="s">
        <v>2613</v>
      </c>
      <c r="J1926" t="s">
        <v>1918</v>
      </c>
      <c r="K1926">
        <v>22</v>
      </c>
      <c r="N1926" s="274">
        <v>42005</v>
      </c>
    </row>
    <row r="1927" spans="5:11" ht="12.75">
      <c r="E1927" s="215" t="str">
        <f t="shared" si="30"/>
        <v>2211052</v>
      </c>
      <c r="F1927">
        <v>11</v>
      </c>
      <c r="G1927">
        <v>5</v>
      </c>
      <c r="H1927">
        <v>2</v>
      </c>
      <c r="I1927" t="s">
        <v>2613</v>
      </c>
      <c r="J1927" t="s">
        <v>1919</v>
      </c>
      <c r="K1927">
        <v>22</v>
      </c>
    </row>
    <row r="1928" spans="5:11" ht="12.75">
      <c r="E1928" s="215" t="str">
        <f t="shared" si="30"/>
        <v>2211062</v>
      </c>
      <c r="F1928">
        <v>11</v>
      </c>
      <c r="G1928">
        <v>6</v>
      </c>
      <c r="H1928">
        <v>2</v>
      </c>
      <c r="I1928" t="s">
        <v>2613</v>
      </c>
      <c r="J1928" t="s">
        <v>1920</v>
      </c>
      <c r="K1928">
        <v>22</v>
      </c>
    </row>
    <row r="1929" spans="5:11" ht="12.75">
      <c r="E1929" s="215" t="str">
        <f t="shared" si="30"/>
        <v>2211072</v>
      </c>
      <c r="F1929">
        <v>11</v>
      </c>
      <c r="G1929">
        <v>7</v>
      </c>
      <c r="H1929">
        <v>2</v>
      </c>
      <c r="I1929" t="s">
        <v>2613</v>
      </c>
      <c r="J1929" t="s">
        <v>1917</v>
      </c>
      <c r="K1929">
        <v>22</v>
      </c>
    </row>
    <row r="1930" spans="5:11" ht="12.75">
      <c r="E1930" s="215" t="str">
        <f t="shared" si="30"/>
        <v>2212000</v>
      </c>
      <c r="F1930">
        <v>12</v>
      </c>
      <c r="G1930">
        <v>0</v>
      </c>
      <c r="H1930">
        <v>0</v>
      </c>
      <c r="I1930" t="s">
        <v>343</v>
      </c>
      <c r="J1930" t="s">
        <v>2822</v>
      </c>
      <c r="K1930">
        <v>22</v>
      </c>
    </row>
    <row r="1931" spans="5:11" ht="12.75">
      <c r="E1931" s="215" t="str">
        <f t="shared" si="30"/>
        <v>2212011</v>
      </c>
      <c r="F1931">
        <v>12</v>
      </c>
      <c r="G1931">
        <v>1</v>
      </c>
      <c r="H1931">
        <v>1</v>
      </c>
      <c r="I1931" t="s">
        <v>2613</v>
      </c>
      <c r="J1931" t="s">
        <v>1921</v>
      </c>
      <c r="K1931">
        <v>22</v>
      </c>
    </row>
    <row r="1932" spans="5:11" ht="12.75">
      <c r="E1932" s="215" t="str">
        <f t="shared" si="30"/>
        <v>2212022</v>
      </c>
      <c r="F1932">
        <v>12</v>
      </c>
      <c r="G1932">
        <v>2</v>
      </c>
      <c r="H1932">
        <v>2</v>
      </c>
      <c r="I1932" t="s">
        <v>2613</v>
      </c>
      <c r="J1932" t="s">
        <v>1922</v>
      </c>
      <c r="K1932">
        <v>22</v>
      </c>
    </row>
    <row r="1933" spans="5:11" ht="12.75">
      <c r="E1933" s="215" t="str">
        <f t="shared" si="30"/>
        <v>2212032</v>
      </c>
      <c r="F1933">
        <v>12</v>
      </c>
      <c r="G1933">
        <v>3</v>
      </c>
      <c r="H1933">
        <v>2</v>
      </c>
      <c r="I1933" t="s">
        <v>2613</v>
      </c>
      <c r="J1933" t="s">
        <v>1923</v>
      </c>
      <c r="K1933">
        <v>22</v>
      </c>
    </row>
    <row r="1934" spans="5:11" ht="12.75">
      <c r="E1934" s="215" t="str">
        <f t="shared" si="30"/>
        <v>2212042</v>
      </c>
      <c r="F1934">
        <v>12</v>
      </c>
      <c r="G1934">
        <v>4</v>
      </c>
      <c r="H1934">
        <v>2</v>
      </c>
      <c r="I1934" t="s">
        <v>2613</v>
      </c>
      <c r="J1934" t="s">
        <v>1924</v>
      </c>
      <c r="K1934">
        <v>22</v>
      </c>
    </row>
    <row r="1935" spans="5:11" ht="12.75">
      <c r="E1935" s="215" t="str">
        <f t="shared" si="30"/>
        <v>2212053</v>
      </c>
      <c r="F1935">
        <v>12</v>
      </c>
      <c r="G1935">
        <v>5</v>
      </c>
      <c r="H1935">
        <v>3</v>
      </c>
      <c r="I1935" t="s">
        <v>2613</v>
      </c>
      <c r="J1935" t="s">
        <v>1929</v>
      </c>
      <c r="K1935">
        <v>22</v>
      </c>
    </row>
    <row r="1936" spans="5:11" ht="12.75">
      <c r="E1936" s="215" t="str">
        <f t="shared" si="30"/>
        <v>2212062</v>
      </c>
      <c r="F1936">
        <v>12</v>
      </c>
      <c r="G1936">
        <v>6</v>
      </c>
      <c r="H1936">
        <v>2</v>
      </c>
      <c r="I1936" t="s">
        <v>2613</v>
      </c>
      <c r="J1936" t="s">
        <v>1925</v>
      </c>
      <c r="K1936">
        <v>22</v>
      </c>
    </row>
    <row r="1937" spans="5:11" ht="12.75">
      <c r="E1937" s="215" t="str">
        <f t="shared" si="30"/>
        <v>2212072</v>
      </c>
      <c r="F1937">
        <v>12</v>
      </c>
      <c r="G1937">
        <v>7</v>
      </c>
      <c r="H1937">
        <v>2</v>
      </c>
      <c r="I1937" t="s">
        <v>2613</v>
      </c>
      <c r="J1937" t="s">
        <v>1926</v>
      </c>
      <c r="K1937">
        <v>22</v>
      </c>
    </row>
    <row r="1938" spans="5:11" ht="12.75">
      <c r="E1938" s="215" t="str">
        <f t="shared" si="30"/>
        <v>2212082</v>
      </c>
      <c r="F1938">
        <v>12</v>
      </c>
      <c r="G1938">
        <v>8</v>
      </c>
      <c r="H1938">
        <v>2</v>
      </c>
      <c r="I1938" t="s">
        <v>2613</v>
      </c>
      <c r="J1938" t="s">
        <v>1927</v>
      </c>
      <c r="K1938">
        <v>22</v>
      </c>
    </row>
    <row r="1939" spans="5:11" ht="12.75">
      <c r="E1939" s="215" t="str">
        <f t="shared" si="30"/>
        <v>2212092</v>
      </c>
      <c r="F1939">
        <v>12</v>
      </c>
      <c r="G1939">
        <v>9</v>
      </c>
      <c r="H1939">
        <v>2</v>
      </c>
      <c r="I1939" t="s">
        <v>2613</v>
      </c>
      <c r="J1939" t="s">
        <v>1928</v>
      </c>
      <c r="K1939">
        <v>22</v>
      </c>
    </row>
    <row r="1940" spans="5:11" ht="12.75">
      <c r="E1940" s="215" t="str">
        <f t="shared" si="30"/>
        <v>2212102</v>
      </c>
      <c r="F1940">
        <v>12</v>
      </c>
      <c r="G1940">
        <v>10</v>
      </c>
      <c r="H1940">
        <v>2</v>
      </c>
      <c r="I1940" t="s">
        <v>2613</v>
      </c>
      <c r="J1940" t="s">
        <v>1921</v>
      </c>
      <c r="K1940">
        <v>22</v>
      </c>
    </row>
    <row r="1941" spans="5:11" ht="12.75">
      <c r="E1941" s="215" t="str">
        <f t="shared" si="30"/>
        <v>2213000</v>
      </c>
      <c r="F1941">
        <v>13</v>
      </c>
      <c r="G1941">
        <v>0</v>
      </c>
      <c r="H1941">
        <v>0</v>
      </c>
      <c r="I1941" t="s">
        <v>343</v>
      </c>
      <c r="J1941" t="s">
        <v>2823</v>
      </c>
      <c r="K1941">
        <v>22</v>
      </c>
    </row>
    <row r="1942" spans="5:11" ht="12.75">
      <c r="E1942" s="215" t="str">
        <f t="shared" si="30"/>
        <v>2213013</v>
      </c>
      <c r="F1942">
        <v>13</v>
      </c>
      <c r="G1942">
        <v>1</v>
      </c>
      <c r="H1942">
        <v>3</v>
      </c>
      <c r="I1942" t="s">
        <v>2613</v>
      </c>
      <c r="J1942" t="s">
        <v>1930</v>
      </c>
      <c r="K1942">
        <v>22</v>
      </c>
    </row>
    <row r="1943" spans="5:11" ht="12.75">
      <c r="E1943" s="215" t="str">
        <f t="shared" si="30"/>
        <v>2213021</v>
      </c>
      <c r="F1943">
        <v>13</v>
      </c>
      <c r="G1943">
        <v>2</v>
      </c>
      <c r="H1943">
        <v>1</v>
      </c>
      <c r="I1943" t="s">
        <v>2613</v>
      </c>
      <c r="J1943" t="s">
        <v>1931</v>
      </c>
      <c r="K1943">
        <v>22</v>
      </c>
    </row>
    <row r="1944" spans="5:11" ht="12.75">
      <c r="E1944" s="215" t="str">
        <f t="shared" si="30"/>
        <v>2213031</v>
      </c>
      <c r="F1944">
        <v>13</v>
      </c>
      <c r="G1944">
        <v>3</v>
      </c>
      <c r="H1944">
        <v>1</v>
      </c>
      <c r="I1944" t="s">
        <v>2613</v>
      </c>
      <c r="J1944" t="s">
        <v>1932</v>
      </c>
      <c r="K1944">
        <v>22</v>
      </c>
    </row>
    <row r="1945" spans="5:11" ht="12.75">
      <c r="E1945" s="215" t="str">
        <f t="shared" si="30"/>
        <v>2213042</v>
      </c>
      <c r="F1945">
        <v>13</v>
      </c>
      <c r="G1945">
        <v>4</v>
      </c>
      <c r="H1945">
        <v>2</v>
      </c>
      <c r="I1945" t="s">
        <v>2613</v>
      </c>
      <c r="J1945" t="s">
        <v>1933</v>
      </c>
      <c r="K1945">
        <v>22</v>
      </c>
    </row>
    <row r="1946" spans="5:11" ht="12.75">
      <c r="E1946" s="215" t="str">
        <f t="shared" si="30"/>
        <v>2213052</v>
      </c>
      <c r="F1946">
        <v>13</v>
      </c>
      <c r="G1946">
        <v>5</v>
      </c>
      <c r="H1946">
        <v>2</v>
      </c>
      <c r="I1946" t="s">
        <v>2613</v>
      </c>
      <c r="J1946" t="s">
        <v>1934</v>
      </c>
      <c r="K1946">
        <v>22</v>
      </c>
    </row>
    <row r="1947" spans="5:11" ht="12.75">
      <c r="E1947" s="215" t="str">
        <f t="shared" si="30"/>
        <v>2213062</v>
      </c>
      <c r="F1947">
        <v>13</v>
      </c>
      <c r="G1947">
        <v>6</v>
      </c>
      <c r="H1947">
        <v>2</v>
      </c>
      <c r="I1947" t="s">
        <v>2613</v>
      </c>
      <c r="J1947" t="s">
        <v>1935</v>
      </c>
      <c r="K1947">
        <v>22</v>
      </c>
    </row>
    <row r="1948" spans="5:11" ht="12.75">
      <c r="E1948" s="215" t="str">
        <f t="shared" si="30"/>
        <v>2213072</v>
      </c>
      <c r="F1948">
        <v>13</v>
      </c>
      <c r="G1948">
        <v>7</v>
      </c>
      <c r="H1948">
        <v>2</v>
      </c>
      <c r="I1948" t="s">
        <v>2613</v>
      </c>
      <c r="J1948" t="s">
        <v>1936</v>
      </c>
      <c r="K1948">
        <v>22</v>
      </c>
    </row>
    <row r="1949" spans="5:11" ht="12.75">
      <c r="E1949" s="215" t="str">
        <f t="shared" si="30"/>
        <v>2213082</v>
      </c>
      <c r="F1949">
        <v>13</v>
      </c>
      <c r="G1949">
        <v>8</v>
      </c>
      <c r="H1949">
        <v>2</v>
      </c>
      <c r="I1949" t="s">
        <v>2613</v>
      </c>
      <c r="J1949" t="s">
        <v>539</v>
      </c>
      <c r="K1949">
        <v>22</v>
      </c>
    </row>
    <row r="1950" spans="5:11" ht="12.75">
      <c r="E1950" s="215" t="str">
        <f t="shared" si="30"/>
        <v>2213093</v>
      </c>
      <c r="F1950" s="29">
        <v>13</v>
      </c>
      <c r="G1950" s="29">
        <v>9</v>
      </c>
      <c r="H1950" s="29">
        <v>3</v>
      </c>
      <c r="I1950" t="s">
        <v>2613</v>
      </c>
      <c r="J1950" t="s">
        <v>1939</v>
      </c>
      <c r="K1950">
        <v>22</v>
      </c>
    </row>
    <row r="1951" spans="5:11" ht="12.75">
      <c r="E1951" s="215" t="str">
        <f t="shared" si="30"/>
        <v>2213102</v>
      </c>
      <c r="F1951">
        <v>13</v>
      </c>
      <c r="G1951">
        <v>10</v>
      </c>
      <c r="H1951">
        <v>2</v>
      </c>
      <c r="I1951" t="s">
        <v>2613</v>
      </c>
      <c r="J1951" t="s">
        <v>1931</v>
      </c>
      <c r="K1951">
        <v>22</v>
      </c>
    </row>
    <row r="1952" spans="5:11" ht="12.75">
      <c r="E1952" s="215" t="str">
        <f t="shared" si="30"/>
        <v>2213112</v>
      </c>
      <c r="F1952">
        <v>13</v>
      </c>
      <c r="G1952">
        <v>11</v>
      </c>
      <c r="H1952">
        <v>2</v>
      </c>
      <c r="I1952" t="s">
        <v>2613</v>
      </c>
      <c r="J1952" t="s">
        <v>1937</v>
      </c>
      <c r="K1952">
        <v>22</v>
      </c>
    </row>
    <row r="1953" spans="5:11" ht="12.75">
      <c r="E1953" s="215" t="str">
        <f t="shared" si="30"/>
        <v>2213122</v>
      </c>
      <c r="F1953">
        <v>13</v>
      </c>
      <c r="G1953">
        <v>12</v>
      </c>
      <c r="H1953">
        <v>2</v>
      </c>
      <c r="I1953" t="s">
        <v>2613</v>
      </c>
      <c r="J1953" t="s">
        <v>1932</v>
      </c>
      <c r="K1953">
        <v>22</v>
      </c>
    </row>
    <row r="1954" spans="5:11" ht="12.75">
      <c r="E1954" s="215" t="str">
        <f t="shared" si="30"/>
        <v>2213132</v>
      </c>
      <c r="F1954">
        <v>13</v>
      </c>
      <c r="G1954">
        <v>13</v>
      </c>
      <c r="H1954">
        <v>2</v>
      </c>
      <c r="I1954" t="s">
        <v>2613</v>
      </c>
      <c r="J1954" t="s">
        <v>1938</v>
      </c>
      <c r="K1954">
        <v>22</v>
      </c>
    </row>
    <row r="1955" spans="5:11" ht="12.75">
      <c r="E1955" s="215" t="str">
        <f t="shared" si="30"/>
        <v>2214000</v>
      </c>
      <c r="F1955">
        <v>14</v>
      </c>
      <c r="G1955">
        <v>0</v>
      </c>
      <c r="H1955">
        <v>0</v>
      </c>
      <c r="I1955" t="s">
        <v>343</v>
      </c>
      <c r="J1955" t="s">
        <v>2824</v>
      </c>
      <c r="K1955">
        <v>22</v>
      </c>
    </row>
    <row r="1956" spans="5:11" ht="12.75">
      <c r="E1956" s="215" t="str">
        <f t="shared" si="30"/>
        <v>2214011</v>
      </c>
      <c r="F1956">
        <v>14</v>
      </c>
      <c r="G1956">
        <v>1</v>
      </c>
      <c r="H1956">
        <v>1</v>
      </c>
      <c r="I1956" t="s">
        <v>2613</v>
      </c>
      <c r="J1956" t="s">
        <v>1940</v>
      </c>
      <c r="K1956">
        <v>22</v>
      </c>
    </row>
    <row r="1957" spans="5:11" ht="12.75">
      <c r="E1957" s="215" t="str">
        <f t="shared" si="30"/>
        <v>2214023</v>
      </c>
      <c r="F1957">
        <v>14</v>
      </c>
      <c r="G1957">
        <v>2</v>
      </c>
      <c r="H1957">
        <v>3</v>
      </c>
      <c r="I1957" t="s">
        <v>2613</v>
      </c>
      <c r="J1957" t="s">
        <v>1943</v>
      </c>
      <c r="K1957">
        <v>22</v>
      </c>
    </row>
    <row r="1958" spans="5:11" ht="12.75">
      <c r="E1958" s="215" t="str">
        <f t="shared" si="30"/>
        <v>2214032</v>
      </c>
      <c r="F1958">
        <v>14</v>
      </c>
      <c r="G1958">
        <v>3</v>
      </c>
      <c r="H1958">
        <v>2</v>
      </c>
      <c r="I1958" t="s">
        <v>2613</v>
      </c>
      <c r="J1958" t="s">
        <v>1941</v>
      </c>
      <c r="K1958">
        <v>22</v>
      </c>
    </row>
    <row r="1959" spans="5:11" ht="12.75">
      <c r="E1959" s="215" t="str">
        <f t="shared" si="30"/>
        <v>2214043</v>
      </c>
      <c r="F1959">
        <v>14</v>
      </c>
      <c r="G1959">
        <v>4</v>
      </c>
      <c r="H1959">
        <v>3</v>
      </c>
      <c r="I1959" t="s">
        <v>2613</v>
      </c>
      <c r="J1959" t="s">
        <v>1944</v>
      </c>
      <c r="K1959">
        <v>22</v>
      </c>
    </row>
    <row r="1960" spans="5:11" ht="12.75">
      <c r="E1960" s="215" t="str">
        <f t="shared" si="30"/>
        <v>2214052</v>
      </c>
      <c r="F1960">
        <v>14</v>
      </c>
      <c r="G1960">
        <v>5</v>
      </c>
      <c r="H1960">
        <v>2</v>
      </c>
      <c r="I1960" t="s">
        <v>2613</v>
      </c>
      <c r="J1960" t="s">
        <v>1942</v>
      </c>
      <c r="K1960">
        <v>22</v>
      </c>
    </row>
    <row r="1961" spans="5:11" ht="12.75">
      <c r="E1961" s="215" t="str">
        <f t="shared" si="30"/>
        <v>2214062</v>
      </c>
      <c r="F1961">
        <v>14</v>
      </c>
      <c r="G1961">
        <v>6</v>
      </c>
      <c r="H1961">
        <v>2</v>
      </c>
      <c r="I1961" t="s">
        <v>2613</v>
      </c>
      <c r="J1961" t="s">
        <v>1940</v>
      </c>
      <c r="K1961">
        <v>22</v>
      </c>
    </row>
    <row r="1962" spans="5:11" ht="12.75">
      <c r="E1962" s="215" t="str">
        <f t="shared" si="30"/>
        <v>2215000</v>
      </c>
      <c r="F1962">
        <v>15</v>
      </c>
      <c r="G1962">
        <v>0</v>
      </c>
      <c r="H1962">
        <v>0</v>
      </c>
      <c r="I1962" t="s">
        <v>343</v>
      </c>
      <c r="J1962" t="s">
        <v>2825</v>
      </c>
      <c r="K1962">
        <v>22</v>
      </c>
    </row>
    <row r="1963" spans="5:11" ht="12.75">
      <c r="E1963" s="215" t="str">
        <f t="shared" si="30"/>
        <v>2215011</v>
      </c>
      <c r="F1963">
        <v>15</v>
      </c>
      <c r="G1963">
        <v>1</v>
      </c>
      <c r="H1963">
        <v>1</v>
      </c>
      <c r="I1963" t="s">
        <v>2613</v>
      </c>
      <c r="J1963" t="s">
        <v>1945</v>
      </c>
      <c r="K1963">
        <v>22</v>
      </c>
    </row>
    <row r="1964" spans="5:11" ht="12.75">
      <c r="E1964" s="215" t="str">
        <f t="shared" si="30"/>
        <v>2215021</v>
      </c>
      <c r="F1964">
        <v>15</v>
      </c>
      <c r="G1964">
        <v>2</v>
      </c>
      <c r="H1964">
        <v>1</v>
      </c>
      <c r="I1964" t="s">
        <v>2613</v>
      </c>
      <c r="J1964" t="s">
        <v>1946</v>
      </c>
      <c r="K1964">
        <v>22</v>
      </c>
    </row>
    <row r="1965" spans="5:11" ht="12.75">
      <c r="E1965" s="215" t="str">
        <f t="shared" si="30"/>
        <v>2215031</v>
      </c>
      <c r="F1965">
        <v>15</v>
      </c>
      <c r="G1965">
        <v>3</v>
      </c>
      <c r="H1965">
        <v>1</v>
      </c>
      <c r="I1965" t="s">
        <v>2613</v>
      </c>
      <c r="J1965" t="s">
        <v>1947</v>
      </c>
      <c r="K1965">
        <v>22</v>
      </c>
    </row>
    <row r="1966" spans="5:11" ht="12.75">
      <c r="E1966" s="215" t="str">
        <f t="shared" si="30"/>
        <v>2215042</v>
      </c>
      <c r="F1966">
        <v>15</v>
      </c>
      <c r="G1966">
        <v>4</v>
      </c>
      <c r="H1966">
        <v>2</v>
      </c>
      <c r="I1966" t="s">
        <v>2613</v>
      </c>
      <c r="J1966" t="s">
        <v>1948</v>
      </c>
      <c r="K1966">
        <v>22</v>
      </c>
    </row>
    <row r="1967" spans="5:11" ht="12.75">
      <c r="E1967" s="215" t="str">
        <f t="shared" si="30"/>
        <v>2215052</v>
      </c>
      <c r="F1967">
        <v>15</v>
      </c>
      <c r="G1967">
        <v>5</v>
      </c>
      <c r="H1967">
        <v>2</v>
      </c>
      <c r="I1967" t="s">
        <v>2613</v>
      </c>
      <c r="J1967" t="s">
        <v>1949</v>
      </c>
      <c r="K1967">
        <v>22</v>
      </c>
    </row>
    <row r="1968" spans="5:11" ht="12.75">
      <c r="E1968" s="215" t="str">
        <f t="shared" si="30"/>
        <v>2215062</v>
      </c>
      <c r="F1968">
        <v>15</v>
      </c>
      <c r="G1968">
        <v>6</v>
      </c>
      <c r="H1968">
        <v>2</v>
      </c>
      <c r="I1968" t="s">
        <v>2613</v>
      </c>
      <c r="J1968" t="s">
        <v>1950</v>
      </c>
      <c r="K1968">
        <v>22</v>
      </c>
    </row>
    <row r="1969" spans="5:11" ht="12.75">
      <c r="E1969" s="215" t="str">
        <f t="shared" si="30"/>
        <v>2215072</v>
      </c>
      <c r="F1969">
        <v>15</v>
      </c>
      <c r="G1969">
        <v>7</v>
      </c>
      <c r="H1969">
        <v>2</v>
      </c>
      <c r="I1969" t="s">
        <v>2613</v>
      </c>
      <c r="J1969" t="s">
        <v>1951</v>
      </c>
      <c r="K1969">
        <v>22</v>
      </c>
    </row>
    <row r="1970" spans="5:11" ht="12.75">
      <c r="E1970" s="215" t="str">
        <f t="shared" si="30"/>
        <v>2215082</v>
      </c>
      <c r="F1970">
        <v>15</v>
      </c>
      <c r="G1970">
        <v>8</v>
      </c>
      <c r="H1970">
        <v>2</v>
      </c>
      <c r="I1970" t="s">
        <v>2613</v>
      </c>
      <c r="J1970" t="s">
        <v>1952</v>
      </c>
      <c r="K1970">
        <v>22</v>
      </c>
    </row>
    <row r="1971" spans="5:11" ht="12.75">
      <c r="E1971" s="215" t="str">
        <f t="shared" si="30"/>
        <v>2215092</v>
      </c>
      <c r="F1971">
        <v>15</v>
      </c>
      <c r="G1971">
        <v>9</v>
      </c>
      <c r="H1971">
        <v>2</v>
      </c>
      <c r="I1971" t="s">
        <v>2613</v>
      </c>
      <c r="J1971" t="s">
        <v>1953</v>
      </c>
      <c r="K1971">
        <v>22</v>
      </c>
    </row>
    <row r="1972" spans="5:11" ht="12.75">
      <c r="E1972" s="215" t="str">
        <f t="shared" si="30"/>
        <v>2215102</v>
      </c>
      <c r="F1972">
        <v>15</v>
      </c>
      <c r="G1972">
        <v>10</v>
      </c>
      <c r="H1972">
        <v>2</v>
      </c>
      <c r="I1972" t="s">
        <v>2613</v>
      </c>
      <c r="J1972" t="s">
        <v>1947</v>
      </c>
      <c r="K1972">
        <v>22</v>
      </c>
    </row>
    <row r="1973" spans="5:11" ht="12.75">
      <c r="E1973" s="215" t="str">
        <f t="shared" si="30"/>
        <v>2216000</v>
      </c>
      <c r="F1973">
        <v>16</v>
      </c>
      <c r="G1973">
        <v>0</v>
      </c>
      <c r="H1973">
        <v>0</v>
      </c>
      <c r="I1973" t="s">
        <v>343</v>
      </c>
      <c r="J1973" t="s">
        <v>2826</v>
      </c>
      <c r="K1973">
        <v>22</v>
      </c>
    </row>
    <row r="1974" spans="5:11" ht="12.75">
      <c r="E1974" s="215" t="str">
        <f t="shared" si="30"/>
        <v>2216013</v>
      </c>
      <c r="F1974">
        <v>16</v>
      </c>
      <c r="G1974">
        <v>1</v>
      </c>
      <c r="H1974">
        <v>3</v>
      </c>
      <c r="I1974" t="s">
        <v>2613</v>
      </c>
      <c r="J1974" t="s">
        <v>1957</v>
      </c>
      <c r="K1974">
        <v>22</v>
      </c>
    </row>
    <row r="1975" spans="5:11" ht="12.75">
      <c r="E1975" s="215" t="str">
        <f t="shared" si="30"/>
        <v>2216022</v>
      </c>
      <c r="F1975">
        <v>16</v>
      </c>
      <c r="G1975">
        <v>2</v>
      </c>
      <c r="H1975">
        <v>2</v>
      </c>
      <c r="I1975" t="s">
        <v>2613</v>
      </c>
      <c r="J1975" t="s">
        <v>1954</v>
      </c>
      <c r="K1975">
        <v>22</v>
      </c>
    </row>
    <row r="1976" spans="5:11" ht="12.75">
      <c r="E1976" s="215" t="str">
        <f t="shared" si="30"/>
        <v>2216032</v>
      </c>
      <c r="F1976">
        <v>16</v>
      </c>
      <c r="G1976">
        <v>3</v>
      </c>
      <c r="H1976">
        <v>2</v>
      </c>
      <c r="I1976" t="s">
        <v>2613</v>
      </c>
      <c r="J1976" t="s">
        <v>1955</v>
      </c>
      <c r="K1976">
        <v>22</v>
      </c>
    </row>
    <row r="1977" spans="5:11" ht="12.75">
      <c r="E1977" s="215" t="str">
        <f t="shared" si="30"/>
        <v>2216042</v>
      </c>
      <c r="F1977">
        <v>16</v>
      </c>
      <c r="G1977">
        <v>4</v>
      </c>
      <c r="H1977">
        <v>2</v>
      </c>
      <c r="I1977" t="s">
        <v>2613</v>
      </c>
      <c r="J1977" t="s">
        <v>1956</v>
      </c>
      <c r="K1977">
        <v>22</v>
      </c>
    </row>
    <row r="1978" spans="5:11" ht="12.75">
      <c r="E1978" s="215" t="str">
        <f t="shared" si="30"/>
        <v>2216053</v>
      </c>
      <c r="F1978">
        <v>16</v>
      </c>
      <c r="G1978">
        <v>5</v>
      </c>
      <c r="H1978">
        <v>3</v>
      </c>
      <c r="I1978" t="s">
        <v>2613</v>
      </c>
      <c r="J1978" t="s">
        <v>1958</v>
      </c>
      <c r="K1978">
        <v>22</v>
      </c>
    </row>
    <row r="1979" spans="5:11" ht="12.75">
      <c r="E1979" s="215" t="str">
        <f t="shared" si="30"/>
        <v>2261000</v>
      </c>
      <c r="F1979">
        <v>61</v>
      </c>
      <c r="G1979">
        <v>0</v>
      </c>
      <c r="H1979">
        <v>0</v>
      </c>
      <c r="I1979" t="s">
        <v>523</v>
      </c>
      <c r="J1979" t="s">
        <v>1959</v>
      </c>
      <c r="K1979">
        <v>22</v>
      </c>
    </row>
    <row r="1980" spans="5:11" ht="12.75">
      <c r="E1980" s="215" t="str">
        <f t="shared" si="30"/>
        <v>2262000</v>
      </c>
      <c r="F1980">
        <v>62</v>
      </c>
      <c r="G1980">
        <v>0</v>
      </c>
      <c r="H1980">
        <v>0</v>
      </c>
      <c r="I1980" t="s">
        <v>523</v>
      </c>
      <c r="J1980" t="s">
        <v>1960</v>
      </c>
      <c r="K1980">
        <v>22</v>
      </c>
    </row>
    <row r="1981" spans="5:11" ht="12.75">
      <c r="E1981" s="215" t="str">
        <f t="shared" si="30"/>
        <v>2263000</v>
      </c>
      <c r="F1981">
        <v>63</v>
      </c>
      <c r="G1981">
        <v>0</v>
      </c>
      <c r="H1981">
        <v>0</v>
      </c>
      <c r="I1981" t="s">
        <v>523</v>
      </c>
      <c r="J1981" t="s">
        <v>1927</v>
      </c>
      <c r="K1981">
        <v>22</v>
      </c>
    </row>
    <row r="1982" spans="5:11" ht="12.75">
      <c r="E1982" s="215" t="str">
        <f t="shared" si="30"/>
        <v>2264000</v>
      </c>
      <c r="F1982">
        <v>64</v>
      </c>
      <c r="G1982">
        <v>0</v>
      </c>
      <c r="H1982">
        <v>0</v>
      </c>
      <c r="I1982" t="s">
        <v>523</v>
      </c>
      <c r="J1982" t="s">
        <v>1961</v>
      </c>
      <c r="K1982">
        <v>22</v>
      </c>
    </row>
    <row r="1983" spans="5:11" ht="12.75">
      <c r="E1983" s="215" t="str">
        <f t="shared" si="30"/>
        <v>2400000</v>
      </c>
      <c r="F1983">
        <v>0</v>
      </c>
      <c r="G1983">
        <v>0</v>
      </c>
      <c r="H1983">
        <v>0</v>
      </c>
      <c r="I1983" t="s">
        <v>340</v>
      </c>
      <c r="J1983" t="s">
        <v>369</v>
      </c>
      <c r="K1983">
        <v>24</v>
      </c>
    </row>
    <row r="1984" spans="5:11" ht="12.75">
      <c r="E1984" s="215" t="str">
        <f t="shared" si="30"/>
        <v>2401000</v>
      </c>
      <c r="F1984">
        <v>1</v>
      </c>
      <c r="G1984">
        <v>0</v>
      </c>
      <c r="H1984">
        <v>0</v>
      </c>
      <c r="I1984" t="s">
        <v>343</v>
      </c>
      <c r="J1984" t="s">
        <v>2827</v>
      </c>
      <c r="K1984">
        <v>24</v>
      </c>
    </row>
    <row r="1985" spans="5:11" ht="12.75">
      <c r="E1985" s="215" t="str">
        <f t="shared" si="30"/>
        <v>2401011</v>
      </c>
      <c r="F1985">
        <v>1</v>
      </c>
      <c r="G1985">
        <v>1</v>
      </c>
      <c r="H1985">
        <v>1</v>
      </c>
      <c r="I1985" t="s">
        <v>2613</v>
      </c>
      <c r="J1985" t="s">
        <v>1962</v>
      </c>
      <c r="K1985">
        <v>24</v>
      </c>
    </row>
    <row r="1986" spans="5:11" ht="12.75">
      <c r="E1986" s="215" t="str">
        <f aca="true" t="shared" si="31" ref="E1986:E2049">+TEXT(K1986,"00")&amp;TEXT(F1986,"00")&amp;TEXT(G1986,"00")&amp;TEXT(H1986,"0")</f>
        <v>2401021</v>
      </c>
      <c r="F1986">
        <v>1</v>
      </c>
      <c r="G1986">
        <v>2</v>
      </c>
      <c r="H1986">
        <v>1</v>
      </c>
      <c r="I1986" t="s">
        <v>2613</v>
      </c>
      <c r="J1986" t="s">
        <v>1963</v>
      </c>
      <c r="K1986">
        <v>24</v>
      </c>
    </row>
    <row r="1987" spans="5:11" ht="12.75">
      <c r="E1987" s="215" t="str">
        <f t="shared" si="31"/>
        <v>2401031</v>
      </c>
      <c r="F1987">
        <v>1</v>
      </c>
      <c r="G1987">
        <v>3</v>
      </c>
      <c r="H1987">
        <v>1</v>
      </c>
      <c r="I1987" t="s">
        <v>2613</v>
      </c>
      <c r="J1987" t="s">
        <v>1965</v>
      </c>
      <c r="K1987">
        <v>24</v>
      </c>
    </row>
    <row r="1988" spans="5:11" ht="12.75">
      <c r="E1988" s="215" t="str">
        <f t="shared" si="31"/>
        <v>2401042</v>
      </c>
      <c r="F1988">
        <v>1</v>
      </c>
      <c r="G1988">
        <v>4</v>
      </c>
      <c r="H1988">
        <v>2</v>
      </c>
      <c r="I1988" t="s">
        <v>2613</v>
      </c>
      <c r="J1988" t="s">
        <v>578</v>
      </c>
      <c r="K1988">
        <v>24</v>
      </c>
    </row>
    <row r="1989" spans="5:11" ht="12.75">
      <c r="E1989" s="215" t="str">
        <f t="shared" si="31"/>
        <v>2401052</v>
      </c>
      <c r="F1989">
        <v>1</v>
      </c>
      <c r="G1989">
        <v>5</v>
      </c>
      <c r="H1989">
        <v>2</v>
      </c>
      <c r="I1989" t="s">
        <v>2613</v>
      </c>
      <c r="J1989" t="s">
        <v>1966</v>
      </c>
      <c r="K1989">
        <v>24</v>
      </c>
    </row>
    <row r="1990" spans="5:11" ht="12.75">
      <c r="E1990" s="215" t="str">
        <f t="shared" si="31"/>
        <v>2401062</v>
      </c>
      <c r="F1990">
        <v>1</v>
      </c>
      <c r="G1990">
        <v>6</v>
      </c>
      <c r="H1990">
        <v>2</v>
      </c>
      <c r="I1990" t="s">
        <v>2613</v>
      </c>
      <c r="J1990" t="s">
        <v>1967</v>
      </c>
      <c r="K1990">
        <v>24</v>
      </c>
    </row>
    <row r="1991" spans="5:11" ht="12.75">
      <c r="E1991" s="215" t="str">
        <f t="shared" si="31"/>
        <v>2401073</v>
      </c>
      <c r="F1991">
        <v>1</v>
      </c>
      <c r="G1991">
        <v>7</v>
      </c>
      <c r="H1991">
        <v>3</v>
      </c>
      <c r="I1991" t="s">
        <v>2613</v>
      </c>
      <c r="J1991" t="s">
        <v>1968</v>
      </c>
      <c r="K1991">
        <v>24</v>
      </c>
    </row>
    <row r="1992" spans="5:11" ht="12.75">
      <c r="E1992" s="215" t="str">
        <f t="shared" si="31"/>
        <v>2401081</v>
      </c>
      <c r="F1992">
        <v>1</v>
      </c>
      <c r="G1992">
        <v>8</v>
      </c>
      <c r="H1992">
        <v>1</v>
      </c>
      <c r="I1992" t="s">
        <v>2613</v>
      </c>
      <c r="J1992" t="s">
        <v>1964</v>
      </c>
      <c r="K1992">
        <v>24</v>
      </c>
    </row>
    <row r="1993" spans="5:11" ht="12.75">
      <c r="E1993" s="215" t="str">
        <f t="shared" si="31"/>
        <v>2402000</v>
      </c>
      <c r="F1993">
        <v>2</v>
      </c>
      <c r="G1993">
        <v>0</v>
      </c>
      <c r="H1993">
        <v>0</v>
      </c>
      <c r="I1993" t="s">
        <v>343</v>
      </c>
      <c r="J1993" t="s">
        <v>2800</v>
      </c>
      <c r="K1993">
        <v>24</v>
      </c>
    </row>
    <row r="1994" spans="5:11" ht="12.75">
      <c r="E1994" s="215" t="str">
        <f t="shared" si="31"/>
        <v>2402011</v>
      </c>
      <c r="F1994">
        <v>2</v>
      </c>
      <c r="G1994">
        <v>1</v>
      </c>
      <c r="H1994">
        <v>1</v>
      </c>
      <c r="I1994" t="s">
        <v>2613</v>
      </c>
      <c r="J1994" t="s">
        <v>1969</v>
      </c>
      <c r="K1994">
        <v>24</v>
      </c>
    </row>
    <row r="1995" spans="5:11" ht="12.75">
      <c r="E1995" s="215" t="str">
        <f t="shared" si="31"/>
        <v>2402022</v>
      </c>
      <c r="F1995">
        <v>2</v>
      </c>
      <c r="G1995">
        <v>2</v>
      </c>
      <c r="H1995">
        <v>2</v>
      </c>
      <c r="I1995" t="s">
        <v>2613</v>
      </c>
      <c r="J1995" t="s">
        <v>1970</v>
      </c>
      <c r="K1995">
        <v>24</v>
      </c>
    </row>
    <row r="1996" spans="5:11" ht="12.75">
      <c r="E1996" s="215" t="str">
        <f t="shared" si="31"/>
        <v>2402032</v>
      </c>
      <c r="F1996">
        <v>2</v>
      </c>
      <c r="G1996">
        <v>3</v>
      </c>
      <c r="H1996">
        <v>2</v>
      </c>
      <c r="I1996" t="s">
        <v>2613</v>
      </c>
      <c r="J1996" t="s">
        <v>1971</v>
      </c>
      <c r="K1996">
        <v>24</v>
      </c>
    </row>
    <row r="1997" spans="5:11" ht="12.75">
      <c r="E1997" s="215" t="str">
        <f t="shared" si="31"/>
        <v>2402043</v>
      </c>
      <c r="F1997">
        <v>2</v>
      </c>
      <c r="G1997">
        <v>4</v>
      </c>
      <c r="H1997">
        <v>3</v>
      </c>
      <c r="I1997" t="s">
        <v>2613</v>
      </c>
      <c r="J1997" t="s">
        <v>1977</v>
      </c>
      <c r="K1997">
        <v>24</v>
      </c>
    </row>
    <row r="1998" spans="5:11" ht="12.75">
      <c r="E1998" s="215" t="str">
        <f t="shared" si="31"/>
        <v>2402052</v>
      </c>
      <c r="F1998">
        <v>2</v>
      </c>
      <c r="G1998">
        <v>5</v>
      </c>
      <c r="H1998">
        <v>2</v>
      </c>
      <c r="I1998" t="s">
        <v>2613</v>
      </c>
      <c r="J1998" t="s">
        <v>1972</v>
      </c>
      <c r="K1998">
        <v>24</v>
      </c>
    </row>
    <row r="1999" spans="5:11" ht="12.75">
      <c r="E1999" s="215" t="str">
        <f t="shared" si="31"/>
        <v>2402062</v>
      </c>
      <c r="F1999">
        <v>2</v>
      </c>
      <c r="G1999">
        <v>6</v>
      </c>
      <c r="H1999">
        <v>2</v>
      </c>
      <c r="I1999" t="s">
        <v>2613</v>
      </c>
      <c r="J1999" t="s">
        <v>1973</v>
      </c>
      <c r="K1999">
        <v>24</v>
      </c>
    </row>
    <row r="2000" spans="5:11" ht="12.75">
      <c r="E2000" s="215" t="str">
        <f t="shared" si="31"/>
        <v>2402072</v>
      </c>
      <c r="F2000">
        <v>2</v>
      </c>
      <c r="G2000">
        <v>7</v>
      </c>
      <c r="H2000">
        <v>2</v>
      </c>
      <c r="I2000" t="s">
        <v>2613</v>
      </c>
      <c r="J2000" t="s">
        <v>1974</v>
      </c>
      <c r="K2000">
        <v>24</v>
      </c>
    </row>
    <row r="2001" spans="5:11" ht="12.75">
      <c r="E2001" s="215" t="str">
        <f t="shared" si="31"/>
        <v>2402082</v>
      </c>
      <c r="F2001">
        <v>2</v>
      </c>
      <c r="G2001">
        <v>8</v>
      </c>
      <c r="H2001">
        <v>2</v>
      </c>
      <c r="I2001" t="s">
        <v>2613</v>
      </c>
      <c r="J2001" t="s">
        <v>1975</v>
      </c>
      <c r="K2001">
        <v>24</v>
      </c>
    </row>
    <row r="2002" spans="5:11" ht="12.75">
      <c r="E2002" s="215" t="str">
        <f t="shared" si="31"/>
        <v>2402093</v>
      </c>
      <c r="F2002">
        <v>2</v>
      </c>
      <c r="G2002">
        <v>9</v>
      </c>
      <c r="H2002">
        <v>3</v>
      </c>
      <c r="I2002" t="s">
        <v>2613</v>
      </c>
      <c r="J2002" t="s">
        <v>1978</v>
      </c>
      <c r="K2002">
        <v>24</v>
      </c>
    </row>
    <row r="2003" spans="5:11" ht="12.75">
      <c r="E2003" s="215" t="str">
        <f t="shared" si="31"/>
        <v>2402102</v>
      </c>
      <c r="F2003">
        <v>2</v>
      </c>
      <c r="G2003">
        <v>10</v>
      </c>
      <c r="H2003">
        <v>2</v>
      </c>
      <c r="I2003" t="s">
        <v>2613</v>
      </c>
      <c r="J2003" t="s">
        <v>1976</v>
      </c>
      <c r="K2003">
        <v>24</v>
      </c>
    </row>
    <row r="2004" spans="5:11" ht="12.75">
      <c r="E2004" s="215" t="str">
        <f t="shared" si="31"/>
        <v>2403000</v>
      </c>
      <c r="F2004">
        <v>3</v>
      </c>
      <c r="G2004">
        <v>0</v>
      </c>
      <c r="H2004">
        <v>0</v>
      </c>
      <c r="I2004" t="s">
        <v>343</v>
      </c>
      <c r="J2004" t="s">
        <v>2828</v>
      </c>
      <c r="K2004">
        <v>24</v>
      </c>
    </row>
    <row r="2005" spans="5:11" ht="12.75">
      <c r="E2005" s="215" t="str">
        <f t="shared" si="31"/>
        <v>2403011</v>
      </c>
      <c r="F2005">
        <v>3</v>
      </c>
      <c r="G2005">
        <v>1</v>
      </c>
      <c r="H2005">
        <v>1</v>
      </c>
      <c r="I2005" t="s">
        <v>2613</v>
      </c>
      <c r="J2005" t="s">
        <v>1979</v>
      </c>
      <c r="K2005">
        <v>24</v>
      </c>
    </row>
    <row r="2006" spans="5:11" ht="12.75">
      <c r="E2006" s="215" t="str">
        <f t="shared" si="31"/>
        <v>2403021</v>
      </c>
      <c r="F2006">
        <v>3</v>
      </c>
      <c r="G2006">
        <v>2</v>
      </c>
      <c r="H2006">
        <v>1</v>
      </c>
      <c r="I2006" t="s">
        <v>2613</v>
      </c>
      <c r="J2006" t="s">
        <v>1980</v>
      </c>
      <c r="K2006">
        <v>24</v>
      </c>
    </row>
    <row r="2007" spans="5:11" ht="12.75">
      <c r="E2007" s="215" t="str">
        <f t="shared" si="31"/>
        <v>2403031</v>
      </c>
      <c r="F2007">
        <v>3</v>
      </c>
      <c r="G2007">
        <v>3</v>
      </c>
      <c r="H2007">
        <v>1</v>
      </c>
      <c r="I2007" t="s">
        <v>2613</v>
      </c>
      <c r="J2007" t="s">
        <v>1981</v>
      </c>
      <c r="K2007">
        <v>24</v>
      </c>
    </row>
    <row r="2008" spans="5:11" ht="12.75">
      <c r="E2008" s="215" t="str">
        <f t="shared" si="31"/>
        <v>2403042</v>
      </c>
      <c r="F2008">
        <v>3</v>
      </c>
      <c r="G2008">
        <v>4</v>
      </c>
      <c r="H2008">
        <v>2</v>
      </c>
      <c r="I2008" t="s">
        <v>2613</v>
      </c>
      <c r="J2008" t="s">
        <v>1982</v>
      </c>
      <c r="K2008">
        <v>24</v>
      </c>
    </row>
    <row r="2009" spans="5:11" ht="12.75">
      <c r="E2009" s="215" t="str">
        <f t="shared" si="31"/>
        <v>2403052</v>
      </c>
      <c r="F2009">
        <v>3</v>
      </c>
      <c r="G2009">
        <v>5</v>
      </c>
      <c r="H2009">
        <v>2</v>
      </c>
      <c r="I2009" t="s">
        <v>2613</v>
      </c>
      <c r="J2009" t="s">
        <v>1983</v>
      </c>
      <c r="K2009">
        <v>24</v>
      </c>
    </row>
    <row r="2010" spans="5:11" ht="12.75">
      <c r="E2010" s="215" t="str">
        <f t="shared" si="31"/>
        <v>2403062</v>
      </c>
      <c r="F2010">
        <v>3</v>
      </c>
      <c r="G2010">
        <v>6</v>
      </c>
      <c r="H2010">
        <v>2</v>
      </c>
      <c r="I2010" t="s">
        <v>2613</v>
      </c>
      <c r="J2010" t="s">
        <v>1635</v>
      </c>
      <c r="K2010">
        <v>24</v>
      </c>
    </row>
    <row r="2011" spans="5:11" ht="12.75">
      <c r="E2011" s="215" t="str">
        <f t="shared" si="31"/>
        <v>2403072</v>
      </c>
      <c r="F2011">
        <v>3</v>
      </c>
      <c r="G2011">
        <v>7</v>
      </c>
      <c r="H2011">
        <v>2</v>
      </c>
      <c r="I2011" t="s">
        <v>2613</v>
      </c>
      <c r="J2011" t="s">
        <v>1984</v>
      </c>
      <c r="K2011">
        <v>24</v>
      </c>
    </row>
    <row r="2012" spans="5:11" ht="12.75">
      <c r="E2012" s="215" t="str">
        <f t="shared" si="31"/>
        <v>2403082</v>
      </c>
      <c r="F2012">
        <v>3</v>
      </c>
      <c r="G2012">
        <v>8</v>
      </c>
      <c r="H2012">
        <v>2</v>
      </c>
      <c r="I2012" t="s">
        <v>2613</v>
      </c>
      <c r="J2012" t="s">
        <v>1985</v>
      </c>
      <c r="K2012">
        <v>24</v>
      </c>
    </row>
    <row r="2013" spans="5:11" ht="12.75">
      <c r="E2013" s="215" t="str">
        <f t="shared" si="31"/>
        <v>2403092</v>
      </c>
      <c r="F2013">
        <v>3</v>
      </c>
      <c r="G2013">
        <v>9</v>
      </c>
      <c r="H2013">
        <v>2</v>
      </c>
      <c r="I2013" t="s">
        <v>2613</v>
      </c>
      <c r="J2013" t="s">
        <v>1986</v>
      </c>
      <c r="K2013">
        <v>24</v>
      </c>
    </row>
    <row r="2014" spans="5:11" ht="12.75">
      <c r="E2014" s="215" t="str">
        <f t="shared" si="31"/>
        <v>2403103</v>
      </c>
      <c r="F2014">
        <v>3</v>
      </c>
      <c r="G2014">
        <v>10</v>
      </c>
      <c r="H2014">
        <v>3</v>
      </c>
      <c r="I2014" t="s">
        <v>2613</v>
      </c>
      <c r="J2014" t="s">
        <v>1988</v>
      </c>
      <c r="K2014">
        <v>24</v>
      </c>
    </row>
    <row r="2015" spans="5:11" ht="12.75">
      <c r="E2015" s="215" t="str">
        <f t="shared" si="31"/>
        <v>2403113</v>
      </c>
      <c r="F2015">
        <v>3</v>
      </c>
      <c r="G2015">
        <v>11</v>
      </c>
      <c r="H2015">
        <v>3</v>
      </c>
      <c r="I2015" t="s">
        <v>2613</v>
      </c>
      <c r="J2015" t="s">
        <v>1989</v>
      </c>
      <c r="K2015">
        <v>24</v>
      </c>
    </row>
    <row r="2016" spans="5:11" ht="12.75">
      <c r="E2016" s="215" t="str">
        <f t="shared" si="31"/>
        <v>2403122</v>
      </c>
      <c r="F2016">
        <v>3</v>
      </c>
      <c r="G2016">
        <v>12</v>
      </c>
      <c r="H2016">
        <v>2</v>
      </c>
      <c r="I2016" t="s">
        <v>2613</v>
      </c>
      <c r="J2016" t="s">
        <v>1987</v>
      </c>
      <c r="K2016">
        <v>24</v>
      </c>
    </row>
    <row r="2017" spans="5:11" ht="12.75">
      <c r="E2017" s="215" t="str">
        <f t="shared" si="31"/>
        <v>2404000</v>
      </c>
      <c r="F2017">
        <v>4</v>
      </c>
      <c r="G2017">
        <v>0</v>
      </c>
      <c r="H2017">
        <v>0</v>
      </c>
      <c r="I2017" t="s">
        <v>343</v>
      </c>
      <c r="J2017" t="s">
        <v>2829</v>
      </c>
      <c r="K2017">
        <v>24</v>
      </c>
    </row>
    <row r="2018" spans="5:11" ht="12.75">
      <c r="E2018" s="215" t="str">
        <f t="shared" si="31"/>
        <v>2404013</v>
      </c>
      <c r="F2018">
        <v>4</v>
      </c>
      <c r="G2018">
        <v>1</v>
      </c>
      <c r="H2018">
        <v>3</v>
      </c>
      <c r="I2018" t="s">
        <v>2613</v>
      </c>
      <c r="J2018" t="s">
        <v>2003</v>
      </c>
      <c r="K2018">
        <v>24</v>
      </c>
    </row>
    <row r="2019" spans="5:11" ht="12.75">
      <c r="E2019" s="215" t="str">
        <f t="shared" si="31"/>
        <v>2404022</v>
      </c>
      <c r="F2019">
        <v>4</v>
      </c>
      <c r="G2019">
        <v>2</v>
      </c>
      <c r="H2019">
        <v>2</v>
      </c>
      <c r="I2019" t="s">
        <v>2613</v>
      </c>
      <c r="J2019" t="s">
        <v>1990</v>
      </c>
      <c r="K2019">
        <v>24</v>
      </c>
    </row>
    <row r="2020" spans="5:11" ht="12.75">
      <c r="E2020" s="215" t="str">
        <f t="shared" si="31"/>
        <v>2404032</v>
      </c>
      <c r="F2020">
        <v>4</v>
      </c>
      <c r="G2020">
        <v>3</v>
      </c>
      <c r="H2020">
        <v>2</v>
      </c>
      <c r="I2020" t="s">
        <v>2613</v>
      </c>
      <c r="J2020" t="s">
        <v>1822</v>
      </c>
      <c r="K2020">
        <v>24</v>
      </c>
    </row>
    <row r="2021" spans="5:11" ht="12.75">
      <c r="E2021" s="215" t="str">
        <f t="shared" si="31"/>
        <v>2404042</v>
      </c>
      <c r="F2021">
        <v>4</v>
      </c>
      <c r="G2021">
        <v>4</v>
      </c>
      <c r="H2021">
        <v>2</v>
      </c>
      <c r="I2021" t="s">
        <v>2613</v>
      </c>
      <c r="J2021" t="s">
        <v>1991</v>
      </c>
      <c r="K2021">
        <v>24</v>
      </c>
    </row>
    <row r="2022" spans="5:11" ht="12.75">
      <c r="E2022" s="215" t="str">
        <f t="shared" si="31"/>
        <v>2404052</v>
      </c>
      <c r="F2022">
        <v>4</v>
      </c>
      <c r="G2022">
        <v>5</v>
      </c>
      <c r="H2022">
        <v>2</v>
      </c>
      <c r="I2022" t="s">
        <v>2613</v>
      </c>
      <c r="J2022" t="s">
        <v>1992</v>
      </c>
      <c r="K2022">
        <v>24</v>
      </c>
    </row>
    <row r="2023" spans="5:11" ht="12.75">
      <c r="E2023" s="215" t="str">
        <f t="shared" si="31"/>
        <v>2404063</v>
      </c>
      <c r="F2023">
        <v>4</v>
      </c>
      <c r="G2023">
        <v>6</v>
      </c>
      <c r="H2023">
        <v>3</v>
      </c>
      <c r="I2023" t="s">
        <v>2613</v>
      </c>
      <c r="J2023" t="s">
        <v>2004</v>
      </c>
      <c r="K2023">
        <v>24</v>
      </c>
    </row>
    <row r="2024" spans="5:11" ht="12.75">
      <c r="E2024" s="215" t="str">
        <f t="shared" si="31"/>
        <v>2404072</v>
      </c>
      <c r="F2024">
        <v>4</v>
      </c>
      <c r="G2024">
        <v>7</v>
      </c>
      <c r="H2024">
        <v>2</v>
      </c>
      <c r="I2024" t="s">
        <v>2613</v>
      </c>
      <c r="J2024" t="s">
        <v>1993</v>
      </c>
      <c r="K2024">
        <v>24</v>
      </c>
    </row>
    <row r="2025" spans="5:11" ht="12.75">
      <c r="E2025" s="215" t="str">
        <f t="shared" si="31"/>
        <v>2404082</v>
      </c>
      <c r="F2025">
        <v>4</v>
      </c>
      <c r="G2025">
        <v>8</v>
      </c>
      <c r="H2025">
        <v>2</v>
      </c>
      <c r="I2025" t="s">
        <v>2613</v>
      </c>
      <c r="J2025" t="s">
        <v>1994</v>
      </c>
      <c r="K2025">
        <v>24</v>
      </c>
    </row>
    <row r="2026" spans="5:11" ht="12.75">
      <c r="E2026" s="215" t="str">
        <f t="shared" si="31"/>
        <v>2404092</v>
      </c>
      <c r="F2026">
        <v>4</v>
      </c>
      <c r="G2026">
        <v>9</v>
      </c>
      <c r="H2026">
        <v>2</v>
      </c>
      <c r="I2026" t="s">
        <v>2613</v>
      </c>
      <c r="J2026" t="s">
        <v>1995</v>
      </c>
      <c r="K2026">
        <v>24</v>
      </c>
    </row>
    <row r="2027" spans="5:11" ht="12.75">
      <c r="E2027" s="215" t="str">
        <f t="shared" si="31"/>
        <v>2404102</v>
      </c>
      <c r="F2027">
        <v>4</v>
      </c>
      <c r="G2027">
        <v>10</v>
      </c>
      <c r="H2027">
        <v>2</v>
      </c>
      <c r="I2027" t="s">
        <v>2613</v>
      </c>
      <c r="J2027" t="s">
        <v>1996</v>
      </c>
      <c r="K2027">
        <v>24</v>
      </c>
    </row>
    <row r="2028" spans="5:11" ht="12.75">
      <c r="E2028" s="215" t="str">
        <f t="shared" si="31"/>
        <v>2404112</v>
      </c>
      <c r="F2028">
        <v>4</v>
      </c>
      <c r="G2028">
        <v>11</v>
      </c>
      <c r="H2028">
        <v>2</v>
      </c>
      <c r="I2028" t="s">
        <v>2613</v>
      </c>
      <c r="J2028" t="s">
        <v>1997</v>
      </c>
      <c r="K2028">
        <v>24</v>
      </c>
    </row>
    <row r="2029" spans="5:11" ht="12.75">
      <c r="E2029" s="215" t="str">
        <f t="shared" si="31"/>
        <v>2404122</v>
      </c>
      <c r="F2029">
        <v>4</v>
      </c>
      <c r="G2029">
        <v>12</v>
      </c>
      <c r="H2029">
        <v>2</v>
      </c>
      <c r="I2029" t="s">
        <v>2613</v>
      </c>
      <c r="J2029" t="s">
        <v>1998</v>
      </c>
      <c r="K2029">
        <v>24</v>
      </c>
    </row>
    <row r="2030" spans="5:11" ht="12.75">
      <c r="E2030" s="215" t="str">
        <f t="shared" si="31"/>
        <v>2404132</v>
      </c>
      <c r="F2030">
        <v>4</v>
      </c>
      <c r="G2030">
        <v>13</v>
      </c>
      <c r="H2030">
        <v>2</v>
      </c>
      <c r="I2030" t="s">
        <v>2613</v>
      </c>
      <c r="J2030" t="s">
        <v>1999</v>
      </c>
      <c r="K2030">
        <v>24</v>
      </c>
    </row>
    <row r="2031" spans="5:11" ht="12.75">
      <c r="E2031" s="215" t="str">
        <f t="shared" si="31"/>
        <v>2404142</v>
      </c>
      <c r="F2031">
        <v>4</v>
      </c>
      <c r="G2031">
        <v>14</v>
      </c>
      <c r="H2031">
        <v>2</v>
      </c>
      <c r="I2031" t="s">
        <v>2613</v>
      </c>
      <c r="J2031" t="s">
        <v>2000</v>
      </c>
      <c r="K2031">
        <v>24</v>
      </c>
    </row>
    <row r="2032" spans="5:11" ht="12.75">
      <c r="E2032" s="215" t="str">
        <f t="shared" si="31"/>
        <v>2404152</v>
      </c>
      <c r="F2032">
        <v>4</v>
      </c>
      <c r="G2032">
        <v>15</v>
      </c>
      <c r="H2032">
        <v>2</v>
      </c>
      <c r="I2032" t="s">
        <v>2613</v>
      </c>
      <c r="J2032" t="s">
        <v>2001</v>
      </c>
      <c r="K2032">
        <v>24</v>
      </c>
    </row>
    <row r="2033" spans="5:11" ht="12.75">
      <c r="E2033" s="215" t="str">
        <f t="shared" si="31"/>
        <v>2404162</v>
      </c>
      <c r="F2033">
        <v>4</v>
      </c>
      <c r="G2033">
        <v>16</v>
      </c>
      <c r="H2033">
        <v>2</v>
      </c>
      <c r="I2033" t="s">
        <v>2613</v>
      </c>
      <c r="J2033" t="s">
        <v>2002</v>
      </c>
      <c r="K2033">
        <v>24</v>
      </c>
    </row>
    <row r="2034" spans="5:11" ht="12.75">
      <c r="E2034" s="215" t="str">
        <f t="shared" si="31"/>
        <v>2405000</v>
      </c>
      <c r="F2034">
        <v>5</v>
      </c>
      <c r="G2034">
        <v>0</v>
      </c>
      <c r="H2034">
        <v>0</v>
      </c>
      <c r="I2034" t="s">
        <v>343</v>
      </c>
      <c r="J2034" t="s">
        <v>2830</v>
      </c>
      <c r="K2034">
        <v>24</v>
      </c>
    </row>
    <row r="2035" spans="5:11" ht="12.75">
      <c r="E2035" s="215" t="str">
        <f t="shared" si="31"/>
        <v>2405011</v>
      </c>
      <c r="F2035">
        <v>5</v>
      </c>
      <c r="G2035">
        <v>1</v>
      </c>
      <c r="H2035">
        <v>1</v>
      </c>
      <c r="I2035" t="s">
        <v>2613</v>
      </c>
      <c r="J2035" t="s">
        <v>2005</v>
      </c>
      <c r="K2035">
        <v>24</v>
      </c>
    </row>
    <row r="2036" spans="5:11" ht="12.75">
      <c r="E2036" s="215" t="str">
        <f t="shared" si="31"/>
        <v>2405021</v>
      </c>
      <c r="F2036">
        <v>5</v>
      </c>
      <c r="G2036">
        <v>2</v>
      </c>
      <c r="H2036">
        <v>1</v>
      </c>
      <c r="I2036" t="s">
        <v>2613</v>
      </c>
      <c r="J2036" t="s">
        <v>2006</v>
      </c>
      <c r="K2036">
        <v>24</v>
      </c>
    </row>
    <row r="2037" spans="5:11" ht="12.75">
      <c r="E2037" s="215" t="str">
        <f t="shared" si="31"/>
        <v>2405032</v>
      </c>
      <c r="F2037">
        <v>5</v>
      </c>
      <c r="G2037">
        <v>3</v>
      </c>
      <c r="H2037">
        <v>2</v>
      </c>
      <c r="I2037" t="s">
        <v>2613</v>
      </c>
      <c r="J2037" t="s">
        <v>2007</v>
      </c>
      <c r="K2037">
        <v>24</v>
      </c>
    </row>
    <row r="2038" spans="5:11" ht="12.75">
      <c r="E2038" s="215" t="str">
        <f t="shared" si="31"/>
        <v>2405042</v>
      </c>
      <c r="F2038">
        <v>5</v>
      </c>
      <c r="G2038">
        <v>4</v>
      </c>
      <c r="H2038">
        <v>2</v>
      </c>
      <c r="I2038" t="s">
        <v>2613</v>
      </c>
      <c r="J2038" t="s">
        <v>2008</v>
      </c>
      <c r="K2038">
        <v>24</v>
      </c>
    </row>
    <row r="2039" spans="5:11" ht="12.75">
      <c r="E2039" s="215" t="str">
        <f t="shared" si="31"/>
        <v>2405052</v>
      </c>
      <c r="F2039">
        <v>5</v>
      </c>
      <c r="G2039">
        <v>5</v>
      </c>
      <c r="H2039">
        <v>2</v>
      </c>
      <c r="I2039" t="s">
        <v>2613</v>
      </c>
      <c r="J2039" t="s">
        <v>2009</v>
      </c>
      <c r="K2039">
        <v>24</v>
      </c>
    </row>
    <row r="2040" spans="5:11" ht="12.75">
      <c r="E2040" s="215" t="str">
        <f t="shared" si="31"/>
        <v>2405063</v>
      </c>
      <c r="F2040">
        <v>5</v>
      </c>
      <c r="G2040">
        <v>6</v>
      </c>
      <c r="H2040">
        <v>3</v>
      </c>
      <c r="I2040" t="s">
        <v>2613</v>
      </c>
      <c r="J2040" t="s">
        <v>2011</v>
      </c>
      <c r="K2040">
        <v>24</v>
      </c>
    </row>
    <row r="2041" spans="5:11" ht="12.75">
      <c r="E2041" s="215" t="str">
        <f t="shared" si="31"/>
        <v>2405073</v>
      </c>
      <c r="F2041">
        <v>5</v>
      </c>
      <c r="G2041">
        <v>7</v>
      </c>
      <c r="H2041">
        <v>3</v>
      </c>
      <c r="I2041" t="s">
        <v>2613</v>
      </c>
      <c r="J2041" t="s">
        <v>2012</v>
      </c>
      <c r="K2041">
        <v>24</v>
      </c>
    </row>
    <row r="2042" spans="5:11" ht="12.75">
      <c r="E2042" s="215" t="str">
        <f t="shared" si="31"/>
        <v>2405082</v>
      </c>
      <c r="F2042">
        <v>5</v>
      </c>
      <c r="G2042">
        <v>8</v>
      </c>
      <c r="H2042">
        <v>2</v>
      </c>
      <c r="I2042" t="s">
        <v>2613</v>
      </c>
      <c r="J2042" t="s">
        <v>2010</v>
      </c>
      <c r="K2042">
        <v>24</v>
      </c>
    </row>
    <row r="2043" spans="5:11" ht="12.75">
      <c r="E2043" s="215" t="str">
        <f t="shared" si="31"/>
        <v>2406000</v>
      </c>
      <c r="F2043">
        <v>6</v>
      </c>
      <c r="G2043">
        <v>0</v>
      </c>
      <c r="H2043">
        <v>0</v>
      </c>
      <c r="I2043" t="s">
        <v>343</v>
      </c>
      <c r="J2043" t="s">
        <v>2831</v>
      </c>
      <c r="K2043">
        <v>24</v>
      </c>
    </row>
    <row r="2044" spans="5:11" ht="12.75">
      <c r="E2044" s="215" t="str">
        <f t="shared" si="31"/>
        <v>2406013</v>
      </c>
      <c r="F2044">
        <v>6</v>
      </c>
      <c r="G2044">
        <v>1</v>
      </c>
      <c r="H2044">
        <v>3</v>
      </c>
      <c r="I2044" t="s">
        <v>2613</v>
      </c>
      <c r="J2044" t="s">
        <v>2020</v>
      </c>
      <c r="K2044">
        <v>24</v>
      </c>
    </row>
    <row r="2045" spans="5:11" ht="12.75">
      <c r="E2045" s="215" t="str">
        <f t="shared" si="31"/>
        <v>2406023</v>
      </c>
      <c r="F2045">
        <v>6</v>
      </c>
      <c r="G2045">
        <v>2</v>
      </c>
      <c r="H2045">
        <v>3</v>
      </c>
      <c r="I2045" t="s">
        <v>2613</v>
      </c>
      <c r="J2045" t="s">
        <v>2021</v>
      </c>
      <c r="K2045">
        <v>24</v>
      </c>
    </row>
    <row r="2046" spans="5:11" ht="12.75">
      <c r="E2046" s="215" t="str">
        <f t="shared" si="31"/>
        <v>2406032</v>
      </c>
      <c r="F2046">
        <v>6</v>
      </c>
      <c r="G2046">
        <v>3</v>
      </c>
      <c r="H2046">
        <v>2</v>
      </c>
      <c r="I2046" t="s">
        <v>2613</v>
      </c>
      <c r="J2046" t="s">
        <v>2013</v>
      </c>
      <c r="K2046">
        <v>24</v>
      </c>
    </row>
    <row r="2047" spans="5:11" ht="12.75">
      <c r="E2047" s="215" t="str">
        <f t="shared" si="31"/>
        <v>2406042</v>
      </c>
      <c r="F2047">
        <v>6</v>
      </c>
      <c r="G2047">
        <v>4</v>
      </c>
      <c r="H2047">
        <v>2</v>
      </c>
      <c r="I2047" t="s">
        <v>2613</v>
      </c>
      <c r="J2047" t="s">
        <v>2014</v>
      </c>
      <c r="K2047">
        <v>24</v>
      </c>
    </row>
    <row r="2048" spans="5:11" ht="12.75">
      <c r="E2048" s="215" t="str">
        <f t="shared" si="31"/>
        <v>2406052</v>
      </c>
      <c r="F2048">
        <v>6</v>
      </c>
      <c r="G2048">
        <v>5</v>
      </c>
      <c r="H2048">
        <v>2</v>
      </c>
      <c r="I2048" t="s">
        <v>2613</v>
      </c>
      <c r="J2048" t="s">
        <v>2015</v>
      </c>
      <c r="K2048">
        <v>24</v>
      </c>
    </row>
    <row r="2049" spans="5:11" ht="12.75">
      <c r="E2049" s="215" t="str">
        <f t="shared" si="31"/>
        <v>2406062</v>
      </c>
      <c r="F2049">
        <v>6</v>
      </c>
      <c r="G2049">
        <v>6</v>
      </c>
      <c r="H2049">
        <v>2</v>
      </c>
      <c r="I2049" t="s">
        <v>2613</v>
      </c>
      <c r="J2049" t="s">
        <v>2016</v>
      </c>
      <c r="K2049">
        <v>24</v>
      </c>
    </row>
    <row r="2050" spans="5:11" ht="12.75">
      <c r="E2050" s="215" t="str">
        <f aca="true" t="shared" si="32" ref="E2050:E2113">+TEXT(K2050,"00")&amp;TEXT(F2050,"00")&amp;TEXT(G2050,"00")&amp;TEXT(H2050,"0")</f>
        <v>2406072</v>
      </c>
      <c r="F2050">
        <v>6</v>
      </c>
      <c r="G2050">
        <v>7</v>
      </c>
      <c r="H2050">
        <v>2</v>
      </c>
      <c r="I2050" t="s">
        <v>2613</v>
      </c>
      <c r="J2050" t="s">
        <v>2017</v>
      </c>
      <c r="K2050">
        <v>24</v>
      </c>
    </row>
    <row r="2051" spans="5:11" ht="12.75">
      <c r="E2051" s="215" t="str">
        <f t="shared" si="32"/>
        <v>2406082</v>
      </c>
      <c r="F2051">
        <v>6</v>
      </c>
      <c r="G2051">
        <v>8</v>
      </c>
      <c r="H2051">
        <v>2</v>
      </c>
      <c r="I2051" t="s">
        <v>2613</v>
      </c>
      <c r="J2051" t="s">
        <v>2018</v>
      </c>
      <c r="K2051">
        <v>24</v>
      </c>
    </row>
    <row r="2052" spans="5:11" ht="12.75">
      <c r="E2052" s="215" t="str">
        <f t="shared" si="32"/>
        <v>2406092</v>
      </c>
      <c r="F2052">
        <v>6</v>
      </c>
      <c r="G2052">
        <v>9</v>
      </c>
      <c r="H2052">
        <v>2</v>
      </c>
      <c r="I2052" t="s">
        <v>2613</v>
      </c>
      <c r="J2052" t="s">
        <v>2019</v>
      </c>
      <c r="K2052">
        <v>24</v>
      </c>
    </row>
    <row r="2053" spans="5:11" ht="12.75">
      <c r="E2053" s="215" t="str">
        <f t="shared" si="32"/>
        <v>2407000</v>
      </c>
      <c r="F2053">
        <v>7</v>
      </c>
      <c r="G2053">
        <v>0</v>
      </c>
      <c r="H2053">
        <v>0</v>
      </c>
      <c r="I2053" t="s">
        <v>343</v>
      </c>
      <c r="J2053" t="s">
        <v>2832</v>
      </c>
      <c r="K2053">
        <v>24</v>
      </c>
    </row>
    <row r="2054" spans="5:11" ht="12.75">
      <c r="E2054" s="215" t="str">
        <f t="shared" si="32"/>
        <v>2407011</v>
      </c>
      <c r="F2054">
        <v>7</v>
      </c>
      <c r="G2054">
        <v>1</v>
      </c>
      <c r="H2054">
        <v>1</v>
      </c>
      <c r="I2054" t="s">
        <v>2613</v>
      </c>
      <c r="J2054" t="s">
        <v>2022</v>
      </c>
      <c r="K2054">
        <v>24</v>
      </c>
    </row>
    <row r="2055" spans="5:11" ht="12.75">
      <c r="E2055" s="215" t="str">
        <f t="shared" si="32"/>
        <v>2407022</v>
      </c>
      <c r="F2055">
        <v>7</v>
      </c>
      <c r="G2055">
        <v>2</v>
      </c>
      <c r="H2055">
        <v>2</v>
      </c>
      <c r="I2055" t="s">
        <v>2613</v>
      </c>
      <c r="J2055" t="s">
        <v>2023</v>
      </c>
      <c r="K2055">
        <v>24</v>
      </c>
    </row>
    <row r="2056" spans="5:11" ht="12.75">
      <c r="E2056" s="215" t="str">
        <f t="shared" si="32"/>
        <v>2407032</v>
      </c>
      <c r="F2056">
        <v>7</v>
      </c>
      <c r="G2056">
        <v>3</v>
      </c>
      <c r="H2056">
        <v>2</v>
      </c>
      <c r="I2056" t="s">
        <v>2613</v>
      </c>
      <c r="J2056" t="s">
        <v>2024</v>
      </c>
      <c r="K2056">
        <v>24</v>
      </c>
    </row>
    <row r="2057" spans="5:11" ht="12.75">
      <c r="E2057" s="215" t="str">
        <f t="shared" si="32"/>
        <v>2407042</v>
      </c>
      <c r="F2057">
        <v>7</v>
      </c>
      <c r="G2057">
        <v>4</v>
      </c>
      <c r="H2057">
        <v>2</v>
      </c>
      <c r="I2057" t="s">
        <v>2613</v>
      </c>
      <c r="J2057" t="s">
        <v>2025</v>
      </c>
      <c r="K2057">
        <v>24</v>
      </c>
    </row>
    <row r="2058" spans="5:11" ht="12.75">
      <c r="E2058" s="215" t="str">
        <f t="shared" si="32"/>
        <v>2407052</v>
      </c>
      <c r="F2058">
        <v>7</v>
      </c>
      <c r="G2058">
        <v>5</v>
      </c>
      <c r="H2058">
        <v>2</v>
      </c>
      <c r="I2058" t="s">
        <v>2613</v>
      </c>
      <c r="J2058" t="s">
        <v>2026</v>
      </c>
      <c r="K2058">
        <v>24</v>
      </c>
    </row>
    <row r="2059" spans="5:11" ht="12.75">
      <c r="E2059" s="215" t="str">
        <f t="shared" si="32"/>
        <v>2407062</v>
      </c>
      <c r="F2059">
        <v>7</v>
      </c>
      <c r="G2059">
        <v>6</v>
      </c>
      <c r="H2059">
        <v>2</v>
      </c>
      <c r="I2059" t="s">
        <v>2613</v>
      </c>
      <c r="J2059" t="s">
        <v>2027</v>
      </c>
      <c r="K2059">
        <v>24</v>
      </c>
    </row>
    <row r="2060" spans="5:11" ht="12.75">
      <c r="E2060" s="215" t="str">
        <f t="shared" si="32"/>
        <v>2407072</v>
      </c>
      <c r="F2060">
        <v>7</v>
      </c>
      <c r="G2060">
        <v>7</v>
      </c>
      <c r="H2060">
        <v>2</v>
      </c>
      <c r="I2060" t="s">
        <v>2613</v>
      </c>
      <c r="J2060" t="s">
        <v>2028</v>
      </c>
      <c r="K2060">
        <v>24</v>
      </c>
    </row>
    <row r="2061" spans="5:11" ht="12.75">
      <c r="E2061" s="215" t="str">
        <f t="shared" si="32"/>
        <v>2407083</v>
      </c>
      <c r="F2061">
        <v>7</v>
      </c>
      <c r="G2061">
        <v>8</v>
      </c>
      <c r="H2061">
        <v>3</v>
      </c>
      <c r="I2061" t="s">
        <v>2613</v>
      </c>
      <c r="J2061" t="s">
        <v>2029</v>
      </c>
      <c r="K2061">
        <v>24</v>
      </c>
    </row>
    <row r="2062" spans="5:11" ht="12.75">
      <c r="E2062" s="215" t="str">
        <f t="shared" si="32"/>
        <v>2408000</v>
      </c>
      <c r="F2062">
        <v>8</v>
      </c>
      <c r="G2062">
        <v>0</v>
      </c>
      <c r="H2062">
        <v>0</v>
      </c>
      <c r="I2062" t="s">
        <v>343</v>
      </c>
      <c r="J2062" t="s">
        <v>2833</v>
      </c>
      <c r="K2062">
        <v>24</v>
      </c>
    </row>
    <row r="2063" spans="5:11" ht="12.75">
      <c r="E2063" s="215" t="str">
        <f t="shared" si="32"/>
        <v>2408011</v>
      </c>
      <c r="F2063">
        <v>8</v>
      </c>
      <c r="G2063">
        <v>1</v>
      </c>
      <c r="H2063">
        <v>1</v>
      </c>
      <c r="I2063" t="s">
        <v>2613</v>
      </c>
      <c r="J2063" t="s">
        <v>2030</v>
      </c>
      <c r="K2063">
        <v>24</v>
      </c>
    </row>
    <row r="2064" spans="5:11" ht="12.75">
      <c r="E2064" s="215" t="str">
        <f t="shared" si="32"/>
        <v>2408021</v>
      </c>
      <c r="F2064">
        <v>8</v>
      </c>
      <c r="G2064">
        <v>2</v>
      </c>
      <c r="H2064">
        <v>1</v>
      </c>
      <c r="I2064" t="s">
        <v>2613</v>
      </c>
      <c r="J2064" t="s">
        <v>2031</v>
      </c>
      <c r="K2064">
        <v>24</v>
      </c>
    </row>
    <row r="2065" spans="5:11" ht="12.75">
      <c r="E2065" s="215" t="str">
        <f t="shared" si="32"/>
        <v>2408031</v>
      </c>
      <c r="F2065">
        <v>8</v>
      </c>
      <c r="G2065">
        <v>3</v>
      </c>
      <c r="H2065">
        <v>1</v>
      </c>
      <c r="I2065" t="s">
        <v>2613</v>
      </c>
      <c r="J2065" t="s">
        <v>2032</v>
      </c>
      <c r="K2065">
        <v>24</v>
      </c>
    </row>
    <row r="2066" spans="5:11" ht="12.75">
      <c r="E2066" s="215" t="str">
        <f t="shared" si="32"/>
        <v>2408042</v>
      </c>
      <c r="F2066">
        <v>8</v>
      </c>
      <c r="G2066">
        <v>4</v>
      </c>
      <c r="H2066">
        <v>2</v>
      </c>
      <c r="I2066" t="s">
        <v>2613</v>
      </c>
      <c r="J2066" t="s">
        <v>2033</v>
      </c>
      <c r="K2066">
        <v>24</v>
      </c>
    </row>
    <row r="2067" spans="5:11" ht="12.75">
      <c r="E2067" s="215" t="str">
        <f t="shared" si="32"/>
        <v>2408052</v>
      </c>
      <c r="F2067">
        <v>8</v>
      </c>
      <c r="G2067">
        <v>5</v>
      </c>
      <c r="H2067">
        <v>2</v>
      </c>
      <c r="I2067" t="s">
        <v>2613</v>
      </c>
      <c r="J2067" t="s">
        <v>2034</v>
      </c>
      <c r="K2067">
        <v>24</v>
      </c>
    </row>
    <row r="2068" spans="5:11" ht="12.75">
      <c r="E2068" s="215" t="str">
        <f t="shared" si="32"/>
        <v>2409000</v>
      </c>
      <c r="F2068">
        <v>9</v>
      </c>
      <c r="G2068">
        <v>0</v>
      </c>
      <c r="H2068">
        <v>0</v>
      </c>
      <c r="I2068" t="s">
        <v>343</v>
      </c>
      <c r="J2068" t="s">
        <v>2834</v>
      </c>
      <c r="K2068">
        <v>24</v>
      </c>
    </row>
    <row r="2069" spans="5:11" ht="12.75">
      <c r="E2069" s="215" t="str">
        <f t="shared" si="32"/>
        <v>2409011</v>
      </c>
      <c r="F2069">
        <v>9</v>
      </c>
      <c r="G2069">
        <v>1</v>
      </c>
      <c r="H2069">
        <v>1</v>
      </c>
      <c r="I2069" t="s">
        <v>2613</v>
      </c>
      <c r="J2069" t="s">
        <v>2035</v>
      </c>
      <c r="K2069">
        <v>24</v>
      </c>
    </row>
    <row r="2070" spans="5:11" ht="12.75">
      <c r="E2070" s="215" t="str">
        <f t="shared" si="32"/>
        <v>2409023</v>
      </c>
      <c r="F2070">
        <v>9</v>
      </c>
      <c r="G2070">
        <v>2</v>
      </c>
      <c r="H2070">
        <v>3</v>
      </c>
      <c r="I2070" t="s">
        <v>2613</v>
      </c>
      <c r="J2070" t="s">
        <v>2038</v>
      </c>
      <c r="K2070">
        <v>24</v>
      </c>
    </row>
    <row r="2071" spans="5:11" ht="12.75">
      <c r="E2071" s="215" t="str">
        <f t="shared" si="32"/>
        <v>2409032</v>
      </c>
      <c r="F2071">
        <v>9</v>
      </c>
      <c r="G2071">
        <v>3</v>
      </c>
      <c r="H2071">
        <v>2</v>
      </c>
      <c r="I2071" t="s">
        <v>2613</v>
      </c>
      <c r="J2071" t="s">
        <v>2036</v>
      </c>
      <c r="K2071">
        <v>24</v>
      </c>
    </row>
    <row r="2072" spans="5:11" ht="12.75">
      <c r="E2072" s="215" t="str">
        <f t="shared" si="32"/>
        <v>2409042</v>
      </c>
      <c r="F2072">
        <v>9</v>
      </c>
      <c r="G2072">
        <v>4</v>
      </c>
      <c r="H2072">
        <v>2</v>
      </c>
      <c r="I2072" t="s">
        <v>2613</v>
      </c>
      <c r="J2072" t="s">
        <v>2037</v>
      </c>
      <c r="K2072">
        <v>24</v>
      </c>
    </row>
    <row r="2073" spans="5:11" ht="12.75">
      <c r="E2073" s="215" t="str">
        <f t="shared" si="32"/>
        <v>2409053</v>
      </c>
      <c r="F2073">
        <v>9</v>
      </c>
      <c r="G2073">
        <v>5</v>
      </c>
      <c r="H2073">
        <v>3</v>
      </c>
      <c r="I2073" t="s">
        <v>2613</v>
      </c>
      <c r="J2073" t="s">
        <v>2039</v>
      </c>
      <c r="K2073">
        <v>24</v>
      </c>
    </row>
    <row r="2074" spans="5:11" ht="12.75">
      <c r="E2074" s="215" t="str">
        <f t="shared" si="32"/>
        <v>2410000</v>
      </c>
      <c r="F2074">
        <v>10</v>
      </c>
      <c r="G2074">
        <v>0</v>
      </c>
      <c r="H2074">
        <v>0</v>
      </c>
      <c r="I2074" t="s">
        <v>343</v>
      </c>
      <c r="J2074" t="s">
        <v>2835</v>
      </c>
      <c r="K2074">
        <v>24</v>
      </c>
    </row>
    <row r="2075" spans="5:11" ht="12.75">
      <c r="E2075" s="215" t="str">
        <f t="shared" si="32"/>
        <v>2410012</v>
      </c>
      <c r="F2075">
        <v>10</v>
      </c>
      <c r="G2075">
        <v>1</v>
      </c>
      <c r="H2075">
        <v>2</v>
      </c>
      <c r="I2075" t="s">
        <v>2613</v>
      </c>
      <c r="J2075" t="s">
        <v>2040</v>
      </c>
      <c r="K2075">
        <v>24</v>
      </c>
    </row>
    <row r="2076" spans="5:11" ht="12.75">
      <c r="E2076" s="215" t="str">
        <f t="shared" si="32"/>
        <v>2410022</v>
      </c>
      <c r="F2076">
        <v>10</v>
      </c>
      <c r="G2076">
        <v>2</v>
      </c>
      <c r="H2076">
        <v>2</v>
      </c>
      <c r="I2076" t="s">
        <v>2613</v>
      </c>
      <c r="J2076" t="s">
        <v>2041</v>
      </c>
      <c r="K2076">
        <v>24</v>
      </c>
    </row>
    <row r="2077" spans="5:11" ht="12.75">
      <c r="E2077" s="215" t="str">
        <f t="shared" si="32"/>
        <v>2410032</v>
      </c>
      <c r="F2077">
        <v>10</v>
      </c>
      <c r="G2077">
        <v>3</v>
      </c>
      <c r="H2077">
        <v>2</v>
      </c>
      <c r="I2077" t="s">
        <v>2613</v>
      </c>
      <c r="J2077" t="s">
        <v>2042</v>
      </c>
      <c r="K2077">
        <v>24</v>
      </c>
    </row>
    <row r="2078" spans="5:11" ht="12.75">
      <c r="E2078" s="215" t="str">
        <f t="shared" si="32"/>
        <v>2410042</v>
      </c>
      <c r="F2078">
        <v>10</v>
      </c>
      <c r="G2078">
        <v>4</v>
      </c>
      <c r="H2078">
        <v>2</v>
      </c>
      <c r="I2078" t="s">
        <v>2613</v>
      </c>
      <c r="J2078" t="s">
        <v>2043</v>
      </c>
      <c r="K2078">
        <v>24</v>
      </c>
    </row>
    <row r="2079" spans="5:11" ht="12.75">
      <c r="E2079" s="215" t="str">
        <f t="shared" si="32"/>
        <v>2410053</v>
      </c>
      <c r="F2079">
        <v>10</v>
      </c>
      <c r="G2079">
        <v>5</v>
      </c>
      <c r="H2079">
        <v>3</v>
      </c>
      <c r="I2079" t="s">
        <v>2613</v>
      </c>
      <c r="J2079" t="s">
        <v>2045</v>
      </c>
      <c r="K2079">
        <v>24</v>
      </c>
    </row>
    <row r="2080" spans="5:11" ht="12.75">
      <c r="E2080" s="215" t="str">
        <f t="shared" si="32"/>
        <v>2410062</v>
      </c>
      <c r="F2080">
        <v>10</v>
      </c>
      <c r="G2080">
        <v>6</v>
      </c>
      <c r="H2080">
        <v>2</v>
      </c>
      <c r="I2080" t="s">
        <v>2613</v>
      </c>
      <c r="J2080" t="s">
        <v>2044</v>
      </c>
      <c r="K2080">
        <v>24</v>
      </c>
    </row>
    <row r="2081" spans="5:11" ht="12.75">
      <c r="E2081" s="215" t="str">
        <f t="shared" si="32"/>
        <v>2411000</v>
      </c>
      <c r="F2081">
        <v>11</v>
      </c>
      <c r="G2081">
        <v>0</v>
      </c>
      <c r="H2081">
        <v>0</v>
      </c>
      <c r="I2081" t="s">
        <v>343</v>
      </c>
      <c r="J2081" t="s">
        <v>2836</v>
      </c>
      <c r="K2081">
        <v>24</v>
      </c>
    </row>
    <row r="2082" spans="5:11" ht="12.75">
      <c r="E2082" s="215" t="str">
        <f t="shared" si="32"/>
        <v>2411011</v>
      </c>
      <c r="F2082">
        <v>11</v>
      </c>
      <c r="G2082">
        <v>1</v>
      </c>
      <c r="H2082">
        <v>1</v>
      </c>
      <c r="I2082" t="s">
        <v>2613</v>
      </c>
      <c r="J2082" t="s">
        <v>2046</v>
      </c>
      <c r="K2082">
        <v>24</v>
      </c>
    </row>
    <row r="2083" spans="5:11" ht="12.75">
      <c r="E2083" s="215" t="str">
        <f t="shared" si="32"/>
        <v>2411022</v>
      </c>
      <c r="F2083">
        <v>11</v>
      </c>
      <c r="G2083">
        <v>2</v>
      </c>
      <c r="H2083">
        <v>2</v>
      </c>
      <c r="I2083" t="s">
        <v>2613</v>
      </c>
      <c r="J2083" t="s">
        <v>2047</v>
      </c>
      <c r="K2083">
        <v>24</v>
      </c>
    </row>
    <row r="2084" spans="5:11" ht="12.75">
      <c r="E2084" s="215" t="str">
        <f t="shared" si="32"/>
        <v>2411033</v>
      </c>
      <c r="F2084">
        <v>11</v>
      </c>
      <c r="G2084">
        <v>3</v>
      </c>
      <c r="H2084">
        <v>3</v>
      </c>
      <c r="I2084" t="s">
        <v>2613</v>
      </c>
      <c r="J2084" t="s">
        <v>2051</v>
      </c>
      <c r="K2084">
        <v>24</v>
      </c>
    </row>
    <row r="2085" spans="5:11" ht="12.75">
      <c r="E2085" s="215" t="str">
        <f t="shared" si="32"/>
        <v>2411042</v>
      </c>
      <c r="F2085">
        <v>11</v>
      </c>
      <c r="G2085">
        <v>4</v>
      </c>
      <c r="H2085">
        <v>2</v>
      </c>
      <c r="I2085" t="s">
        <v>2613</v>
      </c>
      <c r="J2085" t="s">
        <v>2048</v>
      </c>
      <c r="K2085">
        <v>24</v>
      </c>
    </row>
    <row r="2086" spans="5:11" ht="12.75">
      <c r="E2086" s="215" t="str">
        <f t="shared" si="32"/>
        <v>2411053</v>
      </c>
      <c r="F2086">
        <v>11</v>
      </c>
      <c r="G2086">
        <v>5</v>
      </c>
      <c r="H2086">
        <v>3</v>
      </c>
      <c r="I2086" t="s">
        <v>2613</v>
      </c>
      <c r="J2086" t="s">
        <v>2052</v>
      </c>
      <c r="K2086">
        <v>24</v>
      </c>
    </row>
    <row r="2087" spans="5:11" ht="12.75">
      <c r="E2087" s="215" t="str">
        <f t="shared" si="32"/>
        <v>2411062</v>
      </c>
      <c r="F2087">
        <v>11</v>
      </c>
      <c r="G2087">
        <v>6</v>
      </c>
      <c r="H2087">
        <v>2</v>
      </c>
      <c r="I2087" t="s">
        <v>2613</v>
      </c>
      <c r="J2087" t="s">
        <v>2049</v>
      </c>
      <c r="K2087">
        <v>24</v>
      </c>
    </row>
    <row r="2088" spans="5:11" ht="12.75">
      <c r="E2088" s="215" t="str">
        <f t="shared" si="32"/>
        <v>2411072</v>
      </c>
      <c r="F2088">
        <v>11</v>
      </c>
      <c r="G2088">
        <v>7</v>
      </c>
      <c r="H2088">
        <v>2</v>
      </c>
      <c r="I2088" t="s">
        <v>2613</v>
      </c>
      <c r="J2088" t="s">
        <v>2050</v>
      </c>
      <c r="K2088">
        <v>24</v>
      </c>
    </row>
    <row r="2089" spans="5:11" ht="12.75">
      <c r="E2089" s="215" t="str">
        <f t="shared" si="32"/>
        <v>2411082</v>
      </c>
      <c r="F2089">
        <v>11</v>
      </c>
      <c r="G2089">
        <v>8</v>
      </c>
      <c r="H2089">
        <v>2</v>
      </c>
      <c r="I2089" t="s">
        <v>2613</v>
      </c>
      <c r="J2089" t="s">
        <v>725</v>
      </c>
      <c r="K2089">
        <v>24</v>
      </c>
    </row>
    <row r="2090" spans="5:11" ht="12.75">
      <c r="E2090" s="215" t="str">
        <f t="shared" si="32"/>
        <v>2412000</v>
      </c>
      <c r="F2090">
        <v>12</v>
      </c>
      <c r="G2090">
        <v>0</v>
      </c>
      <c r="H2090">
        <v>0</v>
      </c>
      <c r="I2090" t="s">
        <v>343</v>
      </c>
      <c r="J2090" t="s">
        <v>2837</v>
      </c>
      <c r="K2090">
        <v>24</v>
      </c>
    </row>
    <row r="2091" spans="5:11" ht="12.75">
      <c r="E2091" s="215" t="str">
        <f t="shared" si="32"/>
        <v>2412013</v>
      </c>
      <c r="F2091">
        <v>12</v>
      </c>
      <c r="G2091">
        <v>1</v>
      </c>
      <c r="H2091">
        <v>3</v>
      </c>
      <c r="I2091" t="s">
        <v>2613</v>
      </c>
      <c r="J2091" t="s">
        <v>2057</v>
      </c>
      <c r="K2091">
        <v>24</v>
      </c>
    </row>
    <row r="2092" spans="5:11" ht="12.75">
      <c r="E2092" s="215" t="str">
        <f t="shared" si="32"/>
        <v>2412022</v>
      </c>
      <c r="F2092">
        <v>12</v>
      </c>
      <c r="G2092">
        <v>2</v>
      </c>
      <c r="H2092">
        <v>2</v>
      </c>
      <c r="I2092" t="s">
        <v>2613</v>
      </c>
      <c r="J2092" t="s">
        <v>2053</v>
      </c>
      <c r="K2092">
        <v>24</v>
      </c>
    </row>
    <row r="2093" spans="5:11" ht="12.75">
      <c r="E2093" s="215" t="str">
        <f t="shared" si="32"/>
        <v>2412032</v>
      </c>
      <c r="F2093">
        <v>12</v>
      </c>
      <c r="G2093">
        <v>3</v>
      </c>
      <c r="H2093">
        <v>2</v>
      </c>
      <c r="I2093" t="s">
        <v>2613</v>
      </c>
      <c r="J2093" t="s">
        <v>2054</v>
      </c>
      <c r="K2093">
        <v>24</v>
      </c>
    </row>
    <row r="2094" spans="5:11" ht="12.75">
      <c r="E2094" s="215" t="str">
        <f t="shared" si="32"/>
        <v>2412042</v>
      </c>
      <c r="F2094">
        <v>12</v>
      </c>
      <c r="G2094">
        <v>4</v>
      </c>
      <c r="H2094">
        <v>2</v>
      </c>
      <c r="I2094" t="s">
        <v>2613</v>
      </c>
      <c r="J2094" t="s">
        <v>2055</v>
      </c>
      <c r="K2094">
        <v>24</v>
      </c>
    </row>
    <row r="2095" spans="5:11" ht="12.75">
      <c r="E2095" s="215" t="str">
        <f t="shared" si="32"/>
        <v>2412052</v>
      </c>
      <c r="F2095">
        <v>12</v>
      </c>
      <c r="G2095">
        <v>5</v>
      </c>
      <c r="H2095">
        <v>2</v>
      </c>
      <c r="I2095" t="s">
        <v>2613</v>
      </c>
      <c r="J2095" t="s">
        <v>2056</v>
      </c>
      <c r="K2095">
        <v>24</v>
      </c>
    </row>
    <row r="2096" spans="5:11" ht="12.75">
      <c r="E2096" s="215" t="str">
        <f t="shared" si="32"/>
        <v>2413000</v>
      </c>
      <c r="F2096">
        <v>13</v>
      </c>
      <c r="G2096">
        <v>0</v>
      </c>
      <c r="H2096">
        <v>0</v>
      </c>
      <c r="I2096" t="s">
        <v>343</v>
      </c>
      <c r="J2096" t="s">
        <v>2838</v>
      </c>
      <c r="K2096">
        <v>24</v>
      </c>
    </row>
    <row r="2097" spans="5:11" ht="12.75">
      <c r="E2097" s="215" t="str">
        <f t="shared" si="32"/>
        <v>2413011</v>
      </c>
      <c r="F2097">
        <v>13</v>
      </c>
      <c r="G2097">
        <v>1</v>
      </c>
      <c r="H2097">
        <v>1</v>
      </c>
      <c r="I2097" t="s">
        <v>2613</v>
      </c>
      <c r="J2097" t="s">
        <v>2058</v>
      </c>
      <c r="K2097">
        <v>24</v>
      </c>
    </row>
    <row r="2098" spans="5:11" ht="12.75">
      <c r="E2098" s="215" t="str">
        <f t="shared" si="32"/>
        <v>2413021</v>
      </c>
      <c r="F2098">
        <v>13</v>
      </c>
      <c r="G2098">
        <v>2</v>
      </c>
      <c r="H2098">
        <v>1</v>
      </c>
      <c r="I2098" t="s">
        <v>2613</v>
      </c>
      <c r="J2098" t="s">
        <v>2059</v>
      </c>
      <c r="K2098">
        <v>24</v>
      </c>
    </row>
    <row r="2099" spans="5:11" ht="12.75">
      <c r="E2099" s="215" t="str">
        <f t="shared" si="32"/>
        <v>2413031</v>
      </c>
      <c r="F2099">
        <v>13</v>
      </c>
      <c r="G2099">
        <v>3</v>
      </c>
      <c r="H2099">
        <v>1</v>
      </c>
      <c r="I2099" t="s">
        <v>2613</v>
      </c>
      <c r="J2099" t="s">
        <v>2060</v>
      </c>
      <c r="K2099">
        <v>24</v>
      </c>
    </row>
    <row r="2100" spans="5:11" ht="12.75">
      <c r="E2100" s="215" t="str">
        <f t="shared" si="32"/>
        <v>2413041</v>
      </c>
      <c r="F2100">
        <v>13</v>
      </c>
      <c r="G2100">
        <v>4</v>
      </c>
      <c r="H2100">
        <v>1</v>
      </c>
      <c r="I2100" t="s">
        <v>2613</v>
      </c>
      <c r="J2100" t="s">
        <v>2061</v>
      </c>
      <c r="K2100">
        <v>24</v>
      </c>
    </row>
    <row r="2101" spans="5:11" ht="12.75">
      <c r="E2101" s="215" t="str">
        <f t="shared" si="32"/>
        <v>2413052</v>
      </c>
      <c r="F2101">
        <v>13</v>
      </c>
      <c r="G2101">
        <v>5</v>
      </c>
      <c r="H2101">
        <v>2</v>
      </c>
      <c r="I2101" t="s">
        <v>2613</v>
      </c>
      <c r="J2101" t="s">
        <v>2062</v>
      </c>
      <c r="K2101">
        <v>24</v>
      </c>
    </row>
    <row r="2102" spans="5:11" ht="12.75">
      <c r="E2102" s="215" t="str">
        <f t="shared" si="32"/>
        <v>2413062</v>
      </c>
      <c r="F2102">
        <v>13</v>
      </c>
      <c r="G2102">
        <v>6</v>
      </c>
      <c r="H2102">
        <v>2</v>
      </c>
      <c r="I2102" t="s">
        <v>2613</v>
      </c>
      <c r="J2102" t="s">
        <v>2063</v>
      </c>
      <c r="K2102">
        <v>24</v>
      </c>
    </row>
    <row r="2103" spans="5:11" ht="12.75">
      <c r="E2103" s="215" t="str">
        <f t="shared" si="32"/>
        <v>2413072</v>
      </c>
      <c r="F2103">
        <v>13</v>
      </c>
      <c r="G2103">
        <v>7</v>
      </c>
      <c r="H2103">
        <v>2</v>
      </c>
      <c r="I2103" t="s">
        <v>2613</v>
      </c>
      <c r="J2103" t="s">
        <v>2064</v>
      </c>
      <c r="K2103">
        <v>24</v>
      </c>
    </row>
    <row r="2104" spans="5:11" ht="12.75">
      <c r="E2104" s="215" t="str">
        <f t="shared" si="32"/>
        <v>2413082</v>
      </c>
      <c r="F2104">
        <v>13</v>
      </c>
      <c r="G2104">
        <v>8</v>
      </c>
      <c r="H2104">
        <v>2</v>
      </c>
      <c r="I2104" t="s">
        <v>2613</v>
      </c>
      <c r="J2104" t="s">
        <v>2065</v>
      </c>
      <c r="K2104">
        <v>24</v>
      </c>
    </row>
    <row r="2105" spans="5:11" ht="12.75">
      <c r="E2105" s="215" t="str">
        <f t="shared" si="32"/>
        <v>2413092</v>
      </c>
      <c r="F2105">
        <v>13</v>
      </c>
      <c r="G2105">
        <v>9</v>
      </c>
      <c r="H2105">
        <v>2</v>
      </c>
      <c r="I2105" t="s">
        <v>2613</v>
      </c>
      <c r="J2105" t="s">
        <v>2066</v>
      </c>
      <c r="K2105">
        <v>24</v>
      </c>
    </row>
    <row r="2106" spans="5:11" ht="12.75">
      <c r="E2106" s="215" t="str">
        <f t="shared" si="32"/>
        <v>2414000</v>
      </c>
      <c r="F2106">
        <v>14</v>
      </c>
      <c r="G2106">
        <v>0</v>
      </c>
      <c r="H2106">
        <v>0</v>
      </c>
      <c r="I2106" t="s">
        <v>343</v>
      </c>
      <c r="J2106" t="s">
        <v>2839</v>
      </c>
      <c r="K2106">
        <v>24</v>
      </c>
    </row>
    <row r="2107" spans="5:11" ht="12.75">
      <c r="E2107" s="215" t="str">
        <f t="shared" si="32"/>
        <v>2414011</v>
      </c>
      <c r="F2107">
        <v>14</v>
      </c>
      <c r="G2107">
        <v>1</v>
      </c>
      <c r="H2107">
        <v>1</v>
      </c>
      <c r="I2107" t="s">
        <v>2613</v>
      </c>
      <c r="J2107" t="s">
        <v>2067</v>
      </c>
      <c r="K2107">
        <v>24</v>
      </c>
    </row>
    <row r="2108" spans="5:11" ht="12.75">
      <c r="E2108" s="215" t="str">
        <f t="shared" si="32"/>
        <v>2414021</v>
      </c>
      <c r="F2108">
        <v>14</v>
      </c>
      <c r="G2108">
        <v>2</v>
      </c>
      <c r="H2108">
        <v>1</v>
      </c>
      <c r="I2108" t="s">
        <v>2613</v>
      </c>
      <c r="J2108" t="s">
        <v>2068</v>
      </c>
      <c r="K2108">
        <v>24</v>
      </c>
    </row>
    <row r="2109" spans="5:11" ht="12.75">
      <c r="E2109" s="215" t="str">
        <f t="shared" si="32"/>
        <v>2414031</v>
      </c>
      <c r="F2109">
        <v>14</v>
      </c>
      <c r="G2109">
        <v>3</v>
      </c>
      <c r="H2109">
        <v>1</v>
      </c>
      <c r="I2109" t="s">
        <v>2613</v>
      </c>
      <c r="J2109" t="s">
        <v>2069</v>
      </c>
      <c r="K2109">
        <v>24</v>
      </c>
    </row>
    <row r="2110" spans="5:11" ht="12.75">
      <c r="E2110" s="215" t="str">
        <f t="shared" si="32"/>
        <v>2414042</v>
      </c>
      <c r="F2110">
        <v>14</v>
      </c>
      <c r="G2110">
        <v>4</v>
      </c>
      <c r="H2110">
        <v>2</v>
      </c>
      <c r="I2110" t="s">
        <v>2613</v>
      </c>
      <c r="J2110" t="s">
        <v>2070</v>
      </c>
      <c r="K2110">
        <v>24</v>
      </c>
    </row>
    <row r="2111" spans="5:11" ht="12.75">
      <c r="E2111" s="215" t="str">
        <f t="shared" si="32"/>
        <v>2414052</v>
      </c>
      <c r="F2111">
        <v>14</v>
      </c>
      <c r="G2111">
        <v>5</v>
      </c>
      <c r="H2111">
        <v>2</v>
      </c>
      <c r="I2111" t="s">
        <v>2613</v>
      </c>
      <c r="J2111" t="s">
        <v>2071</v>
      </c>
      <c r="K2111">
        <v>24</v>
      </c>
    </row>
    <row r="2112" spans="5:11" ht="12.75">
      <c r="E2112" s="215" t="str">
        <f t="shared" si="32"/>
        <v>2415000</v>
      </c>
      <c r="F2112">
        <v>15</v>
      </c>
      <c r="G2112">
        <v>0</v>
      </c>
      <c r="H2112">
        <v>0</v>
      </c>
      <c r="I2112" t="s">
        <v>343</v>
      </c>
      <c r="J2112" t="s">
        <v>2840</v>
      </c>
      <c r="K2112">
        <v>24</v>
      </c>
    </row>
    <row r="2113" spans="5:11" ht="12.75">
      <c r="E2113" s="215" t="str">
        <f t="shared" si="32"/>
        <v>2415011</v>
      </c>
      <c r="F2113">
        <v>15</v>
      </c>
      <c r="G2113">
        <v>1</v>
      </c>
      <c r="H2113">
        <v>1</v>
      </c>
      <c r="I2113" t="s">
        <v>2613</v>
      </c>
      <c r="J2113" t="s">
        <v>2072</v>
      </c>
      <c r="K2113">
        <v>24</v>
      </c>
    </row>
    <row r="2114" spans="5:11" ht="12.75">
      <c r="E2114" s="215" t="str">
        <f aca="true" t="shared" si="33" ref="E2114:E2178">+TEXT(K2114,"00")&amp;TEXT(F2114,"00")&amp;TEXT(G2114,"00")&amp;TEXT(H2114,"0")</f>
        <v>2415021</v>
      </c>
      <c r="F2114">
        <v>15</v>
      </c>
      <c r="G2114">
        <v>2</v>
      </c>
      <c r="H2114">
        <v>1</v>
      </c>
      <c r="I2114" t="s">
        <v>2613</v>
      </c>
      <c r="J2114" t="s">
        <v>2073</v>
      </c>
      <c r="K2114">
        <v>24</v>
      </c>
    </row>
    <row r="2115" spans="5:11" ht="12.75">
      <c r="E2115" s="215" t="str">
        <f t="shared" si="33"/>
        <v>2415031</v>
      </c>
      <c r="F2115">
        <v>15</v>
      </c>
      <c r="G2115">
        <v>3</v>
      </c>
      <c r="H2115">
        <v>1</v>
      </c>
      <c r="I2115" t="s">
        <v>2613</v>
      </c>
      <c r="J2115" t="s">
        <v>2074</v>
      </c>
      <c r="K2115">
        <v>24</v>
      </c>
    </row>
    <row r="2116" spans="5:11" ht="12.75">
      <c r="E2116" s="215" t="str">
        <f t="shared" si="33"/>
        <v>2415041</v>
      </c>
      <c r="F2116">
        <v>15</v>
      </c>
      <c r="G2116">
        <v>4</v>
      </c>
      <c r="H2116">
        <v>1</v>
      </c>
      <c r="I2116" t="s">
        <v>2613</v>
      </c>
      <c r="J2116" t="s">
        <v>2075</v>
      </c>
      <c r="K2116">
        <v>24</v>
      </c>
    </row>
    <row r="2117" spans="5:11" ht="12.75">
      <c r="E2117" s="215" t="str">
        <f t="shared" si="33"/>
        <v>2415052</v>
      </c>
      <c r="F2117">
        <v>15</v>
      </c>
      <c r="G2117">
        <v>5</v>
      </c>
      <c r="H2117">
        <v>2</v>
      </c>
      <c r="I2117" t="s">
        <v>2613</v>
      </c>
      <c r="J2117" t="s">
        <v>2076</v>
      </c>
      <c r="K2117">
        <v>24</v>
      </c>
    </row>
    <row r="2118" spans="5:11" ht="12.75">
      <c r="E2118" s="215" t="str">
        <f t="shared" si="33"/>
        <v>2415062</v>
      </c>
      <c r="F2118">
        <v>15</v>
      </c>
      <c r="G2118">
        <v>6</v>
      </c>
      <c r="H2118">
        <v>2</v>
      </c>
      <c r="I2118" t="s">
        <v>2613</v>
      </c>
      <c r="J2118" t="s">
        <v>1739</v>
      </c>
      <c r="K2118">
        <v>24</v>
      </c>
    </row>
    <row r="2119" spans="5:11" ht="12.75">
      <c r="E2119" s="215" t="str">
        <f t="shared" si="33"/>
        <v>2415072</v>
      </c>
      <c r="F2119">
        <v>15</v>
      </c>
      <c r="G2119">
        <v>7</v>
      </c>
      <c r="H2119">
        <v>2</v>
      </c>
      <c r="I2119" t="s">
        <v>2613</v>
      </c>
      <c r="J2119" t="s">
        <v>2077</v>
      </c>
      <c r="K2119">
        <v>24</v>
      </c>
    </row>
    <row r="2120" spans="5:11" ht="12.75">
      <c r="E2120" s="215" t="str">
        <f t="shared" si="33"/>
        <v>2415082</v>
      </c>
      <c r="F2120">
        <v>15</v>
      </c>
      <c r="G2120">
        <v>8</v>
      </c>
      <c r="H2120">
        <v>2</v>
      </c>
      <c r="I2120" t="s">
        <v>2613</v>
      </c>
      <c r="J2120" t="s">
        <v>2078</v>
      </c>
      <c r="K2120">
        <v>24</v>
      </c>
    </row>
    <row r="2121" spans="5:11" ht="12.75">
      <c r="E2121" s="215" t="str">
        <f t="shared" si="33"/>
        <v>2415092</v>
      </c>
      <c r="F2121">
        <v>15</v>
      </c>
      <c r="G2121">
        <v>9</v>
      </c>
      <c r="H2121">
        <v>2</v>
      </c>
      <c r="I2121" t="s">
        <v>2613</v>
      </c>
      <c r="J2121" t="s">
        <v>2079</v>
      </c>
      <c r="K2121">
        <v>24</v>
      </c>
    </row>
    <row r="2122" spans="5:11" ht="12.75">
      <c r="E2122" s="215" t="str">
        <f t="shared" si="33"/>
        <v>2416000</v>
      </c>
      <c r="F2122">
        <v>16</v>
      </c>
      <c r="G2122">
        <v>0</v>
      </c>
      <c r="H2122">
        <v>0</v>
      </c>
      <c r="I2122" t="s">
        <v>343</v>
      </c>
      <c r="J2122" t="s">
        <v>2841</v>
      </c>
      <c r="K2122">
        <v>24</v>
      </c>
    </row>
    <row r="2123" spans="5:11" ht="12.75">
      <c r="E2123" s="215" t="str">
        <f t="shared" si="33"/>
        <v>2416011</v>
      </c>
      <c r="F2123">
        <v>16</v>
      </c>
      <c r="G2123">
        <v>1</v>
      </c>
      <c r="H2123">
        <v>1</v>
      </c>
      <c r="I2123" t="s">
        <v>2613</v>
      </c>
      <c r="J2123" t="s">
        <v>2080</v>
      </c>
      <c r="K2123">
        <v>24</v>
      </c>
    </row>
    <row r="2124" spans="5:11" ht="12.75">
      <c r="E2124" s="215" t="str">
        <f t="shared" si="33"/>
        <v>2416021</v>
      </c>
      <c r="F2124">
        <v>16</v>
      </c>
      <c r="G2124">
        <v>2</v>
      </c>
      <c r="H2124">
        <v>1</v>
      </c>
      <c r="I2124" t="s">
        <v>2613</v>
      </c>
      <c r="J2124" t="s">
        <v>2081</v>
      </c>
      <c r="K2124">
        <v>24</v>
      </c>
    </row>
    <row r="2125" spans="5:11" ht="12.75">
      <c r="E2125" s="215" t="str">
        <f t="shared" si="33"/>
        <v>2416032</v>
      </c>
      <c r="F2125">
        <v>16</v>
      </c>
      <c r="G2125">
        <v>3</v>
      </c>
      <c r="H2125">
        <v>2</v>
      </c>
      <c r="I2125" t="s">
        <v>2613</v>
      </c>
      <c r="J2125" t="s">
        <v>2082</v>
      </c>
      <c r="K2125">
        <v>24</v>
      </c>
    </row>
    <row r="2126" spans="5:11" ht="12.75">
      <c r="E2126" s="215" t="str">
        <f t="shared" si="33"/>
        <v>2416042</v>
      </c>
      <c r="F2126">
        <v>16</v>
      </c>
      <c r="G2126">
        <v>4</v>
      </c>
      <c r="H2126">
        <v>2</v>
      </c>
      <c r="I2126" t="s">
        <v>2613</v>
      </c>
      <c r="J2126" t="s">
        <v>2083</v>
      </c>
      <c r="K2126">
        <v>24</v>
      </c>
    </row>
    <row r="2127" spans="5:11" ht="12.75">
      <c r="E2127" s="215" t="str">
        <f t="shared" si="33"/>
        <v>2416053</v>
      </c>
      <c r="F2127">
        <v>16</v>
      </c>
      <c r="G2127">
        <v>5</v>
      </c>
      <c r="H2127">
        <v>3</v>
      </c>
      <c r="I2127" t="s">
        <v>2613</v>
      </c>
      <c r="J2127" t="s">
        <v>2086</v>
      </c>
      <c r="K2127">
        <v>24</v>
      </c>
    </row>
    <row r="2128" spans="5:11" ht="12.75">
      <c r="E2128" s="215" t="str">
        <f t="shared" si="33"/>
        <v>2416063</v>
      </c>
      <c r="F2128">
        <v>16</v>
      </c>
      <c r="G2128">
        <v>6</v>
      </c>
      <c r="H2128">
        <v>3</v>
      </c>
      <c r="I2128" t="s">
        <v>2613</v>
      </c>
      <c r="J2128" t="s">
        <v>2087</v>
      </c>
      <c r="K2128">
        <v>24</v>
      </c>
    </row>
    <row r="2129" spans="5:11" ht="12.75">
      <c r="E2129" s="215" t="str">
        <f t="shared" si="33"/>
        <v>2416073</v>
      </c>
      <c r="F2129">
        <v>16</v>
      </c>
      <c r="G2129">
        <v>7</v>
      </c>
      <c r="H2129">
        <v>3</v>
      </c>
      <c r="I2129" t="s">
        <v>2613</v>
      </c>
      <c r="J2129" t="s">
        <v>2088</v>
      </c>
      <c r="K2129">
        <v>24</v>
      </c>
    </row>
    <row r="2130" spans="5:11" ht="12.75">
      <c r="E2130" s="215" t="str">
        <f t="shared" si="33"/>
        <v>2416083</v>
      </c>
      <c r="F2130">
        <v>16</v>
      </c>
      <c r="G2130">
        <v>8</v>
      </c>
      <c r="H2130">
        <v>3</v>
      </c>
      <c r="I2130" t="s">
        <v>2613</v>
      </c>
      <c r="J2130" t="s">
        <v>2089</v>
      </c>
      <c r="K2130">
        <v>24</v>
      </c>
    </row>
    <row r="2131" spans="5:11" ht="12.75">
      <c r="E2131" s="215" t="str">
        <f t="shared" si="33"/>
        <v>2416092</v>
      </c>
      <c r="F2131">
        <v>16</v>
      </c>
      <c r="G2131">
        <v>9</v>
      </c>
      <c r="H2131">
        <v>2</v>
      </c>
      <c r="I2131" t="s">
        <v>2613</v>
      </c>
      <c r="J2131" t="s">
        <v>2084</v>
      </c>
      <c r="K2131">
        <v>24</v>
      </c>
    </row>
    <row r="2132" spans="5:11" ht="12.75">
      <c r="E2132" s="215" t="str">
        <f t="shared" si="33"/>
        <v>2416102</v>
      </c>
      <c r="F2132">
        <v>16</v>
      </c>
      <c r="G2132">
        <v>10</v>
      </c>
      <c r="H2132">
        <v>2</v>
      </c>
      <c r="I2132" t="s">
        <v>2613</v>
      </c>
      <c r="J2132" t="s">
        <v>2085</v>
      </c>
      <c r="K2132">
        <v>24</v>
      </c>
    </row>
    <row r="2133" spans="5:11" ht="12.75">
      <c r="E2133" s="215" t="str">
        <f t="shared" si="33"/>
        <v>2417000</v>
      </c>
      <c r="F2133">
        <v>17</v>
      </c>
      <c r="G2133">
        <v>0</v>
      </c>
      <c r="H2133">
        <v>0</v>
      </c>
      <c r="I2133" t="s">
        <v>343</v>
      </c>
      <c r="J2133" t="s">
        <v>2842</v>
      </c>
      <c r="K2133">
        <v>24</v>
      </c>
    </row>
    <row r="2134" spans="5:11" ht="12.75">
      <c r="E2134" s="215" t="str">
        <f t="shared" si="33"/>
        <v>2417011</v>
      </c>
      <c r="F2134">
        <v>17</v>
      </c>
      <c r="G2134">
        <v>1</v>
      </c>
      <c r="H2134">
        <v>1</v>
      </c>
      <c r="I2134" t="s">
        <v>2613</v>
      </c>
      <c r="J2134" t="s">
        <v>2090</v>
      </c>
      <c r="K2134">
        <v>24</v>
      </c>
    </row>
    <row r="2135" spans="5:11" ht="12.75">
      <c r="E2135" s="215" t="str">
        <f t="shared" si="33"/>
        <v>2417022</v>
      </c>
      <c r="F2135">
        <v>17</v>
      </c>
      <c r="G2135">
        <v>2</v>
      </c>
      <c r="H2135">
        <v>2</v>
      </c>
      <c r="I2135" t="s">
        <v>2613</v>
      </c>
      <c r="J2135" t="s">
        <v>1124</v>
      </c>
      <c r="K2135">
        <v>24</v>
      </c>
    </row>
    <row r="2136" spans="5:11" ht="12.75">
      <c r="E2136" s="215" t="str">
        <f t="shared" si="33"/>
        <v>2417032</v>
      </c>
      <c r="F2136">
        <v>17</v>
      </c>
      <c r="G2136">
        <v>3</v>
      </c>
      <c r="H2136">
        <v>2</v>
      </c>
      <c r="I2136" t="s">
        <v>2613</v>
      </c>
      <c r="J2136" t="s">
        <v>2091</v>
      </c>
      <c r="K2136">
        <v>24</v>
      </c>
    </row>
    <row r="2137" spans="5:11" ht="12.75">
      <c r="E2137" s="215" t="str">
        <f t="shared" si="33"/>
        <v>2417042</v>
      </c>
      <c r="F2137">
        <v>17</v>
      </c>
      <c r="G2137">
        <v>4</v>
      </c>
      <c r="H2137">
        <v>2</v>
      </c>
      <c r="I2137" t="s">
        <v>2613</v>
      </c>
      <c r="J2137" t="s">
        <v>2092</v>
      </c>
      <c r="K2137">
        <v>24</v>
      </c>
    </row>
    <row r="2138" spans="5:11" ht="12.75">
      <c r="E2138" s="215" t="str">
        <f t="shared" si="33"/>
        <v>2417052</v>
      </c>
      <c r="F2138">
        <v>17</v>
      </c>
      <c r="G2138">
        <v>5</v>
      </c>
      <c r="H2138">
        <v>2</v>
      </c>
      <c r="I2138" t="s">
        <v>2613</v>
      </c>
      <c r="J2138" t="s">
        <v>2093</v>
      </c>
      <c r="K2138">
        <v>24</v>
      </c>
    </row>
    <row r="2139" spans="5:11" ht="12.75">
      <c r="E2139" s="215" t="str">
        <f t="shared" si="33"/>
        <v>2417062</v>
      </c>
      <c r="F2139">
        <v>17</v>
      </c>
      <c r="G2139">
        <v>6</v>
      </c>
      <c r="H2139">
        <v>2</v>
      </c>
      <c r="I2139" t="s">
        <v>2613</v>
      </c>
      <c r="J2139" t="s">
        <v>2094</v>
      </c>
      <c r="K2139">
        <v>24</v>
      </c>
    </row>
    <row r="2140" spans="5:11" ht="12.75">
      <c r="E2140" s="215" t="str">
        <f t="shared" si="33"/>
        <v>2417072</v>
      </c>
      <c r="F2140">
        <v>17</v>
      </c>
      <c r="G2140">
        <v>7</v>
      </c>
      <c r="H2140">
        <v>2</v>
      </c>
      <c r="I2140" t="s">
        <v>2613</v>
      </c>
      <c r="J2140" t="s">
        <v>2095</v>
      </c>
      <c r="K2140">
        <v>24</v>
      </c>
    </row>
    <row r="2141" spans="5:11" ht="12.75">
      <c r="E2141" s="215" t="str">
        <f t="shared" si="33"/>
        <v>2417082</v>
      </c>
      <c r="F2141">
        <v>17</v>
      </c>
      <c r="G2141">
        <v>8</v>
      </c>
      <c r="H2141">
        <v>2</v>
      </c>
      <c r="I2141" t="s">
        <v>2613</v>
      </c>
      <c r="J2141" t="s">
        <v>2096</v>
      </c>
      <c r="K2141">
        <v>24</v>
      </c>
    </row>
    <row r="2142" spans="5:11" ht="12.75">
      <c r="E2142" s="215" t="str">
        <f t="shared" si="33"/>
        <v>2417092</v>
      </c>
      <c r="F2142">
        <v>17</v>
      </c>
      <c r="G2142">
        <v>9</v>
      </c>
      <c r="H2142">
        <v>2</v>
      </c>
      <c r="I2142" t="s">
        <v>2613</v>
      </c>
      <c r="J2142" t="s">
        <v>2097</v>
      </c>
      <c r="K2142">
        <v>24</v>
      </c>
    </row>
    <row r="2143" spans="5:11" ht="12.75">
      <c r="E2143" s="215" t="str">
        <f t="shared" si="33"/>
        <v>2417102</v>
      </c>
      <c r="F2143">
        <v>17</v>
      </c>
      <c r="G2143">
        <v>10</v>
      </c>
      <c r="H2143">
        <v>2</v>
      </c>
      <c r="I2143" t="s">
        <v>2613</v>
      </c>
      <c r="J2143" t="s">
        <v>2098</v>
      </c>
      <c r="K2143">
        <v>24</v>
      </c>
    </row>
    <row r="2144" spans="5:11" ht="12.75">
      <c r="E2144" s="215" t="str">
        <f t="shared" si="33"/>
        <v>2417112</v>
      </c>
      <c r="F2144">
        <v>17</v>
      </c>
      <c r="G2144">
        <v>11</v>
      </c>
      <c r="H2144">
        <v>2</v>
      </c>
      <c r="I2144" t="s">
        <v>2613</v>
      </c>
      <c r="J2144" t="s">
        <v>2099</v>
      </c>
      <c r="K2144">
        <v>24</v>
      </c>
    </row>
    <row r="2145" spans="5:11" ht="12.75">
      <c r="E2145" s="215" t="str">
        <f t="shared" si="33"/>
        <v>2417122</v>
      </c>
      <c r="F2145">
        <v>17</v>
      </c>
      <c r="G2145">
        <v>12</v>
      </c>
      <c r="H2145">
        <v>2</v>
      </c>
      <c r="I2145" t="s">
        <v>2613</v>
      </c>
      <c r="J2145" t="s">
        <v>2100</v>
      </c>
      <c r="K2145">
        <v>24</v>
      </c>
    </row>
    <row r="2146" spans="5:11" ht="12.75">
      <c r="E2146" s="215" t="str">
        <f t="shared" si="33"/>
        <v>2417132</v>
      </c>
      <c r="F2146">
        <v>17</v>
      </c>
      <c r="G2146">
        <v>13</v>
      </c>
      <c r="H2146">
        <v>2</v>
      </c>
      <c r="I2146" t="s">
        <v>2613</v>
      </c>
      <c r="J2146" t="s">
        <v>2101</v>
      </c>
      <c r="K2146">
        <v>24</v>
      </c>
    </row>
    <row r="2147" spans="5:11" ht="12.75">
      <c r="E2147" s="215" t="str">
        <f t="shared" si="33"/>
        <v>2417142</v>
      </c>
      <c r="F2147">
        <v>17</v>
      </c>
      <c r="G2147">
        <v>14</v>
      </c>
      <c r="H2147">
        <v>2</v>
      </c>
      <c r="I2147" t="s">
        <v>2613</v>
      </c>
      <c r="J2147" t="s">
        <v>2102</v>
      </c>
      <c r="K2147">
        <v>24</v>
      </c>
    </row>
    <row r="2148" spans="5:11" ht="12.75">
      <c r="E2148" s="215" t="str">
        <f t="shared" si="33"/>
        <v>2417152</v>
      </c>
      <c r="F2148">
        <v>17</v>
      </c>
      <c r="G2148">
        <v>15</v>
      </c>
      <c r="H2148">
        <v>2</v>
      </c>
      <c r="I2148" t="s">
        <v>2613</v>
      </c>
      <c r="J2148" t="s">
        <v>2103</v>
      </c>
      <c r="K2148">
        <v>24</v>
      </c>
    </row>
    <row r="2149" spans="5:11" ht="12.75">
      <c r="E2149" s="215" t="str">
        <f t="shared" si="33"/>
        <v>2461000</v>
      </c>
      <c r="F2149">
        <v>61</v>
      </c>
      <c r="G2149">
        <v>0</v>
      </c>
      <c r="H2149">
        <v>0</v>
      </c>
      <c r="I2149" t="s">
        <v>523</v>
      </c>
      <c r="J2149" t="s">
        <v>2104</v>
      </c>
      <c r="K2149">
        <v>24</v>
      </c>
    </row>
    <row r="2150" spans="5:11" ht="12.75">
      <c r="E2150" s="215" t="str">
        <f t="shared" si="33"/>
        <v>2462000</v>
      </c>
      <c r="F2150">
        <v>62</v>
      </c>
      <c r="G2150">
        <v>0</v>
      </c>
      <c r="H2150">
        <v>0</v>
      </c>
      <c r="I2150" t="s">
        <v>523</v>
      </c>
      <c r="J2150" t="s">
        <v>2105</v>
      </c>
      <c r="K2150">
        <v>24</v>
      </c>
    </row>
    <row r="2151" spans="5:11" ht="12.75">
      <c r="E2151" s="215" t="str">
        <f t="shared" si="33"/>
        <v>2463000</v>
      </c>
      <c r="F2151">
        <v>63</v>
      </c>
      <c r="G2151">
        <v>0</v>
      </c>
      <c r="H2151">
        <v>0</v>
      </c>
      <c r="I2151" t="s">
        <v>523</v>
      </c>
      <c r="J2151" t="s">
        <v>2106</v>
      </c>
      <c r="K2151">
        <v>24</v>
      </c>
    </row>
    <row r="2152" spans="5:11" ht="12.75">
      <c r="E2152" s="215" t="str">
        <f t="shared" si="33"/>
        <v>2464000</v>
      </c>
      <c r="F2152">
        <v>64</v>
      </c>
      <c r="G2152">
        <v>0</v>
      </c>
      <c r="H2152">
        <v>0</v>
      </c>
      <c r="I2152" t="s">
        <v>523</v>
      </c>
      <c r="J2152" t="s">
        <v>2107</v>
      </c>
      <c r="K2152">
        <v>24</v>
      </c>
    </row>
    <row r="2153" spans="5:11" ht="12.75">
      <c r="E2153" s="215" t="str">
        <f t="shared" si="33"/>
        <v>2465000</v>
      </c>
      <c r="F2153">
        <v>65</v>
      </c>
      <c r="G2153">
        <v>0</v>
      </c>
      <c r="H2153">
        <v>0</v>
      </c>
      <c r="I2153" t="s">
        <v>523</v>
      </c>
      <c r="J2153" t="s">
        <v>2108</v>
      </c>
      <c r="K2153">
        <v>24</v>
      </c>
    </row>
    <row r="2154" spans="5:11" ht="12.75">
      <c r="E2154" s="215" t="str">
        <f t="shared" si="33"/>
        <v>2466000</v>
      </c>
      <c r="F2154">
        <v>66</v>
      </c>
      <c r="G2154">
        <v>0</v>
      </c>
      <c r="H2154">
        <v>0</v>
      </c>
      <c r="I2154" t="s">
        <v>523</v>
      </c>
      <c r="J2154" t="s">
        <v>2109</v>
      </c>
      <c r="K2154">
        <v>24</v>
      </c>
    </row>
    <row r="2155" spans="5:11" ht="12.75">
      <c r="E2155" s="215" t="str">
        <f t="shared" si="33"/>
        <v>2467000</v>
      </c>
      <c r="F2155">
        <v>67</v>
      </c>
      <c r="G2155">
        <v>0</v>
      </c>
      <c r="H2155">
        <v>0</v>
      </c>
      <c r="I2155" t="s">
        <v>523</v>
      </c>
      <c r="J2155" t="s">
        <v>2110</v>
      </c>
      <c r="K2155">
        <v>24</v>
      </c>
    </row>
    <row r="2156" spans="5:11" ht="12.75">
      <c r="E2156" s="215" t="str">
        <f t="shared" si="33"/>
        <v>2468000</v>
      </c>
      <c r="F2156">
        <v>68</v>
      </c>
      <c r="G2156">
        <v>0</v>
      </c>
      <c r="H2156">
        <v>0</v>
      </c>
      <c r="I2156" t="s">
        <v>523</v>
      </c>
      <c r="J2156" t="s">
        <v>2111</v>
      </c>
      <c r="K2156">
        <v>24</v>
      </c>
    </row>
    <row r="2157" spans="5:11" ht="12.75">
      <c r="E2157" s="215" t="str">
        <f t="shared" si="33"/>
        <v>2469000</v>
      </c>
      <c r="F2157">
        <v>69</v>
      </c>
      <c r="G2157">
        <v>0</v>
      </c>
      <c r="H2157">
        <v>0</v>
      </c>
      <c r="I2157" t="s">
        <v>523</v>
      </c>
      <c r="J2157" t="s">
        <v>2112</v>
      </c>
      <c r="K2157">
        <v>24</v>
      </c>
    </row>
    <row r="2158" spans="5:11" ht="12.75">
      <c r="E2158" s="215" t="str">
        <f t="shared" si="33"/>
        <v>2470000</v>
      </c>
      <c r="F2158">
        <v>70</v>
      </c>
      <c r="G2158">
        <v>0</v>
      </c>
      <c r="H2158">
        <v>0</v>
      </c>
      <c r="I2158" t="s">
        <v>523</v>
      </c>
      <c r="J2158" t="s">
        <v>2113</v>
      </c>
      <c r="K2158">
        <v>24</v>
      </c>
    </row>
    <row r="2159" spans="5:11" ht="12.75">
      <c r="E2159" s="215" t="str">
        <f t="shared" si="33"/>
        <v>2471000</v>
      </c>
      <c r="F2159">
        <v>71</v>
      </c>
      <c r="G2159">
        <v>0</v>
      </c>
      <c r="H2159">
        <v>0</v>
      </c>
      <c r="I2159" t="s">
        <v>523</v>
      </c>
      <c r="J2159" t="s">
        <v>2114</v>
      </c>
      <c r="K2159">
        <v>24</v>
      </c>
    </row>
    <row r="2160" spans="5:11" ht="12.75">
      <c r="E2160" s="215" t="str">
        <f t="shared" si="33"/>
        <v>2472000</v>
      </c>
      <c r="F2160">
        <v>72</v>
      </c>
      <c r="G2160">
        <v>0</v>
      </c>
      <c r="H2160">
        <v>0</v>
      </c>
      <c r="I2160" t="s">
        <v>523</v>
      </c>
      <c r="J2160" t="s">
        <v>2115</v>
      </c>
      <c r="K2160">
        <v>24</v>
      </c>
    </row>
    <row r="2161" spans="5:11" ht="12.75">
      <c r="E2161" s="215" t="str">
        <f t="shared" si="33"/>
        <v>2473000</v>
      </c>
      <c r="F2161">
        <v>73</v>
      </c>
      <c r="G2161">
        <v>0</v>
      </c>
      <c r="H2161">
        <v>0</v>
      </c>
      <c r="I2161" t="s">
        <v>523</v>
      </c>
      <c r="J2161" t="s">
        <v>2116</v>
      </c>
      <c r="K2161">
        <v>24</v>
      </c>
    </row>
    <row r="2162" spans="5:11" ht="12.75">
      <c r="E2162" s="215" t="str">
        <f t="shared" si="33"/>
        <v>2474000</v>
      </c>
      <c r="F2162">
        <v>74</v>
      </c>
      <c r="G2162">
        <v>0</v>
      </c>
      <c r="H2162">
        <v>0</v>
      </c>
      <c r="I2162" t="s">
        <v>523</v>
      </c>
      <c r="J2162" t="s">
        <v>2117</v>
      </c>
      <c r="K2162">
        <v>24</v>
      </c>
    </row>
    <row r="2163" spans="5:11" ht="12.75">
      <c r="E2163" s="215" t="str">
        <f t="shared" si="33"/>
        <v>2475000</v>
      </c>
      <c r="F2163">
        <v>75</v>
      </c>
      <c r="G2163">
        <v>0</v>
      </c>
      <c r="H2163">
        <v>0</v>
      </c>
      <c r="I2163" t="s">
        <v>523</v>
      </c>
      <c r="J2163" t="s">
        <v>2118</v>
      </c>
      <c r="K2163">
        <v>24</v>
      </c>
    </row>
    <row r="2164" spans="5:11" ht="12.75">
      <c r="E2164" s="215" t="str">
        <f t="shared" si="33"/>
        <v>2476000</v>
      </c>
      <c r="F2164">
        <v>76</v>
      </c>
      <c r="G2164">
        <v>0</v>
      </c>
      <c r="H2164">
        <v>0</v>
      </c>
      <c r="I2164" t="s">
        <v>523</v>
      </c>
      <c r="J2164" t="s">
        <v>2119</v>
      </c>
      <c r="K2164">
        <v>24</v>
      </c>
    </row>
    <row r="2165" spans="5:11" ht="12.75">
      <c r="E2165" s="215" t="str">
        <f t="shared" si="33"/>
        <v>2477000</v>
      </c>
      <c r="F2165">
        <v>77</v>
      </c>
      <c r="G2165">
        <v>0</v>
      </c>
      <c r="H2165">
        <v>0</v>
      </c>
      <c r="I2165" t="s">
        <v>523</v>
      </c>
      <c r="J2165" t="s">
        <v>2120</v>
      </c>
      <c r="K2165">
        <v>24</v>
      </c>
    </row>
    <row r="2166" spans="5:11" ht="12.75">
      <c r="E2166" s="215" t="str">
        <f t="shared" si="33"/>
        <v>2478000</v>
      </c>
      <c r="F2166">
        <v>78</v>
      </c>
      <c r="G2166">
        <v>0</v>
      </c>
      <c r="H2166">
        <v>0</v>
      </c>
      <c r="I2166" t="s">
        <v>523</v>
      </c>
      <c r="J2166" t="s">
        <v>2121</v>
      </c>
      <c r="K2166">
        <v>24</v>
      </c>
    </row>
    <row r="2167" spans="5:11" ht="12.75">
      <c r="E2167" s="215" t="str">
        <f t="shared" si="33"/>
        <v>2479000</v>
      </c>
      <c r="F2167">
        <v>79</v>
      </c>
      <c r="G2167">
        <v>0</v>
      </c>
      <c r="H2167">
        <v>0</v>
      </c>
      <c r="I2167" t="s">
        <v>523</v>
      </c>
      <c r="J2167" t="s">
        <v>2122</v>
      </c>
      <c r="K2167">
        <v>24</v>
      </c>
    </row>
    <row r="2168" spans="5:11" ht="12.75">
      <c r="E2168" s="215" t="str">
        <f t="shared" si="33"/>
        <v>2600000</v>
      </c>
      <c r="F2168">
        <v>0</v>
      </c>
      <c r="G2168">
        <v>0</v>
      </c>
      <c r="H2168">
        <v>0</v>
      </c>
      <c r="I2168" t="s">
        <v>340</v>
      </c>
      <c r="J2168" t="s">
        <v>372</v>
      </c>
      <c r="K2168">
        <v>26</v>
      </c>
    </row>
    <row r="2169" spans="5:11" ht="12.75">
      <c r="E2169" s="215" t="str">
        <f t="shared" si="33"/>
        <v>2601000</v>
      </c>
      <c r="F2169">
        <v>1</v>
      </c>
      <c r="G2169">
        <v>0</v>
      </c>
      <c r="H2169">
        <v>0</v>
      </c>
      <c r="I2169" t="s">
        <v>343</v>
      </c>
      <c r="J2169" t="s">
        <v>2843</v>
      </c>
      <c r="K2169">
        <v>26</v>
      </c>
    </row>
    <row r="2170" spans="5:11" ht="12.75">
      <c r="E2170" s="215" t="str">
        <f t="shared" si="33"/>
        <v>2601013</v>
      </c>
      <c r="F2170">
        <v>1</v>
      </c>
      <c r="G2170">
        <v>1</v>
      </c>
      <c r="H2170">
        <v>3</v>
      </c>
      <c r="I2170" t="s">
        <v>2613</v>
      </c>
      <c r="J2170" t="s">
        <v>2130</v>
      </c>
      <c r="K2170">
        <v>26</v>
      </c>
    </row>
    <row r="2171" spans="5:11" ht="12.75">
      <c r="E2171" s="215" t="str">
        <f t="shared" si="33"/>
        <v>2601022</v>
      </c>
      <c r="F2171">
        <v>1</v>
      </c>
      <c r="G2171">
        <v>2</v>
      </c>
      <c r="H2171">
        <v>2</v>
      </c>
      <c r="I2171" t="s">
        <v>2613</v>
      </c>
      <c r="J2171" t="s">
        <v>2123</v>
      </c>
      <c r="K2171">
        <v>26</v>
      </c>
    </row>
    <row r="2172" spans="5:11" ht="12.75">
      <c r="E2172" s="215" t="str">
        <f t="shared" si="33"/>
        <v>2601032</v>
      </c>
      <c r="F2172">
        <v>1</v>
      </c>
      <c r="G2172">
        <v>3</v>
      </c>
      <c r="H2172">
        <v>2</v>
      </c>
      <c r="I2172" t="s">
        <v>2613</v>
      </c>
      <c r="J2172" t="s">
        <v>2124</v>
      </c>
      <c r="K2172">
        <v>26</v>
      </c>
    </row>
    <row r="2173" spans="5:11" ht="12.75">
      <c r="E2173" s="215" t="str">
        <f t="shared" si="33"/>
        <v>2601042</v>
      </c>
      <c r="F2173">
        <v>1</v>
      </c>
      <c r="G2173">
        <v>4</v>
      </c>
      <c r="H2173">
        <v>2</v>
      </c>
      <c r="I2173" t="s">
        <v>2613</v>
      </c>
      <c r="J2173" t="s">
        <v>2125</v>
      </c>
      <c r="K2173">
        <v>26</v>
      </c>
    </row>
    <row r="2174" spans="5:11" ht="12.75">
      <c r="E2174" s="215" t="str">
        <f t="shared" si="33"/>
        <v>2601052</v>
      </c>
      <c r="F2174">
        <v>1</v>
      </c>
      <c r="G2174">
        <v>5</v>
      </c>
      <c r="H2174">
        <v>2</v>
      </c>
      <c r="I2174" t="s">
        <v>2613</v>
      </c>
      <c r="J2174" t="s">
        <v>2126</v>
      </c>
      <c r="K2174">
        <v>26</v>
      </c>
    </row>
    <row r="2175" spans="5:11" ht="12.75">
      <c r="E2175" s="215" t="str">
        <f>+TEXT(K2175,"00")&amp;TEXT(F2175,"00")&amp;TEXT(G2175,"00")&amp;TEXT(H2175,"0")</f>
        <v>2601062</v>
      </c>
      <c r="F2175">
        <v>1</v>
      </c>
      <c r="G2175">
        <v>6</v>
      </c>
      <c r="H2175">
        <v>2</v>
      </c>
      <c r="I2175" t="s">
        <v>2613</v>
      </c>
      <c r="J2175" t="s">
        <v>2127</v>
      </c>
      <c r="K2175">
        <v>26</v>
      </c>
    </row>
    <row r="2176" spans="5:13" ht="12.75">
      <c r="E2176" s="215" t="str">
        <f t="shared" si="33"/>
        <v>2601063</v>
      </c>
      <c r="F2176">
        <v>1</v>
      </c>
      <c r="G2176">
        <v>6</v>
      </c>
      <c r="H2176">
        <v>3</v>
      </c>
      <c r="I2176" t="s">
        <v>2613</v>
      </c>
      <c r="J2176" t="s">
        <v>2127</v>
      </c>
      <c r="K2176">
        <v>26</v>
      </c>
      <c r="M2176" s="274">
        <v>42005</v>
      </c>
    </row>
    <row r="2177" spans="5:11" ht="12.75">
      <c r="E2177" s="215" t="str">
        <f t="shared" si="33"/>
        <v>2601072</v>
      </c>
      <c r="F2177">
        <v>1</v>
      </c>
      <c r="G2177">
        <v>7</v>
      </c>
      <c r="H2177">
        <v>2</v>
      </c>
      <c r="I2177" t="s">
        <v>2613</v>
      </c>
      <c r="J2177" t="s">
        <v>2128</v>
      </c>
      <c r="K2177">
        <v>26</v>
      </c>
    </row>
    <row r="2178" spans="5:11" ht="12.75">
      <c r="E2178" s="215" t="str">
        <f t="shared" si="33"/>
        <v>2601082</v>
      </c>
      <c r="F2178">
        <v>1</v>
      </c>
      <c r="G2178">
        <v>8</v>
      </c>
      <c r="H2178">
        <v>2</v>
      </c>
      <c r="I2178" t="s">
        <v>2613</v>
      </c>
      <c r="J2178" t="s">
        <v>2129</v>
      </c>
      <c r="K2178">
        <v>26</v>
      </c>
    </row>
    <row r="2179" spans="5:11" ht="12.75">
      <c r="E2179" s="215" t="str">
        <f aca="true" t="shared" si="34" ref="E2179:E2242">+TEXT(K2179,"00")&amp;TEXT(F2179,"00")&amp;TEXT(G2179,"00")&amp;TEXT(H2179,"0")</f>
        <v>2602000</v>
      </c>
      <c r="F2179">
        <v>2</v>
      </c>
      <c r="G2179">
        <v>0</v>
      </c>
      <c r="H2179">
        <v>0</v>
      </c>
      <c r="I2179" t="s">
        <v>343</v>
      </c>
      <c r="J2179" t="s">
        <v>2844</v>
      </c>
      <c r="K2179">
        <v>26</v>
      </c>
    </row>
    <row r="2180" spans="5:11" ht="12.75">
      <c r="E2180" s="215" t="str">
        <f t="shared" si="34"/>
        <v>2602012</v>
      </c>
      <c r="F2180">
        <v>2</v>
      </c>
      <c r="G2180">
        <v>1</v>
      </c>
      <c r="H2180">
        <v>2</v>
      </c>
      <c r="I2180" t="s">
        <v>2613</v>
      </c>
      <c r="J2180" t="s">
        <v>2131</v>
      </c>
      <c r="K2180">
        <v>26</v>
      </c>
    </row>
    <row r="2181" spans="5:11" ht="12.75">
      <c r="E2181" s="215" t="str">
        <f t="shared" si="34"/>
        <v>2602023</v>
      </c>
      <c r="F2181">
        <v>2</v>
      </c>
      <c r="G2181">
        <v>2</v>
      </c>
      <c r="H2181">
        <v>3</v>
      </c>
      <c r="I2181" t="s">
        <v>2613</v>
      </c>
      <c r="J2181" t="s">
        <v>2137</v>
      </c>
      <c r="K2181">
        <v>26</v>
      </c>
    </row>
    <row r="2182" spans="5:11" ht="12.75">
      <c r="E2182" s="215" t="str">
        <f t="shared" si="34"/>
        <v>2602033</v>
      </c>
      <c r="F2182">
        <v>2</v>
      </c>
      <c r="G2182">
        <v>3</v>
      </c>
      <c r="H2182">
        <v>3</v>
      </c>
      <c r="I2182" t="s">
        <v>2613</v>
      </c>
      <c r="J2182" t="s">
        <v>2138</v>
      </c>
      <c r="K2182">
        <v>26</v>
      </c>
    </row>
    <row r="2183" spans="5:11" ht="12.75">
      <c r="E2183" s="215" t="str">
        <f t="shared" si="34"/>
        <v>2602042</v>
      </c>
      <c r="F2183">
        <v>2</v>
      </c>
      <c r="G2183">
        <v>4</v>
      </c>
      <c r="H2183">
        <v>2</v>
      </c>
      <c r="I2183" t="s">
        <v>2613</v>
      </c>
      <c r="J2183" t="s">
        <v>2132</v>
      </c>
      <c r="K2183">
        <v>26</v>
      </c>
    </row>
    <row r="2184" spans="5:11" ht="12.75">
      <c r="E2184" s="215" t="str">
        <f t="shared" si="34"/>
        <v>2602052</v>
      </c>
      <c r="F2184">
        <v>2</v>
      </c>
      <c r="G2184">
        <v>5</v>
      </c>
      <c r="H2184">
        <v>2</v>
      </c>
      <c r="I2184" t="s">
        <v>2613</v>
      </c>
      <c r="J2184" t="s">
        <v>2133</v>
      </c>
      <c r="K2184">
        <v>26</v>
      </c>
    </row>
    <row r="2185" spans="5:11" ht="12.75">
      <c r="E2185" s="215" t="str">
        <f t="shared" si="34"/>
        <v>2602063</v>
      </c>
      <c r="F2185">
        <v>2</v>
      </c>
      <c r="G2185">
        <v>6</v>
      </c>
      <c r="H2185">
        <v>3</v>
      </c>
      <c r="I2185" t="s">
        <v>2613</v>
      </c>
      <c r="J2185" t="s">
        <v>2139</v>
      </c>
      <c r="K2185">
        <v>26</v>
      </c>
    </row>
    <row r="2186" spans="5:11" ht="12.75">
      <c r="E2186" s="215" t="str">
        <f t="shared" si="34"/>
        <v>2602072</v>
      </c>
      <c r="F2186">
        <v>2</v>
      </c>
      <c r="G2186">
        <v>7</v>
      </c>
      <c r="H2186">
        <v>2</v>
      </c>
      <c r="I2186" t="s">
        <v>2613</v>
      </c>
      <c r="J2186" t="s">
        <v>2134</v>
      </c>
      <c r="K2186">
        <v>26</v>
      </c>
    </row>
    <row r="2187" spans="5:11" ht="12.75">
      <c r="E2187" s="215" t="str">
        <f t="shared" si="34"/>
        <v>2602082</v>
      </c>
      <c r="F2187">
        <v>2</v>
      </c>
      <c r="G2187">
        <v>8</v>
      </c>
      <c r="H2187">
        <v>2</v>
      </c>
      <c r="I2187" t="s">
        <v>2613</v>
      </c>
      <c r="J2187" t="s">
        <v>2135</v>
      </c>
      <c r="K2187">
        <v>26</v>
      </c>
    </row>
    <row r="2188" spans="5:11" ht="12.75">
      <c r="E2188" s="215" t="str">
        <f t="shared" si="34"/>
        <v>2602092</v>
      </c>
      <c r="F2188">
        <v>2</v>
      </c>
      <c r="G2188">
        <v>9</v>
      </c>
      <c r="H2188">
        <v>2</v>
      </c>
      <c r="I2188" t="s">
        <v>2613</v>
      </c>
      <c r="J2188" t="s">
        <v>2136</v>
      </c>
      <c r="K2188">
        <v>26</v>
      </c>
    </row>
    <row r="2189" spans="5:11" ht="12.75">
      <c r="E2189" s="215" t="str">
        <f t="shared" si="34"/>
        <v>2603000</v>
      </c>
      <c r="F2189">
        <v>3</v>
      </c>
      <c r="G2189">
        <v>0</v>
      </c>
      <c r="H2189">
        <v>0</v>
      </c>
      <c r="I2189" t="s">
        <v>343</v>
      </c>
      <c r="J2189" t="s">
        <v>2845</v>
      </c>
      <c r="K2189">
        <v>26</v>
      </c>
    </row>
    <row r="2190" spans="5:11" ht="12.75">
      <c r="E2190" s="215" t="str">
        <f t="shared" si="34"/>
        <v>2603012</v>
      </c>
      <c r="F2190">
        <v>3</v>
      </c>
      <c r="G2190">
        <v>1</v>
      </c>
      <c r="H2190">
        <v>2</v>
      </c>
      <c r="I2190" t="s">
        <v>2613</v>
      </c>
      <c r="J2190" t="s">
        <v>2140</v>
      </c>
      <c r="K2190">
        <v>26</v>
      </c>
    </row>
    <row r="2191" spans="5:11" ht="12.75">
      <c r="E2191" s="215" t="str">
        <f t="shared" si="34"/>
        <v>2603022</v>
      </c>
      <c r="F2191">
        <v>3</v>
      </c>
      <c r="G2191">
        <v>2</v>
      </c>
      <c r="H2191">
        <v>2</v>
      </c>
      <c r="I2191" t="s">
        <v>2613</v>
      </c>
      <c r="J2191" t="s">
        <v>998</v>
      </c>
      <c r="K2191">
        <v>26</v>
      </c>
    </row>
    <row r="2192" spans="5:11" ht="12.75">
      <c r="E2192" s="215" t="str">
        <f t="shared" si="34"/>
        <v>2603033</v>
      </c>
      <c r="F2192">
        <v>3</v>
      </c>
      <c r="G2192">
        <v>3</v>
      </c>
      <c r="H2192">
        <v>3</v>
      </c>
      <c r="I2192" t="s">
        <v>2613</v>
      </c>
      <c r="J2192" t="s">
        <v>2142</v>
      </c>
      <c r="K2192">
        <v>26</v>
      </c>
    </row>
    <row r="2193" spans="5:11" ht="12.75">
      <c r="E2193" s="215" t="str">
        <f t="shared" si="34"/>
        <v>2603042</v>
      </c>
      <c r="F2193">
        <v>3</v>
      </c>
      <c r="G2193">
        <v>4</v>
      </c>
      <c r="H2193">
        <v>2</v>
      </c>
      <c r="I2193" t="s">
        <v>2613</v>
      </c>
      <c r="J2193" t="s">
        <v>2141</v>
      </c>
      <c r="K2193">
        <v>26</v>
      </c>
    </row>
    <row r="2194" spans="5:11" ht="12.75">
      <c r="E2194" s="215" t="str">
        <f t="shared" si="34"/>
        <v>2603053</v>
      </c>
      <c r="F2194">
        <v>3</v>
      </c>
      <c r="G2194">
        <v>5</v>
      </c>
      <c r="H2194">
        <v>3</v>
      </c>
      <c r="I2194" t="s">
        <v>2613</v>
      </c>
      <c r="J2194" t="s">
        <v>2143</v>
      </c>
      <c r="K2194">
        <v>26</v>
      </c>
    </row>
    <row r="2195" spans="5:11" ht="12.75">
      <c r="E2195" s="215" t="str">
        <f t="shared" si="34"/>
        <v>2604000</v>
      </c>
      <c r="F2195">
        <v>4</v>
      </c>
      <c r="G2195">
        <v>0</v>
      </c>
      <c r="H2195">
        <v>0</v>
      </c>
      <c r="I2195" t="s">
        <v>343</v>
      </c>
      <c r="J2195" t="s">
        <v>2846</v>
      </c>
      <c r="K2195">
        <v>26</v>
      </c>
    </row>
    <row r="2196" spans="5:11" ht="12.75">
      <c r="E2196" s="215" t="str">
        <f t="shared" si="34"/>
        <v>2604012</v>
      </c>
      <c r="F2196">
        <v>4</v>
      </c>
      <c r="G2196">
        <v>1</v>
      </c>
      <c r="H2196">
        <v>2</v>
      </c>
      <c r="I2196" t="s">
        <v>2613</v>
      </c>
      <c r="J2196" t="s">
        <v>2144</v>
      </c>
      <c r="K2196">
        <v>26</v>
      </c>
    </row>
    <row r="2197" spans="5:11" ht="12.75">
      <c r="E2197" s="215" t="str">
        <f t="shared" si="34"/>
        <v>2604023</v>
      </c>
      <c r="F2197">
        <v>4</v>
      </c>
      <c r="G2197">
        <v>2</v>
      </c>
      <c r="H2197">
        <v>3</v>
      </c>
      <c r="I2197" t="s">
        <v>2613</v>
      </c>
      <c r="J2197" t="s">
        <v>2159</v>
      </c>
      <c r="K2197">
        <v>26</v>
      </c>
    </row>
    <row r="2198" spans="5:11" ht="12.75">
      <c r="E2198" s="215" t="str">
        <f t="shared" si="34"/>
        <v>2604033</v>
      </c>
      <c r="F2198">
        <v>4</v>
      </c>
      <c r="G2198">
        <v>3</v>
      </c>
      <c r="H2198">
        <v>3</v>
      </c>
      <c r="I2198" t="s">
        <v>2613</v>
      </c>
      <c r="J2198" t="s">
        <v>2160</v>
      </c>
      <c r="K2198">
        <v>26</v>
      </c>
    </row>
    <row r="2199" spans="5:11" ht="12.75">
      <c r="E2199" s="215" t="str">
        <f t="shared" si="34"/>
        <v>2604043</v>
      </c>
      <c r="F2199">
        <v>4</v>
      </c>
      <c r="G2199">
        <v>4</v>
      </c>
      <c r="H2199">
        <v>3</v>
      </c>
      <c r="I2199" t="s">
        <v>2613</v>
      </c>
      <c r="J2199" t="s">
        <v>1713</v>
      </c>
      <c r="K2199">
        <v>26</v>
      </c>
    </row>
    <row r="2200" spans="5:11" ht="12.75">
      <c r="E2200" s="215" t="str">
        <f t="shared" si="34"/>
        <v>2604053</v>
      </c>
      <c r="F2200">
        <v>4</v>
      </c>
      <c r="G2200">
        <v>5</v>
      </c>
      <c r="H2200">
        <v>3</v>
      </c>
      <c r="I2200" t="s">
        <v>2613</v>
      </c>
      <c r="J2200" t="s">
        <v>2145</v>
      </c>
      <c r="K2200">
        <v>26</v>
      </c>
    </row>
    <row r="2201" spans="5:11" ht="12.75">
      <c r="E2201" s="215" t="str">
        <f t="shared" si="34"/>
        <v>2604062</v>
      </c>
      <c r="F2201">
        <v>4</v>
      </c>
      <c r="G2201">
        <v>6</v>
      </c>
      <c r="H2201">
        <v>2</v>
      </c>
      <c r="I2201" t="s">
        <v>2613</v>
      </c>
      <c r="J2201" t="s">
        <v>2146</v>
      </c>
      <c r="K2201">
        <v>26</v>
      </c>
    </row>
    <row r="2202" spans="5:11" ht="12.75">
      <c r="E2202" s="215" t="str">
        <f t="shared" si="34"/>
        <v>2604072</v>
      </c>
      <c r="F2202">
        <v>4</v>
      </c>
      <c r="G2202">
        <v>7</v>
      </c>
      <c r="H2202">
        <v>2</v>
      </c>
      <c r="I2202" t="s">
        <v>2613</v>
      </c>
      <c r="J2202" t="s">
        <v>897</v>
      </c>
      <c r="K2202">
        <v>26</v>
      </c>
    </row>
    <row r="2203" spans="5:11" ht="12.75">
      <c r="E2203" s="215" t="str">
        <f t="shared" si="34"/>
        <v>2604082</v>
      </c>
      <c r="F2203">
        <v>4</v>
      </c>
      <c r="G2203">
        <v>8</v>
      </c>
      <c r="H2203">
        <v>2</v>
      </c>
      <c r="I2203" t="s">
        <v>2613</v>
      </c>
      <c r="J2203" t="s">
        <v>2147</v>
      </c>
      <c r="K2203">
        <v>26</v>
      </c>
    </row>
    <row r="2204" spans="5:11" ht="12.75">
      <c r="E2204" s="215" t="str">
        <f t="shared" si="34"/>
        <v>2604092</v>
      </c>
      <c r="F2204">
        <v>4</v>
      </c>
      <c r="G2204">
        <v>9</v>
      </c>
      <c r="H2204">
        <v>2</v>
      </c>
      <c r="I2204" t="s">
        <v>2613</v>
      </c>
      <c r="J2204" t="s">
        <v>2148</v>
      </c>
      <c r="K2204">
        <v>26</v>
      </c>
    </row>
    <row r="2205" spans="5:11" ht="12.75">
      <c r="E2205" s="215" t="str">
        <f t="shared" si="34"/>
        <v>2604102</v>
      </c>
      <c r="F2205">
        <v>4</v>
      </c>
      <c r="G2205">
        <v>10</v>
      </c>
      <c r="H2205">
        <v>2</v>
      </c>
      <c r="I2205" t="s">
        <v>2613</v>
      </c>
      <c r="J2205" t="s">
        <v>2149</v>
      </c>
      <c r="K2205">
        <v>26</v>
      </c>
    </row>
    <row r="2206" spans="5:11" ht="12.75">
      <c r="E2206" s="215" t="str">
        <f t="shared" si="34"/>
        <v>2604112</v>
      </c>
      <c r="F2206">
        <v>4</v>
      </c>
      <c r="G2206">
        <v>11</v>
      </c>
      <c r="H2206">
        <v>2</v>
      </c>
      <c r="I2206" t="s">
        <v>2613</v>
      </c>
      <c r="J2206" t="s">
        <v>2150</v>
      </c>
      <c r="K2206">
        <v>26</v>
      </c>
    </row>
    <row r="2207" spans="5:11" ht="12.75">
      <c r="E2207" s="215" t="str">
        <f t="shared" si="34"/>
        <v>2604122</v>
      </c>
      <c r="F2207">
        <v>4</v>
      </c>
      <c r="G2207">
        <v>12</v>
      </c>
      <c r="H2207">
        <v>2</v>
      </c>
      <c r="I2207" t="s">
        <v>2613</v>
      </c>
      <c r="J2207" t="s">
        <v>2151</v>
      </c>
      <c r="K2207">
        <v>26</v>
      </c>
    </row>
    <row r="2208" spans="5:11" ht="12.75">
      <c r="E2208" s="215" t="str">
        <f t="shared" si="34"/>
        <v>2604132</v>
      </c>
      <c r="F2208">
        <v>4</v>
      </c>
      <c r="G2208">
        <v>13</v>
      </c>
      <c r="H2208">
        <v>2</v>
      </c>
      <c r="I2208" t="s">
        <v>2613</v>
      </c>
      <c r="J2208" t="s">
        <v>2152</v>
      </c>
      <c r="K2208">
        <v>26</v>
      </c>
    </row>
    <row r="2209" spans="5:11" ht="12.75">
      <c r="E2209" s="215" t="str">
        <f t="shared" si="34"/>
        <v>2604142</v>
      </c>
      <c r="F2209">
        <v>4</v>
      </c>
      <c r="G2209">
        <v>14</v>
      </c>
      <c r="H2209">
        <v>2</v>
      </c>
      <c r="I2209" t="s">
        <v>2613</v>
      </c>
      <c r="J2209" t="s">
        <v>2153</v>
      </c>
      <c r="K2209">
        <v>26</v>
      </c>
    </row>
    <row r="2210" spans="5:11" ht="12.75">
      <c r="E2210" s="215" t="str">
        <f t="shared" si="34"/>
        <v>2604152</v>
      </c>
      <c r="F2210">
        <v>4</v>
      </c>
      <c r="G2210">
        <v>15</v>
      </c>
      <c r="H2210">
        <v>2</v>
      </c>
      <c r="I2210" t="s">
        <v>2613</v>
      </c>
      <c r="J2210" t="s">
        <v>2154</v>
      </c>
      <c r="K2210">
        <v>26</v>
      </c>
    </row>
    <row r="2211" spans="5:11" ht="12.75">
      <c r="E2211" s="215" t="str">
        <f t="shared" si="34"/>
        <v>2604162</v>
      </c>
      <c r="F2211">
        <v>4</v>
      </c>
      <c r="G2211">
        <v>16</v>
      </c>
      <c r="H2211">
        <v>2</v>
      </c>
      <c r="I2211" t="s">
        <v>2613</v>
      </c>
      <c r="J2211" t="s">
        <v>2155</v>
      </c>
      <c r="K2211">
        <v>26</v>
      </c>
    </row>
    <row r="2212" spans="5:11" ht="12.75">
      <c r="E2212" s="215" t="str">
        <f t="shared" si="34"/>
        <v>2604172</v>
      </c>
      <c r="F2212">
        <v>4</v>
      </c>
      <c r="G2212">
        <v>17</v>
      </c>
      <c r="H2212">
        <v>2</v>
      </c>
      <c r="I2212" t="s">
        <v>2613</v>
      </c>
      <c r="J2212" t="s">
        <v>2156</v>
      </c>
      <c r="K2212">
        <v>26</v>
      </c>
    </row>
    <row r="2213" spans="5:11" ht="12.75">
      <c r="E2213" s="215" t="str">
        <f t="shared" si="34"/>
        <v>2604182</v>
      </c>
      <c r="F2213">
        <v>4</v>
      </c>
      <c r="G2213">
        <v>18</v>
      </c>
      <c r="H2213">
        <v>2</v>
      </c>
      <c r="I2213" t="s">
        <v>2613</v>
      </c>
      <c r="J2213" t="s">
        <v>2157</v>
      </c>
      <c r="K2213">
        <v>26</v>
      </c>
    </row>
    <row r="2214" spans="5:11" ht="12.75">
      <c r="E2214" s="215" t="str">
        <f t="shared" si="34"/>
        <v>2604192</v>
      </c>
      <c r="F2214">
        <v>4</v>
      </c>
      <c r="G2214">
        <v>19</v>
      </c>
      <c r="H2214">
        <v>2</v>
      </c>
      <c r="I2214" t="s">
        <v>2613</v>
      </c>
      <c r="J2214" t="s">
        <v>2158</v>
      </c>
      <c r="K2214">
        <v>26</v>
      </c>
    </row>
    <row r="2215" spans="5:11" ht="12.75">
      <c r="E2215" s="215" t="str">
        <f t="shared" si="34"/>
        <v>2605000</v>
      </c>
      <c r="F2215">
        <v>5</v>
      </c>
      <c r="G2215">
        <v>0</v>
      </c>
      <c r="H2215">
        <v>0</v>
      </c>
      <c r="I2215" t="s">
        <v>343</v>
      </c>
      <c r="J2215" t="s">
        <v>2847</v>
      </c>
      <c r="K2215">
        <v>26</v>
      </c>
    </row>
    <row r="2216" spans="5:11" ht="12.75">
      <c r="E2216" s="215" t="str">
        <f t="shared" si="34"/>
        <v>2605012</v>
      </c>
      <c r="F2216">
        <v>5</v>
      </c>
      <c r="G2216">
        <v>1</v>
      </c>
      <c r="H2216">
        <v>2</v>
      </c>
      <c r="I2216" t="s">
        <v>2613</v>
      </c>
      <c r="J2216" t="s">
        <v>2161</v>
      </c>
      <c r="K2216">
        <v>26</v>
      </c>
    </row>
    <row r="2217" spans="5:11" ht="12.75">
      <c r="E2217" s="215" t="str">
        <f t="shared" si="34"/>
        <v>2605022</v>
      </c>
      <c r="F2217">
        <v>5</v>
      </c>
      <c r="G2217">
        <v>2</v>
      </c>
      <c r="H2217">
        <v>2</v>
      </c>
      <c r="I2217" t="s">
        <v>2613</v>
      </c>
      <c r="J2217" t="s">
        <v>2162</v>
      </c>
      <c r="K2217">
        <v>26</v>
      </c>
    </row>
    <row r="2218" spans="5:11" ht="12.75">
      <c r="E2218" s="215" t="str">
        <f t="shared" si="34"/>
        <v>2605033</v>
      </c>
      <c r="F2218">
        <v>5</v>
      </c>
      <c r="G2218">
        <v>3</v>
      </c>
      <c r="H2218">
        <v>3</v>
      </c>
      <c r="I2218" t="s">
        <v>2613</v>
      </c>
      <c r="J2218" t="s">
        <v>2167</v>
      </c>
      <c r="K2218">
        <v>26</v>
      </c>
    </row>
    <row r="2219" spans="5:11" ht="12.75">
      <c r="E2219" s="215" t="str">
        <f t="shared" si="34"/>
        <v>2605042</v>
      </c>
      <c r="F2219">
        <v>5</v>
      </c>
      <c r="G2219">
        <v>4</v>
      </c>
      <c r="H2219">
        <v>2</v>
      </c>
      <c r="I2219" t="s">
        <v>2613</v>
      </c>
      <c r="J2219" t="s">
        <v>2163</v>
      </c>
      <c r="K2219">
        <v>26</v>
      </c>
    </row>
    <row r="2220" spans="5:11" ht="12.75">
      <c r="E2220" s="215" t="str">
        <f t="shared" si="34"/>
        <v>2605052</v>
      </c>
      <c r="F2220">
        <v>5</v>
      </c>
      <c r="G2220">
        <v>5</v>
      </c>
      <c r="H2220">
        <v>2</v>
      </c>
      <c r="I2220" t="s">
        <v>2613</v>
      </c>
      <c r="J2220" t="s">
        <v>2164</v>
      </c>
      <c r="K2220">
        <v>26</v>
      </c>
    </row>
    <row r="2221" spans="5:11" ht="12.75">
      <c r="E2221" s="215" t="str">
        <f t="shared" si="34"/>
        <v>2605062</v>
      </c>
      <c r="F2221">
        <v>5</v>
      </c>
      <c r="G2221">
        <v>6</v>
      </c>
      <c r="H2221">
        <v>2</v>
      </c>
      <c r="I2221" t="s">
        <v>2613</v>
      </c>
      <c r="J2221" t="s">
        <v>2165</v>
      </c>
      <c r="K2221">
        <v>26</v>
      </c>
    </row>
    <row r="2222" spans="5:11" ht="12.75">
      <c r="E2222" s="215" t="str">
        <f t="shared" si="34"/>
        <v>2605072</v>
      </c>
      <c r="F2222">
        <v>5</v>
      </c>
      <c r="G2222">
        <v>7</v>
      </c>
      <c r="H2222">
        <v>2</v>
      </c>
      <c r="I2222" t="s">
        <v>2613</v>
      </c>
      <c r="J2222" t="s">
        <v>2166</v>
      </c>
      <c r="K2222">
        <v>26</v>
      </c>
    </row>
    <row r="2223" spans="5:11" ht="12.75">
      <c r="E2223" s="215" t="str">
        <f t="shared" si="34"/>
        <v>2605083</v>
      </c>
      <c r="F2223">
        <v>5</v>
      </c>
      <c r="G2223">
        <v>8</v>
      </c>
      <c r="H2223">
        <v>3</v>
      </c>
      <c r="I2223" t="s">
        <v>2613</v>
      </c>
      <c r="J2223" t="s">
        <v>2168</v>
      </c>
      <c r="K2223">
        <v>26</v>
      </c>
    </row>
    <row r="2224" spans="5:11" ht="12.75">
      <c r="E2224" s="215" t="str">
        <f t="shared" si="34"/>
        <v>2606000</v>
      </c>
      <c r="F2224">
        <v>6</v>
      </c>
      <c r="G2224">
        <v>0</v>
      </c>
      <c r="H2224">
        <v>0</v>
      </c>
      <c r="I2224" t="s">
        <v>343</v>
      </c>
      <c r="J2224" t="s">
        <v>2848</v>
      </c>
      <c r="K2224">
        <v>26</v>
      </c>
    </row>
    <row r="2225" spans="5:11" ht="12.75">
      <c r="E2225" s="215" t="str">
        <f t="shared" si="34"/>
        <v>2606012</v>
      </c>
      <c r="F2225">
        <v>6</v>
      </c>
      <c r="G2225">
        <v>1</v>
      </c>
      <c r="H2225">
        <v>2</v>
      </c>
      <c r="I2225" t="s">
        <v>2613</v>
      </c>
      <c r="J2225" t="s">
        <v>2169</v>
      </c>
      <c r="K2225">
        <v>26</v>
      </c>
    </row>
    <row r="2226" spans="5:11" ht="12.75">
      <c r="E2226" s="215" t="str">
        <f t="shared" si="34"/>
        <v>2606022</v>
      </c>
      <c r="F2226">
        <v>6</v>
      </c>
      <c r="G2226">
        <v>2</v>
      </c>
      <c r="H2226">
        <v>2</v>
      </c>
      <c r="I2226" t="s">
        <v>2613</v>
      </c>
      <c r="J2226" t="s">
        <v>2170</v>
      </c>
      <c r="K2226">
        <v>26</v>
      </c>
    </row>
    <row r="2227" spans="5:11" ht="12.75">
      <c r="E2227" s="215" t="str">
        <f t="shared" si="34"/>
        <v>2606032</v>
      </c>
      <c r="F2227">
        <v>6</v>
      </c>
      <c r="G2227">
        <v>3</v>
      </c>
      <c r="H2227">
        <v>2</v>
      </c>
      <c r="I2227" t="s">
        <v>2613</v>
      </c>
      <c r="J2227" t="s">
        <v>2171</v>
      </c>
      <c r="K2227">
        <v>26</v>
      </c>
    </row>
    <row r="2228" spans="5:11" ht="12.75">
      <c r="E2228" s="215" t="str">
        <f t="shared" si="34"/>
        <v>2606043</v>
      </c>
      <c r="F2228">
        <v>6</v>
      </c>
      <c r="G2228">
        <v>4</v>
      </c>
      <c r="H2228">
        <v>3</v>
      </c>
      <c r="I2228" t="s">
        <v>2613</v>
      </c>
      <c r="J2228" t="s">
        <v>2015</v>
      </c>
      <c r="K2228">
        <v>26</v>
      </c>
    </row>
    <row r="2229" spans="5:11" ht="12.75">
      <c r="E2229" s="215" t="str">
        <f t="shared" si="34"/>
        <v>2606053</v>
      </c>
      <c r="F2229">
        <v>6</v>
      </c>
      <c r="G2229">
        <v>5</v>
      </c>
      <c r="H2229">
        <v>3</v>
      </c>
      <c r="I2229" t="s">
        <v>2613</v>
      </c>
      <c r="J2229" t="s">
        <v>2175</v>
      </c>
      <c r="K2229">
        <v>26</v>
      </c>
    </row>
    <row r="2230" spans="5:11" ht="12.75">
      <c r="E2230" s="215" t="str">
        <f t="shared" si="34"/>
        <v>2606062</v>
      </c>
      <c r="F2230">
        <v>6</v>
      </c>
      <c r="G2230">
        <v>6</v>
      </c>
      <c r="H2230">
        <v>2</v>
      </c>
      <c r="I2230" t="s">
        <v>2613</v>
      </c>
      <c r="J2230" t="s">
        <v>2172</v>
      </c>
      <c r="K2230">
        <v>26</v>
      </c>
    </row>
    <row r="2231" spans="5:11" ht="12.75">
      <c r="E2231" s="215" t="str">
        <f t="shared" si="34"/>
        <v>2606072</v>
      </c>
      <c r="F2231">
        <v>6</v>
      </c>
      <c r="G2231">
        <v>7</v>
      </c>
      <c r="H2231">
        <v>2</v>
      </c>
      <c r="I2231" t="s">
        <v>2613</v>
      </c>
      <c r="J2231" t="s">
        <v>2173</v>
      </c>
      <c r="K2231">
        <v>26</v>
      </c>
    </row>
    <row r="2232" spans="5:11" ht="12.75">
      <c r="E2232" s="215" t="str">
        <f t="shared" si="34"/>
        <v>2606082</v>
      </c>
      <c r="F2232">
        <v>6</v>
      </c>
      <c r="G2232">
        <v>8</v>
      </c>
      <c r="H2232">
        <v>2</v>
      </c>
      <c r="I2232" t="s">
        <v>2613</v>
      </c>
      <c r="J2232" t="s">
        <v>2174</v>
      </c>
      <c r="K2232">
        <v>26</v>
      </c>
    </row>
    <row r="2233" spans="5:11" ht="12.75">
      <c r="E2233" s="215" t="str">
        <f t="shared" si="34"/>
        <v>2607000</v>
      </c>
      <c r="F2233">
        <v>7</v>
      </c>
      <c r="G2233">
        <v>0</v>
      </c>
      <c r="H2233">
        <v>0</v>
      </c>
      <c r="I2233" t="s">
        <v>343</v>
      </c>
      <c r="J2233" t="s">
        <v>2849</v>
      </c>
      <c r="K2233">
        <v>26</v>
      </c>
    </row>
    <row r="2234" spans="5:11" ht="12.75">
      <c r="E2234" s="215" t="str">
        <f t="shared" si="34"/>
        <v>2607011</v>
      </c>
      <c r="F2234">
        <v>7</v>
      </c>
      <c r="G2234">
        <v>1</v>
      </c>
      <c r="H2234">
        <v>1</v>
      </c>
      <c r="I2234" t="s">
        <v>2613</v>
      </c>
      <c r="J2234" t="s">
        <v>2176</v>
      </c>
      <c r="K2234">
        <v>26</v>
      </c>
    </row>
    <row r="2235" spans="5:11" ht="12.75">
      <c r="E2235" s="215" t="str">
        <f t="shared" si="34"/>
        <v>2607022</v>
      </c>
      <c r="F2235">
        <v>7</v>
      </c>
      <c r="G2235">
        <v>2</v>
      </c>
      <c r="H2235">
        <v>2</v>
      </c>
      <c r="I2235" t="s">
        <v>2613</v>
      </c>
      <c r="J2235" t="s">
        <v>2177</v>
      </c>
      <c r="K2235">
        <v>26</v>
      </c>
    </row>
    <row r="2236" spans="5:11" ht="12.75">
      <c r="E2236" s="215" t="str">
        <f t="shared" si="34"/>
        <v>2607032</v>
      </c>
      <c r="F2236">
        <v>7</v>
      </c>
      <c r="G2236">
        <v>3</v>
      </c>
      <c r="H2236">
        <v>2</v>
      </c>
      <c r="I2236" t="s">
        <v>2613</v>
      </c>
      <c r="J2236" t="s">
        <v>2178</v>
      </c>
      <c r="K2236">
        <v>26</v>
      </c>
    </row>
    <row r="2237" spans="5:11" ht="12.75">
      <c r="E2237" s="215" t="str">
        <f t="shared" si="34"/>
        <v>2607043</v>
      </c>
      <c r="F2237">
        <v>7</v>
      </c>
      <c r="G2237">
        <v>4</v>
      </c>
      <c r="H2237">
        <v>3</v>
      </c>
      <c r="I2237" t="s">
        <v>2613</v>
      </c>
      <c r="J2237" t="s">
        <v>2180</v>
      </c>
      <c r="K2237">
        <v>26</v>
      </c>
    </row>
    <row r="2238" spans="5:11" ht="12.75">
      <c r="E2238" s="215" t="str">
        <f t="shared" si="34"/>
        <v>2607053</v>
      </c>
      <c r="F2238">
        <v>7</v>
      </c>
      <c r="G2238">
        <v>5</v>
      </c>
      <c r="H2238">
        <v>3</v>
      </c>
      <c r="I2238" t="s">
        <v>2613</v>
      </c>
      <c r="J2238" t="s">
        <v>2181</v>
      </c>
      <c r="K2238">
        <v>26</v>
      </c>
    </row>
    <row r="2239" spans="5:11" ht="12.75">
      <c r="E2239" s="215" t="str">
        <f t="shared" si="34"/>
        <v>2607062</v>
      </c>
      <c r="F2239">
        <v>7</v>
      </c>
      <c r="G2239">
        <v>6</v>
      </c>
      <c r="H2239">
        <v>2</v>
      </c>
      <c r="I2239" t="s">
        <v>2613</v>
      </c>
      <c r="J2239" t="s">
        <v>2179</v>
      </c>
      <c r="K2239">
        <v>26</v>
      </c>
    </row>
    <row r="2240" spans="5:11" ht="12.75">
      <c r="E2240" s="215" t="str">
        <f t="shared" si="34"/>
        <v>2608000</v>
      </c>
      <c r="F2240">
        <v>8</v>
      </c>
      <c r="G2240">
        <v>0</v>
      </c>
      <c r="H2240">
        <v>0</v>
      </c>
      <c r="I2240" t="s">
        <v>343</v>
      </c>
      <c r="J2240" t="s">
        <v>2850</v>
      </c>
      <c r="K2240">
        <v>26</v>
      </c>
    </row>
    <row r="2241" spans="5:11" ht="12.75">
      <c r="E2241" s="215" t="str">
        <f t="shared" si="34"/>
        <v>2608013</v>
      </c>
      <c r="F2241">
        <v>8</v>
      </c>
      <c r="G2241">
        <v>1</v>
      </c>
      <c r="H2241">
        <v>3</v>
      </c>
      <c r="I2241" t="s">
        <v>2613</v>
      </c>
      <c r="J2241" t="s">
        <v>2185</v>
      </c>
      <c r="K2241">
        <v>26</v>
      </c>
    </row>
    <row r="2242" spans="5:11" ht="12.75">
      <c r="E2242" s="215" t="str">
        <f t="shared" si="34"/>
        <v>2608022</v>
      </c>
      <c r="F2242">
        <v>8</v>
      </c>
      <c r="G2242">
        <v>2</v>
      </c>
      <c r="H2242">
        <v>2</v>
      </c>
      <c r="I2242" t="s">
        <v>2613</v>
      </c>
      <c r="J2242" t="s">
        <v>2182</v>
      </c>
      <c r="K2242">
        <v>26</v>
      </c>
    </row>
    <row r="2243" spans="5:11" ht="12.75">
      <c r="E2243" s="215" t="str">
        <f aca="true" t="shared" si="35" ref="E2243:E2306">+TEXT(K2243,"00")&amp;TEXT(F2243,"00")&amp;TEXT(G2243,"00")&amp;TEXT(H2243,"0")</f>
        <v>2608032</v>
      </c>
      <c r="F2243">
        <v>8</v>
      </c>
      <c r="G2243">
        <v>3</v>
      </c>
      <c r="H2243">
        <v>2</v>
      </c>
      <c r="I2243" t="s">
        <v>2613</v>
      </c>
      <c r="J2243" t="s">
        <v>2183</v>
      </c>
      <c r="K2243">
        <v>26</v>
      </c>
    </row>
    <row r="2244" spans="5:11" ht="12.75">
      <c r="E2244" s="215" t="str">
        <f t="shared" si="35"/>
        <v>2608043</v>
      </c>
      <c r="F2244">
        <v>8</v>
      </c>
      <c r="G2244">
        <v>4</v>
      </c>
      <c r="H2244">
        <v>3</v>
      </c>
      <c r="I2244" t="s">
        <v>2613</v>
      </c>
      <c r="J2244" t="s">
        <v>2186</v>
      </c>
      <c r="K2244">
        <v>26</v>
      </c>
    </row>
    <row r="2245" spans="5:11" ht="12.75">
      <c r="E2245" s="215" t="str">
        <f t="shared" si="35"/>
        <v>2608052</v>
      </c>
      <c r="F2245">
        <v>8</v>
      </c>
      <c r="G2245">
        <v>5</v>
      </c>
      <c r="H2245">
        <v>2</v>
      </c>
      <c r="I2245" t="s">
        <v>2613</v>
      </c>
      <c r="J2245" t="s">
        <v>2184</v>
      </c>
      <c r="K2245">
        <v>26</v>
      </c>
    </row>
    <row r="2246" spans="5:11" ht="12.75">
      <c r="E2246" s="215" t="str">
        <f t="shared" si="35"/>
        <v>2609000</v>
      </c>
      <c r="F2246">
        <v>9</v>
      </c>
      <c r="G2246">
        <v>0</v>
      </c>
      <c r="H2246">
        <v>0</v>
      </c>
      <c r="I2246" t="s">
        <v>343</v>
      </c>
      <c r="J2246" t="s">
        <v>2851</v>
      </c>
      <c r="K2246">
        <v>26</v>
      </c>
    </row>
    <row r="2247" spans="5:11" ht="12.75">
      <c r="E2247" s="215" t="str">
        <f t="shared" si="35"/>
        <v>2609011</v>
      </c>
      <c r="F2247">
        <v>9</v>
      </c>
      <c r="G2247">
        <v>1</v>
      </c>
      <c r="H2247">
        <v>1</v>
      </c>
      <c r="I2247" t="s">
        <v>2613</v>
      </c>
      <c r="J2247" t="s">
        <v>2187</v>
      </c>
      <c r="K2247">
        <v>26</v>
      </c>
    </row>
    <row r="2248" spans="5:11" ht="12.75">
      <c r="E2248" s="215" t="str">
        <f t="shared" si="35"/>
        <v>2609022</v>
      </c>
      <c r="F2248">
        <v>9</v>
      </c>
      <c r="G2248">
        <v>2</v>
      </c>
      <c r="H2248">
        <v>2</v>
      </c>
      <c r="I2248" t="s">
        <v>2613</v>
      </c>
      <c r="J2248" t="s">
        <v>2188</v>
      </c>
      <c r="K2248">
        <v>26</v>
      </c>
    </row>
    <row r="2249" spans="5:11" ht="12.75">
      <c r="E2249" s="215" t="str">
        <f t="shared" si="35"/>
        <v>2609032</v>
      </c>
      <c r="F2249">
        <v>9</v>
      </c>
      <c r="G2249">
        <v>3</v>
      </c>
      <c r="H2249">
        <v>2</v>
      </c>
      <c r="I2249" t="s">
        <v>2613</v>
      </c>
      <c r="J2249" t="s">
        <v>2189</v>
      </c>
      <c r="K2249">
        <v>26</v>
      </c>
    </row>
    <row r="2250" spans="5:11" ht="12.75">
      <c r="E2250" s="215" t="str">
        <f t="shared" si="35"/>
        <v>2609043</v>
      </c>
      <c r="F2250">
        <v>9</v>
      </c>
      <c r="G2250">
        <v>4</v>
      </c>
      <c r="H2250">
        <v>3</v>
      </c>
      <c r="I2250" t="s">
        <v>2613</v>
      </c>
      <c r="J2250" t="s">
        <v>2194</v>
      </c>
      <c r="K2250">
        <v>26</v>
      </c>
    </row>
    <row r="2251" spans="5:11" ht="12.75">
      <c r="E2251" s="215" t="str">
        <f t="shared" si="35"/>
        <v>2609052</v>
      </c>
      <c r="F2251">
        <v>9</v>
      </c>
      <c r="G2251">
        <v>5</v>
      </c>
      <c r="H2251">
        <v>2</v>
      </c>
      <c r="I2251" t="s">
        <v>2613</v>
      </c>
      <c r="J2251" t="s">
        <v>2190</v>
      </c>
      <c r="K2251">
        <v>26</v>
      </c>
    </row>
    <row r="2252" spans="5:11" ht="12.75">
      <c r="E2252" s="215" t="str">
        <f t="shared" si="35"/>
        <v>2609062</v>
      </c>
      <c r="F2252">
        <v>9</v>
      </c>
      <c r="G2252">
        <v>6</v>
      </c>
      <c r="H2252">
        <v>2</v>
      </c>
      <c r="I2252" t="s">
        <v>2613</v>
      </c>
      <c r="J2252" t="s">
        <v>2191</v>
      </c>
      <c r="K2252">
        <v>26</v>
      </c>
    </row>
    <row r="2253" spans="5:11" ht="12.75">
      <c r="E2253" s="215" t="str">
        <f t="shared" si="35"/>
        <v>2609072</v>
      </c>
      <c r="F2253">
        <v>9</v>
      </c>
      <c r="G2253">
        <v>7</v>
      </c>
      <c r="H2253">
        <v>2</v>
      </c>
      <c r="I2253" t="s">
        <v>2613</v>
      </c>
      <c r="J2253" t="s">
        <v>2192</v>
      </c>
      <c r="K2253">
        <v>26</v>
      </c>
    </row>
    <row r="2254" spans="5:11" ht="12.75">
      <c r="E2254" s="215" t="str">
        <f t="shared" si="35"/>
        <v>2609082</v>
      </c>
      <c r="F2254">
        <v>9</v>
      </c>
      <c r="G2254">
        <v>8</v>
      </c>
      <c r="H2254">
        <v>2</v>
      </c>
      <c r="I2254" t="s">
        <v>2613</v>
      </c>
      <c r="J2254" t="s">
        <v>2193</v>
      </c>
      <c r="K2254">
        <v>26</v>
      </c>
    </row>
    <row r="2255" spans="5:11" ht="12.75">
      <c r="E2255" s="215" t="str">
        <f t="shared" si="35"/>
        <v>2609093</v>
      </c>
      <c r="F2255">
        <v>9</v>
      </c>
      <c r="G2255">
        <v>9</v>
      </c>
      <c r="H2255">
        <v>3</v>
      </c>
      <c r="I2255" t="s">
        <v>2613</v>
      </c>
      <c r="J2255" t="s">
        <v>2195</v>
      </c>
      <c r="K2255">
        <v>26</v>
      </c>
    </row>
    <row r="2256" spans="5:11" ht="12.75">
      <c r="E2256" s="215" t="str">
        <f t="shared" si="35"/>
        <v>2610000</v>
      </c>
      <c r="F2256">
        <v>10</v>
      </c>
      <c r="G2256">
        <v>0</v>
      </c>
      <c r="H2256">
        <v>0</v>
      </c>
      <c r="I2256" t="s">
        <v>343</v>
      </c>
      <c r="J2256" t="s">
        <v>2852</v>
      </c>
      <c r="K2256">
        <v>26</v>
      </c>
    </row>
    <row r="2257" spans="5:11" ht="12.75">
      <c r="E2257" s="215" t="str">
        <f t="shared" si="35"/>
        <v>2610011</v>
      </c>
      <c r="F2257">
        <v>10</v>
      </c>
      <c r="G2257">
        <v>1</v>
      </c>
      <c r="H2257">
        <v>1</v>
      </c>
      <c r="I2257" t="s">
        <v>2613</v>
      </c>
      <c r="J2257" t="s">
        <v>2196</v>
      </c>
      <c r="K2257">
        <v>26</v>
      </c>
    </row>
    <row r="2258" spans="5:11" ht="12.75">
      <c r="E2258" s="215" t="str">
        <f t="shared" si="35"/>
        <v>2610022</v>
      </c>
      <c r="F2258">
        <v>10</v>
      </c>
      <c r="G2258">
        <v>2</v>
      </c>
      <c r="H2258">
        <v>2</v>
      </c>
      <c r="I2258" t="s">
        <v>2613</v>
      </c>
      <c r="J2258" t="s">
        <v>2197</v>
      </c>
      <c r="K2258">
        <v>26</v>
      </c>
    </row>
    <row r="2259" spans="5:11" ht="12.75">
      <c r="E2259" s="215" t="str">
        <f t="shared" si="35"/>
        <v>2610032</v>
      </c>
      <c r="F2259">
        <v>10</v>
      </c>
      <c r="G2259">
        <v>3</v>
      </c>
      <c r="H2259">
        <v>2</v>
      </c>
      <c r="I2259" t="s">
        <v>2613</v>
      </c>
      <c r="J2259" t="s">
        <v>2198</v>
      </c>
      <c r="K2259">
        <v>26</v>
      </c>
    </row>
    <row r="2260" spans="5:11" ht="12.75">
      <c r="E2260" s="215" t="str">
        <f t="shared" si="35"/>
        <v>2610042</v>
      </c>
      <c r="F2260">
        <v>10</v>
      </c>
      <c r="G2260">
        <v>4</v>
      </c>
      <c r="H2260">
        <v>2</v>
      </c>
      <c r="I2260" t="s">
        <v>2613</v>
      </c>
      <c r="J2260" t="s">
        <v>2199</v>
      </c>
      <c r="K2260">
        <v>26</v>
      </c>
    </row>
    <row r="2261" spans="5:11" ht="12.75">
      <c r="E2261" s="215" t="str">
        <f t="shared" si="35"/>
        <v>2610053</v>
      </c>
      <c r="F2261">
        <v>10</v>
      </c>
      <c r="G2261">
        <v>5</v>
      </c>
      <c r="H2261">
        <v>3</v>
      </c>
      <c r="I2261" t="s">
        <v>2613</v>
      </c>
      <c r="J2261" t="s">
        <v>2200</v>
      </c>
      <c r="K2261">
        <v>26</v>
      </c>
    </row>
    <row r="2262" spans="5:11" ht="12.75">
      <c r="E2262" s="215" t="str">
        <f t="shared" si="35"/>
        <v>2611000</v>
      </c>
      <c r="F2262">
        <v>11</v>
      </c>
      <c r="G2262">
        <v>0</v>
      </c>
      <c r="H2262">
        <v>0</v>
      </c>
      <c r="I2262" t="s">
        <v>343</v>
      </c>
      <c r="J2262" t="s">
        <v>2853</v>
      </c>
      <c r="K2262">
        <v>26</v>
      </c>
    </row>
    <row r="2263" spans="5:11" ht="12.75">
      <c r="E2263" s="215" t="str">
        <f t="shared" si="35"/>
        <v>2611011</v>
      </c>
      <c r="F2263">
        <v>11</v>
      </c>
      <c r="G2263">
        <v>1</v>
      </c>
      <c r="H2263">
        <v>1</v>
      </c>
      <c r="I2263" t="s">
        <v>2613</v>
      </c>
      <c r="J2263" t="s">
        <v>2201</v>
      </c>
      <c r="K2263">
        <v>26</v>
      </c>
    </row>
    <row r="2264" spans="5:11" ht="12.75">
      <c r="E2264" s="215" t="str">
        <f t="shared" si="35"/>
        <v>2611022</v>
      </c>
      <c r="F2264">
        <v>11</v>
      </c>
      <c r="G2264">
        <v>2</v>
      </c>
      <c r="H2264">
        <v>2</v>
      </c>
      <c r="I2264" t="s">
        <v>2613</v>
      </c>
      <c r="J2264" t="s">
        <v>921</v>
      </c>
      <c r="K2264">
        <v>26</v>
      </c>
    </row>
    <row r="2265" spans="5:11" ht="12.75">
      <c r="E2265" s="215" t="str">
        <f t="shared" si="35"/>
        <v>2611032</v>
      </c>
      <c r="F2265">
        <v>11</v>
      </c>
      <c r="G2265">
        <v>3</v>
      </c>
      <c r="H2265">
        <v>2</v>
      </c>
      <c r="I2265" t="s">
        <v>2613</v>
      </c>
      <c r="J2265" t="s">
        <v>2202</v>
      </c>
      <c r="K2265">
        <v>26</v>
      </c>
    </row>
    <row r="2266" spans="5:11" ht="12.75">
      <c r="E2266" s="215" t="str">
        <f t="shared" si="35"/>
        <v>2611042</v>
      </c>
      <c r="F2266">
        <v>11</v>
      </c>
      <c r="G2266">
        <v>4</v>
      </c>
      <c r="H2266">
        <v>2</v>
      </c>
      <c r="I2266" t="s">
        <v>2613</v>
      </c>
      <c r="J2266" t="s">
        <v>2203</v>
      </c>
      <c r="K2266">
        <v>26</v>
      </c>
    </row>
    <row r="2267" spans="5:11" ht="12.75">
      <c r="E2267" s="215" t="str">
        <f t="shared" si="35"/>
        <v>2611053</v>
      </c>
      <c r="F2267">
        <v>11</v>
      </c>
      <c r="G2267">
        <v>5</v>
      </c>
      <c r="H2267">
        <v>3</v>
      </c>
      <c r="I2267" t="s">
        <v>2613</v>
      </c>
      <c r="J2267" t="s">
        <v>2204</v>
      </c>
      <c r="K2267">
        <v>26</v>
      </c>
    </row>
    <row r="2268" spans="5:11" ht="12.75">
      <c r="E2268" s="215" t="str">
        <f t="shared" si="35"/>
        <v>2612000</v>
      </c>
      <c r="F2268">
        <v>12</v>
      </c>
      <c r="G2268">
        <v>0</v>
      </c>
      <c r="H2268">
        <v>0</v>
      </c>
      <c r="I2268" t="s">
        <v>343</v>
      </c>
      <c r="J2268" t="s">
        <v>2854</v>
      </c>
      <c r="K2268">
        <v>26</v>
      </c>
    </row>
    <row r="2269" spans="5:11" ht="12.75">
      <c r="E2269" s="215" t="str">
        <f t="shared" si="35"/>
        <v>2612012</v>
      </c>
      <c r="F2269">
        <v>12</v>
      </c>
      <c r="G2269">
        <v>1</v>
      </c>
      <c r="H2269">
        <v>2</v>
      </c>
      <c r="I2269" t="s">
        <v>2613</v>
      </c>
      <c r="J2269" t="s">
        <v>2205</v>
      </c>
      <c r="K2269">
        <v>26</v>
      </c>
    </row>
    <row r="2270" spans="5:11" ht="12.75">
      <c r="E2270" s="215" t="str">
        <f t="shared" si="35"/>
        <v>2612022</v>
      </c>
      <c r="F2270">
        <v>12</v>
      </c>
      <c r="G2270">
        <v>2</v>
      </c>
      <c r="H2270">
        <v>2</v>
      </c>
      <c r="I2270" t="s">
        <v>2613</v>
      </c>
      <c r="J2270" t="s">
        <v>1072</v>
      </c>
      <c r="K2270">
        <v>26</v>
      </c>
    </row>
    <row r="2271" spans="5:11" ht="12.75">
      <c r="E2271" s="215" t="str">
        <f t="shared" si="35"/>
        <v>2612032</v>
      </c>
      <c r="F2271">
        <v>12</v>
      </c>
      <c r="G2271">
        <v>3</v>
      </c>
      <c r="H2271">
        <v>2</v>
      </c>
      <c r="I2271" t="s">
        <v>2613</v>
      </c>
      <c r="J2271" t="s">
        <v>446</v>
      </c>
      <c r="K2271">
        <v>26</v>
      </c>
    </row>
    <row r="2272" spans="5:11" ht="12.75">
      <c r="E2272" s="215" t="str">
        <f t="shared" si="35"/>
        <v>2612043</v>
      </c>
      <c r="F2272">
        <v>12</v>
      </c>
      <c r="G2272">
        <v>4</v>
      </c>
      <c r="H2272">
        <v>3</v>
      </c>
      <c r="I2272" t="s">
        <v>2613</v>
      </c>
      <c r="J2272" t="s">
        <v>539</v>
      </c>
      <c r="K2272">
        <v>26</v>
      </c>
    </row>
    <row r="2273" spans="5:11" ht="12.75">
      <c r="E2273" s="215" t="str">
        <f t="shared" si="35"/>
        <v>2612053</v>
      </c>
      <c r="F2273">
        <v>12</v>
      </c>
      <c r="G2273">
        <v>5</v>
      </c>
      <c r="H2273">
        <v>3</v>
      </c>
      <c r="I2273" t="s">
        <v>2613</v>
      </c>
      <c r="J2273" t="s">
        <v>2208</v>
      </c>
      <c r="K2273">
        <v>26</v>
      </c>
    </row>
    <row r="2274" spans="5:11" ht="12.75">
      <c r="E2274" s="215" t="str">
        <f t="shared" si="35"/>
        <v>2612062</v>
      </c>
      <c r="F2274">
        <v>12</v>
      </c>
      <c r="G2274">
        <v>6</v>
      </c>
      <c r="H2274">
        <v>2</v>
      </c>
      <c r="I2274" t="s">
        <v>2613</v>
      </c>
      <c r="J2274" t="s">
        <v>2206</v>
      </c>
      <c r="K2274">
        <v>26</v>
      </c>
    </row>
    <row r="2275" spans="5:11" ht="12.75">
      <c r="E2275" s="215" t="str">
        <f t="shared" si="35"/>
        <v>2612073</v>
      </c>
      <c r="F2275">
        <v>12</v>
      </c>
      <c r="G2275">
        <v>7</v>
      </c>
      <c r="H2275">
        <v>3</v>
      </c>
      <c r="I2275" t="s">
        <v>2613</v>
      </c>
      <c r="J2275" t="s">
        <v>2209</v>
      </c>
      <c r="K2275">
        <v>26</v>
      </c>
    </row>
    <row r="2276" spans="5:11" ht="12.75">
      <c r="E2276" s="215" t="str">
        <f t="shared" si="35"/>
        <v>2612082</v>
      </c>
      <c r="F2276">
        <v>12</v>
      </c>
      <c r="G2276">
        <v>8</v>
      </c>
      <c r="H2276">
        <v>2</v>
      </c>
      <c r="I2276" t="s">
        <v>2613</v>
      </c>
      <c r="J2276" t="s">
        <v>2207</v>
      </c>
      <c r="K2276">
        <v>26</v>
      </c>
    </row>
    <row r="2277" spans="5:11" ht="12.75">
      <c r="E2277" s="215" t="str">
        <f t="shared" si="35"/>
        <v>2613000</v>
      </c>
      <c r="F2277">
        <v>13</v>
      </c>
      <c r="G2277">
        <v>0</v>
      </c>
      <c r="H2277">
        <v>0</v>
      </c>
      <c r="I2277" t="s">
        <v>343</v>
      </c>
      <c r="J2277" t="s">
        <v>2855</v>
      </c>
      <c r="K2277">
        <v>26</v>
      </c>
    </row>
    <row r="2278" spans="5:11" ht="12.75">
      <c r="E2278" s="215" t="str">
        <f t="shared" si="35"/>
        <v>2613012</v>
      </c>
      <c r="F2278">
        <v>13</v>
      </c>
      <c r="G2278">
        <v>1</v>
      </c>
      <c r="H2278">
        <v>2</v>
      </c>
      <c r="I2278" t="s">
        <v>2613</v>
      </c>
      <c r="J2278" t="s">
        <v>2210</v>
      </c>
      <c r="K2278">
        <v>26</v>
      </c>
    </row>
    <row r="2279" spans="5:11" ht="12.75">
      <c r="E2279" s="215" t="str">
        <f t="shared" si="35"/>
        <v>2613022</v>
      </c>
      <c r="F2279">
        <v>13</v>
      </c>
      <c r="G2279">
        <v>2</v>
      </c>
      <c r="H2279">
        <v>2</v>
      </c>
      <c r="I2279" t="s">
        <v>2613</v>
      </c>
      <c r="J2279" t="s">
        <v>2211</v>
      </c>
      <c r="K2279">
        <v>26</v>
      </c>
    </row>
    <row r="2280" spans="5:11" ht="12.75">
      <c r="E2280" s="215" t="str">
        <f t="shared" si="35"/>
        <v>2613032</v>
      </c>
      <c r="F2280">
        <v>13</v>
      </c>
      <c r="G2280">
        <v>3</v>
      </c>
      <c r="H2280">
        <v>2</v>
      </c>
      <c r="I2280" t="s">
        <v>2613</v>
      </c>
      <c r="J2280" t="s">
        <v>2212</v>
      </c>
      <c r="K2280">
        <v>26</v>
      </c>
    </row>
    <row r="2281" spans="5:11" ht="12.75">
      <c r="E2281" s="215" t="str">
        <f t="shared" si="35"/>
        <v>2613042</v>
      </c>
      <c r="F2281">
        <v>13</v>
      </c>
      <c r="G2281">
        <v>4</v>
      </c>
      <c r="H2281">
        <v>2</v>
      </c>
      <c r="I2281" t="s">
        <v>2613</v>
      </c>
      <c r="J2281" t="s">
        <v>419</v>
      </c>
      <c r="K2281">
        <v>26</v>
      </c>
    </row>
    <row r="2282" spans="5:11" ht="12.75">
      <c r="E2282" s="215" t="str">
        <f t="shared" si="35"/>
        <v>2613052</v>
      </c>
      <c r="F2282">
        <v>13</v>
      </c>
      <c r="G2282">
        <v>5</v>
      </c>
      <c r="H2282">
        <v>2</v>
      </c>
      <c r="I2282" t="s">
        <v>2613</v>
      </c>
      <c r="J2282" t="s">
        <v>2213</v>
      </c>
      <c r="K2282">
        <v>26</v>
      </c>
    </row>
    <row r="2283" spans="5:11" ht="12.75">
      <c r="E2283" s="215" t="str">
        <f t="shared" si="35"/>
        <v>2613063</v>
      </c>
      <c r="F2283">
        <v>13</v>
      </c>
      <c r="G2283">
        <v>6</v>
      </c>
      <c r="H2283">
        <v>3</v>
      </c>
      <c r="I2283" t="s">
        <v>2613</v>
      </c>
      <c r="J2283" t="s">
        <v>2214</v>
      </c>
      <c r="K2283">
        <v>26</v>
      </c>
    </row>
    <row r="2284" spans="5:11" ht="12.75">
      <c r="E2284" s="215" t="str">
        <f t="shared" si="35"/>
        <v>2661000</v>
      </c>
      <c r="F2284">
        <v>61</v>
      </c>
      <c r="G2284">
        <v>0</v>
      </c>
      <c r="H2284">
        <v>0</v>
      </c>
      <c r="I2284" t="s">
        <v>523</v>
      </c>
      <c r="J2284" t="s">
        <v>2215</v>
      </c>
      <c r="K2284">
        <v>26</v>
      </c>
    </row>
    <row r="2285" spans="5:11" ht="12.75">
      <c r="E2285" s="215" t="str">
        <f t="shared" si="35"/>
        <v>2800000</v>
      </c>
      <c r="F2285">
        <v>0</v>
      </c>
      <c r="G2285">
        <v>0</v>
      </c>
      <c r="H2285">
        <v>0</v>
      </c>
      <c r="I2285" t="s">
        <v>340</v>
      </c>
      <c r="J2285" t="s">
        <v>375</v>
      </c>
      <c r="K2285">
        <v>28</v>
      </c>
    </row>
    <row r="2286" spans="5:11" ht="12.75">
      <c r="E2286" s="215" t="str">
        <f t="shared" si="35"/>
        <v>2801000</v>
      </c>
      <c r="F2286">
        <v>1</v>
      </c>
      <c r="G2286">
        <v>0</v>
      </c>
      <c r="H2286">
        <v>0</v>
      </c>
      <c r="I2286" t="s">
        <v>343</v>
      </c>
      <c r="J2286" t="s">
        <v>2856</v>
      </c>
      <c r="K2286">
        <v>28</v>
      </c>
    </row>
    <row r="2287" spans="5:11" ht="12.75">
      <c r="E2287" s="215" t="str">
        <f t="shared" si="35"/>
        <v>2801011</v>
      </c>
      <c r="F2287">
        <v>1</v>
      </c>
      <c r="G2287">
        <v>1</v>
      </c>
      <c r="H2287">
        <v>1</v>
      </c>
      <c r="I2287" t="s">
        <v>2613</v>
      </c>
      <c r="J2287" t="s">
        <v>2216</v>
      </c>
      <c r="K2287">
        <v>28</v>
      </c>
    </row>
    <row r="2288" spans="5:11" ht="12.75">
      <c r="E2288" s="215" t="str">
        <f t="shared" si="35"/>
        <v>2801021</v>
      </c>
      <c r="F2288">
        <v>1</v>
      </c>
      <c r="G2288">
        <v>2</v>
      </c>
      <c r="H2288">
        <v>1</v>
      </c>
      <c r="I2288" t="s">
        <v>2613</v>
      </c>
      <c r="J2288" t="s">
        <v>2218</v>
      </c>
      <c r="K2288">
        <v>28</v>
      </c>
    </row>
    <row r="2289" spans="5:11" ht="12.75">
      <c r="E2289" s="215" t="str">
        <f t="shared" si="35"/>
        <v>2801032</v>
      </c>
      <c r="F2289">
        <v>1</v>
      </c>
      <c r="G2289">
        <v>3</v>
      </c>
      <c r="H2289">
        <v>2</v>
      </c>
      <c r="I2289" t="s">
        <v>2613</v>
      </c>
      <c r="J2289" t="s">
        <v>2216</v>
      </c>
      <c r="K2289">
        <v>28</v>
      </c>
    </row>
    <row r="2290" spans="5:11" ht="12.75">
      <c r="E2290" s="215" t="str">
        <f t="shared" si="35"/>
        <v>2801043</v>
      </c>
      <c r="F2290">
        <v>1</v>
      </c>
      <c r="G2290">
        <v>4</v>
      </c>
      <c r="H2290">
        <v>3</v>
      </c>
      <c r="I2290" t="s">
        <v>2613</v>
      </c>
      <c r="J2290" t="s">
        <v>2219</v>
      </c>
      <c r="K2290">
        <v>28</v>
      </c>
    </row>
    <row r="2291" spans="5:11" ht="12.75">
      <c r="E2291" s="215" t="str">
        <f t="shared" si="35"/>
        <v>2801052</v>
      </c>
      <c r="F2291">
        <v>1</v>
      </c>
      <c r="G2291">
        <v>5</v>
      </c>
      <c r="H2291">
        <v>2</v>
      </c>
      <c r="I2291" t="s">
        <v>2613</v>
      </c>
      <c r="J2291" t="s">
        <v>2218</v>
      </c>
      <c r="K2291">
        <v>28</v>
      </c>
    </row>
    <row r="2292" spans="5:11" ht="12.75">
      <c r="E2292" s="215" t="str">
        <f t="shared" si="35"/>
        <v>2801063</v>
      </c>
      <c r="F2292">
        <v>1</v>
      </c>
      <c r="G2292">
        <v>6</v>
      </c>
      <c r="H2292">
        <v>3</v>
      </c>
      <c r="I2292" t="s">
        <v>2613</v>
      </c>
      <c r="J2292" t="s">
        <v>2220</v>
      </c>
      <c r="K2292">
        <v>28</v>
      </c>
    </row>
    <row r="2293" spans="5:11" ht="12.75">
      <c r="E2293" s="215" t="str">
        <f t="shared" si="35"/>
        <v>2802000</v>
      </c>
      <c r="F2293">
        <v>2</v>
      </c>
      <c r="G2293">
        <v>0</v>
      </c>
      <c r="H2293">
        <v>0</v>
      </c>
      <c r="I2293" t="s">
        <v>343</v>
      </c>
      <c r="J2293" t="s">
        <v>2857</v>
      </c>
      <c r="K2293">
        <v>28</v>
      </c>
    </row>
    <row r="2294" spans="5:11" ht="12.75">
      <c r="E2294" s="215" t="str">
        <f t="shared" si="35"/>
        <v>2802011</v>
      </c>
      <c r="F2294">
        <v>2</v>
      </c>
      <c r="G2294">
        <v>1</v>
      </c>
      <c r="H2294">
        <v>1</v>
      </c>
      <c r="I2294" t="s">
        <v>2613</v>
      </c>
      <c r="J2294" t="s">
        <v>2221</v>
      </c>
      <c r="K2294">
        <v>28</v>
      </c>
    </row>
    <row r="2295" spans="5:11" ht="12.75">
      <c r="E2295" s="215" t="str">
        <f t="shared" si="35"/>
        <v>2802022</v>
      </c>
      <c r="F2295">
        <v>2</v>
      </c>
      <c r="G2295">
        <v>2</v>
      </c>
      <c r="H2295">
        <v>2</v>
      </c>
      <c r="I2295" t="s">
        <v>2613</v>
      </c>
      <c r="J2295" t="s">
        <v>2221</v>
      </c>
      <c r="K2295">
        <v>28</v>
      </c>
    </row>
    <row r="2296" spans="5:11" ht="12.75">
      <c r="E2296" s="215" t="str">
        <f t="shared" si="35"/>
        <v>2802033</v>
      </c>
      <c r="F2296">
        <v>2</v>
      </c>
      <c r="G2296">
        <v>3</v>
      </c>
      <c r="H2296">
        <v>3</v>
      </c>
      <c r="I2296" t="s">
        <v>2613</v>
      </c>
      <c r="J2296" t="s">
        <v>2225</v>
      </c>
      <c r="K2296">
        <v>28</v>
      </c>
    </row>
    <row r="2297" spans="5:11" ht="12.75">
      <c r="E2297" s="215" t="str">
        <f t="shared" si="35"/>
        <v>2802042</v>
      </c>
      <c r="F2297">
        <v>2</v>
      </c>
      <c r="G2297">
        <v>4</v>
      </c>
      <c r="H2297">
        <v>2</v>
      </c>
      <c r="I2297" t="s">
        <v>2613</v>
      </c>
      <c r="J2297" t="s">
        <v>2222</v>
      </c>
      <c r="K2297">
        <v>28</v>
      </c>
    </row>
    <row r="2298" spans="5:11" ht="12.75">
      <c r="E2298" s="215" t="str">
        <f t="shared" si="35"/>
        <v>2802053</v>
      </c>
      <c r="F2298">
        <v>2</v>
      </c>
      <c r="G2298">
        <v>5</v>
      </c>
      <c r="H2298">
        <v>3</v>
      </c>
      <c r="I2298" t="s">
        <v>2613</v>
      </c>
      <c r="J2298" t="s">
        <v>2226</v>
      </c>
      <c r="K2298">
        <v>28</v>
      </c>
    </row>
    <row r="2299" spans="5:11" ht="12.75">
      <c r="E2299" s="215" t="str">
        <f t="shared" si="35"/>
        <v>2802062</v>
      </c>
      <c r="F2299">
        <v>2</v>
      </c>
      <c r="G2299">
        <v>6</v>
      </c>
      <c r="H2299">
        <v>2</v>
      </c>
      <c r="I2299" t="s">
        <v>2613</v>
      </c>
      <c r="J2299" t="s">
        <v>2223</v>
      </c>
      <c r="K2299">
        <v>28</v>
      </c>
    </row>
    <row r="2300" spans="5:11" ht="12.75">
      <c r="E2300" s="215" t="str">
        <f t="shared" si="35"/>
        <v>2802072</v>
      </c>
      <c r="F2300">
        <v>2</v>
      </c>
      <c r="G2300">
        <v>7</v>
      </c>
      <c r="H2300">
        <v>2</v>
      </c>
      <c r="I2300" t="s">
        <v>2613</v>
      </c>
      <c r="J2300" t="s">
        <v>2224</v>
      </c>
      <c r="K2300">
        <v>28</v>
      </c>
    </row>
    <row r="2301" spans="5:11" ht="12.75">
      <c r="E2301" s="215" t="str">
        <f t="shared" si="35"/>
        <v>2803000</v>
      </c>
      <c r="F2301">
        <v>3</v>
      </c>
      <c r="G2301">
        <v>0</v>
      </c>
      <c r="H2301">
        <v>0</v>
      </c>
      <c r="I2301" t="s">
        <v>343</v>
      </c>
      <c r="J2301" t="s">
        <v>2858</v>
      </c>
      <c r="K2301">
        <v>28</v>
      </c>
    </row>
    <row r="2302" spans="5:11" ht="12.75">
      <c r="E2302" s="215" t="str">
        <f t="shared" si="35"/>
        <v>2803011</v>
      </c>
      <c r="F2302">
        <v>3</v>
      </c>
      <c r="G2302">
        <v>1</v>
      </c>
      <c r="H2302">
        <v>1</v>
      </c>
      <c r="I2302" t="s">
        <v>2613</v>
      </c>
      <c r="J2302" t="s">
        <v>2227</v>
      </c>
      <c r="K2302">
        <v>28</v>
      </c>
    </row>
    <row r="2303" spans="5:11" ht="12.75">
      <c r="E2303" s="215" t="str">
        <f t="shared" si="35"/>
        <v>2803022</v>
      </c>
      <c r="F2303">
        <v>3</v>
      </c>
      <c r="G2303">
        <v>2</v>
      </c>
      <c r="H2303">
        <v>2</v>
      </c>
      <c r="I2303" t="s">
        <v>2613</v>
      </c>
      <c r="J2303" t="s">
        <v>2227</v>
      </c>
      <c r="K2303">
        <v>28</v>
      </c>
    </row>
    <row r="2304" spans="5:11" ht="12.75">
      <c r="E2304" s="215" t="str">
        <f t="shared" si="35"/>
        <v>2803032</v>
      </c>
      <c r="F2304">
        <v>3</v>
      </c>
      <c r="G2304">
        <v>3</v>
      </c>
      <c r="H2304">
        <v>2</v>
      </c>
      <c r="I2304" t="s">
        <v>2613</v>
      </c>
      <c r="J2304" t="s">
        <v>2228</v>
      </c>
      <c r="K2304">
        <v>28</v>
      </c>
    </row>
    <row r="2305" spans="5:11" ht="12.75">
      <c r="E2305" s="215" t="str">
        <f t="shared" si="35"/>
        <v>2803043</v>
      </c>
      <c r="F2305">
        <v>3</v>
      </c>
      <c r="G2305">
        <v>4</v>
      </c>
      <c r="H2305">
        <v>3</v>
      </c>
      <c r="I2305" t="s">
        <v>2613</v>
      </c>
      <c r="J2305" t="s">
        <v>2230</v>
      </c>
      <c r="K2305">
        <v>28</v>
      </c>
    </row>
    <row r="2306" spans="5:11" ht="12.75">
      <c r="E2306" s="215" t="str">
        <f t="shared" si="35"/>
        <v>2803052</v>
      </c>
      <c r="F2306">
        <v>3</v>
      </c>
      <c r="G2306">
        <v>5</v>
      </c>
      <c r="H2306">
        <v>2</v>
      </c>
      <c r="I2306" t="s">
        <v>2613</v>
      </c>
      <c r="J2306" t="s">
        <v>2229</v>
      </c>
      <c r="K2306">
        <v>28</v>
      </c>
    </row>
    <row r="2307" spans="5:11" ht="12.75">
      <c r="E2307" s="215" t="str">
        <f aca="true" t="shared" si="36" ref="E2307:E2370">+TEXT(K2307,"00")&amp;TEXT(F2307,"00")&amp;TEXT(G2307,"00")&amp;TEXT(H2307,"0")</f>
        <v>2803062</v>
      </c>
      <c r="F2307">
        <v>3</v>
      </c>
      <c r="G2307">
        <v>6</v>
      </c>
      <c r="H2307">
        <v>2</v>
      </c>
      <c r="I2307" t="s">
        <v>2613</v>
      </c>
      <c r="J2307" t="s">
        <v>1480</v>
      </c>
      <c r="K2307">
        <v>28</v>
      </c>
    </row>
    <row r="2308" spans="5:11" ht="12.75">
      <c r="E2308" s="215" t="str">
        <f t="shared" si="36"/>
        <v>2804000</v>
      </c>
      <c r="F2308">
        <v>4</v>
      </c>
      <c r="G2308">
        <v>0</v>
      </c>
      <c r="H2308">
        <v>0</v>
      </c>
      <c r="I2308" t="s">
        <v>343</v>
      </c>
      <c r="J2308" t="s">
        <v>2859</v>
      </c>
      <c r="K2308">
        <v>28</v>
      </c>
    </row>
    <row r="2309" spans="5:11" ht="12.75">
      <c r="E2309" s="215" t="str">
        <f t="shared" si="36"/>
        <v>2804012</v>
      </c>
      <c r="F2309">
        <v>4</v>
      </c>
      <c r="G2309">
        <v>1</v>
      </c>
      <c r="H2309">
        <v>2</v>
      </c>
      <c r="I2309" t="s">
        <v>2613</v>
      </c>
      <c r="J2309" t="s">
        <v>2231</v>
      </c>
      <c r="K2309">
        <v>28</v>
      </c>
    </row>
    <row r="2310" spans="5:11" ht="12.75">
      <c r="E2310" s="215" t="str">
        <f t="shared" si="36"/>
        <v>2804022</v>
      </c>
      <c r="F2310">
        <v>4</v>
      </c>
      <c r="G2310">
        <v>2</v>
      </c>
      <c r="H2310">
        <v>2</v>
      </c>
      <c r="I2310" t="s">
        <v>2613</v>
      </c>
      <c r="J2310" t="s">
        <v>2232</v>
      </c>
      <c r="K2310">
        <v>28</v>
      </c>
    </row>
    <row r="2311" spans="5:11" ht="12.75">
      <c r="E2311" s="215" t="str">
        <f t="shared" si="36"/>
        <v>2804032</v>
      </c>
      <c r="F2311">
        <v>4</v>
      </c>
      <c r="G2311">
        <v>3</v>
      </c>
      <c r="H2311">
        <v>2</v>
      </c>
      <c r="I2311" t="s">
        <v>2613</v>
      </c>
      <c r="J2311" t="s">
        <v>2233</v>
      </c>
      <c r="K2311">
        <v>28</v>
      </c>
    </row>
    <row r="2312" spans="5:11" ht="12.75">
      <c r="E2312" s="215" t="str">
        <f t="shared" si="36"/>
        <v>2804042</v>
      </c>
      <c r="F2312">
        <v>4</v>
      </c>
      <c r="G2312">
        <v>4</v>
      </c>
      <c r="H2312">
        <v>2</v>
      </c>
      <c r="I2312" t="s">
        <v>2613</v>
      </c>
      <c r="J2312" t="s">
        <v>2234</v>
      </c>
      <c r="K2312">
        <v>28</v>
      </c>
    </row>
    <row r="2313" spans="5:11" ht="12.75">
      <c r="E2313" s="215" t="str">
        <f t="shared" si="36"/>
        <v>2804052</v>
      </c>
      <c r="F2313">
        <v>4</v>
      </c>
      <c r="G2313">
        <v>5</v>
      </c>
      <c r="H2313">
        <v>2</v>
      </c>
      <c r="I2313" t="s">
        <v>2613</v>
      </c>
      <c r="J2313" t="s">
        <v>2235</v>
      </c>
      <c r="K2313">
        <v>28</v>
      </c>
    </row>
    <row r="2314" spans="5:11" ht="12.75">
      <c r="E2314" s="215" t="str">
        <f t="shared" si="36"/>
        <v>2804063</v>
      </c>
      <c r="F2314">
        <v>4</v>
      </c>
      <c r="G2314">
        <v>6</v>
      </c>
      <c r="H2314">
        <v>3</v>
      </c>
      <c r="I2314" t="s">
        <v>2613</v>
      </c>
      <c r="J2314" t="s">
        <v>2237</v>
      </c>
      <c r="K2314">
        <v>28</v>
      </c>
    </row>
    <row r="2315" spans="5:11" ht="12.75">
      <c r="E2315" s="215" t="str">
        <f t="shared" si="36"/>
        <v>2804073</v>
      </c>
      <c r="F2315">
        <v>4</v>
      </c>
      <c r="G2315">
        <v>7</v>
      </c>
      <c r="H2315">
        <v>3</v>
      </c>
      <c r="I2315" t="s">
        <v>2613</v>
      </c>
      <c r="J2315" t="s">
        <v>2238</v>
      </c>
      <c r="K2315">
        <v>28</v>
      </c>
    </row>
    <row r="2316" spans="5:11" ht="12.75">
      <c r="E2316" s="215" t="str">
        <f t="shared" si="36"/>
        <v>2804082</v>
      </c>
      <c r="F2316">
        <v>4</v>
      </c>
      <c r="G2316">
        <v>8</v>
      </c>
      <c r="H2316">
        <v>2</v>
      </c>
      <c r="I2316" t="s">
        <v>2613</v>
      </c>
      <c r="J2316" t="s">
        <v>2236</v>
      </c>
      <c r="K2316">
        <v>28</v>
      </c>
    </row>
    <row r="2317" spans="5:11" ht="12.75">
      <c r="E2317" s="215" t="str">
        <f t="shared" si="36"/>
        <v>2804093</v>
      </c>
      <c r="F2317">
        <v>4</v>
      </c>
      <c r="G2317">
        <v>9</v>
      </c>
      <c r="H2317">
        <v>3</v>
      </c>
      <c r="I2317" t="s">
        <v>2613</v>
      </c>
      <c r="J2317" t="s">
        <v>2239</v>
      </c>
      <c r="K2317">
        <v>28</v>
      </c>
    </row>
    <row r="2318" spans="5:11" ht="12.75">
      <c r="E2318" s="215" t="str">
        <f t="shared" si="36"/>
        <v>2805000</v>
      </c>
      <c r="F2318">
        <v>5</v>
      </c>
      <c r="G2318">
        <v>0</v>
      </c>
      <c r="H2318">
        <v>0</v>
      </c>
      <c r="I2318" t="s">
        <v>343</v>
      </c>
      <c r="J2318" t="s">
        <v>2860</v>
      </c>
      <c r="K2318">
        <v>28</v>
      </c>
    </row>
    <row r="2319" spans="5:11" ht="12.75">
      <c r="E2319" s="215" t="str">
        <f t="shared" si="36"/>
        <v>2805011</v>
      </c>
      <c r="F2319">
        <v>5</v>
      </c>
      <c r="G2319">
        <v>1</v>
      </c>
      <c r="H2319">
        <v>1</v>
      </c>
      <c r="I2319" t="s">
        <v>2613</v>
      </c>
      <c r="J2319" t="s">
        <v>2240</v>
      </c>
      <c r="K2319">
        <v>28</v>
      </c>
    </row>
    <row r="2320" spans="5:11" ht="12.75">
      <c r="E2320" s="215" t="str">
        <f t="shared" si="36"/>
        <v>2805022</v>
      </c>
      <c r="F2320">
        <v>5</v>
      </c>
      <c r="G2320">
        <v>2</v>
      </c>
      <c r="H2320">
        <v>2</v>
      </c>
      <c r="I2320" t="s">
        <v>2613</v>
      </c>
      <c r="J2320" t="s">
        <v>2240</v>
      </c>
      <c r="K2320">
        <v>28</v>
      </c>
    </row>
    <row r="2321" spans="5:11" ht="12.75">
      <c r="E2321" s="215" t="str">
        <f t="shared" si="36"/>
        <v>2805032</v>
      </c>
      <c r="F2321">
        <v>5</v>
      </c>
      <c r="G2321">
        <v>3</v>
      </c>
      <c r="H2321">
        <v>2</v>
      </c>
      <c r="I2321" t="s">
        <v>2613</v>
      </c>
      <c r="J2321" t="s">
        <v>2241</v>
      </c>
      <c r="K2321">
        <v>28</v>
      </c>
    </row>
    <row r="2322" spans="5:11" ht="12.75">
      <c r="E2322" s="215" t="str">
        <f t="shared" si="36"/>
        <v>2805042</v>
      </c>
      <c r="F2322">
        <v>5</v>
      </c>
      <c r="G2322">
        <v>4</v>
      </c>
      <c r="H2322">
        <v>2</v>
      </c>
      <c r="I2322" t="s">
        <v>2613</v>
      </c>
      <c r="J2322" t="s">
        <v>2242</v>
      </c>
      <c r="K2322">
        <v>28</v>
      </c>
    </row>
    <row r="2323" spans="5:11" ht="12.75">
      <c r="E2323" s="215" t="str">
        <f t="shared" si="36"/>
        <v>2805052</v>
      </c>
      <c r="F2323">
        <v>5</v>
      </c>
      <c r="G2323">
        <v>5</v>
      </c>
      <c r="H2323">
        <v>2</v>
      </c>
      <c r="I2323" t="s">
        <v>2613</v>
      </c>
      <c r="J2323" t="s">
        <v>2243</v>
      </c>
      <c r="K2323">
        <v>28</v>
      </c>
    </row>
    <row r="2324" spans="5:11" ht="12.75">
      <c r="E2324" s="215" t="str">
        <f t="shared" si="36"/>
        <v>2806000</v>
      </c>
      <c r="F2324">
        <v>6</v>
      </c>
      <c r="G2324">
        <v>0</v>
      </c>
      <c r="H2324">
        <v>0</v>
      </c>
      <c r="I2324" t="s">
        <v>343</v>
      </c>
      <c r="J2324" t="s">
        <v>2861</v>
      </c>
      <c r="K2324">
        <v>28</v>
      </c>
    </row>
    <row r="2325" spans="5:11" ht="12.75">
      <c r="E2325" s="215" t="str">
        <f t="shared" si="36"/>
        <v>2806011</v>
      </c>
      <c r="F2325">
        <v>6</v>
      </c>
      <c r="G2325">
        <v>1</v>
      </c>
      <c r="H2325">
        <v>1</v>
      </c>
      <c r="I2325" t="s">
        <v>2613</v>
      </c>
      <c r="J2325" t="s">
        <v>2244</v>
      </c>
      <c r="K2325">
        <v>28</v>
      </c>
    </row>
    <row r="2326" spans="5:11" ht="12.75">
      <c r="E2326" s="215" t="str">
        <f t="shared" si="36"/>
        <v>2806042</v>
      </c>
      <c r="F2326">
        <v>6</v>
      </c>
      <c r="G2326">
        <v>4</v>
      </c>
      <c r="H2326">
        <v>2</v>
      </c>
      <c r="I2326" t="s">
        <v>2613</v>
      </c>
      <c r="J2326" t="s">
        <v>2244</v>
      </c>
      <c r="K2326">
        <v>28</v>
      </c>
    </row>
    <row r="2327" spans="5:11" ht="12.75">
      <c r="E2327" s="215" t="str">
        <f t="shared" si="36"/>
        <v>2806052</v>
      </c>
      <c r="F2327">
        <v>6</v>
      </c>
      <c r="G2327">
        <v>5</v>
      </c>
      <c r="H2327">
        <v>2</v>
      </c>
      <c r="I2327" t="s">
        <v>2613</v>
      </c>
      <c r="J2327" t="s">
        <v>2245</v>
      </c>
      <c r="K2327">
        <v>28</v>
      </c>
    </row>
    <row r="2328" spans="5:11" ht="12.75">
      <c r="E2328" s="215" t="str">
        <f t="shared" si="36"/>
        <v>2806062</v>
      </c>
      <c r="F2328">
        <v>6</v>
      </c>
      <c r="G2328">
        <v>6</v>
      </c>
      <c r="H2328">
        <v>2</v>
      </c>
      <c r="I2328" t="s">
        <v>2613</v>
      </c>
      <c r="J2328" t="s">
        <v>2246</v>
      </c>
      <c r="K2328">
        <v>28</v>
      </c>
    </row>
    <row r="2329" spans="5:11" ht="12.75">
      <c r="E2329" s="215" t="str">
        <f t="shared" si="36"/>
        <v>2806083</v>
      </c>
      <c r="F2329">
        <v>6</v>
      </c>
      <c r="G2329">
        <v>8</v>
      </c>
      <c r="H2329">
        <v>3</v>
      </c>
      <c r="I2329" t="s">
        <v>2613</v>
      </c>
      <c r="J2329" t="s">
        <v>2248</v>
      </c>
      <c r="K2329">
        <v>28</v>
      </c>
    </row>
    <row r="2330" spans="5:11" ht="12.75">
      <c r="E2330" s="215" t="str">
        <f t="shared" si="36"/>
        <v>2806102</v>
      </c>
      <c r="F2330">
        <v>6</v>
      </c>
      <c r="G2330">
        <v>10</v>
      </c>
      <c r="H2330">
        <v>2</v>
      </c>
      <c r="I2330" t="s">
        <v>2613</v>
      </c>
      <c r="J2330" t="s">
        <v>2247</v>
      </c>
      <c r="K2330">
        <v>28</v>
      </c>
    </row>
    <row r="2331" spans="5:11" ht="12.75">
      <c r="E2331" s="215" t="str">
        <f t="shared" si="36"/>
        <v>2807000</v>
      </c>
      <c r="F2331">
        <v>7</v>
      </c>
      <c r="G2331">
        <v>0</v>
      </c>
      <c r="H2331">
        <v>0</v>
      </c>
      <c r="I2331" t="s">
        <v>343</v>
      </c>
      <c r="J2331" t="s">
        <v>2862</v>
      </c>
      <c r="K2331">
        <v>28</v>
      </c>
    </row>
    <row r="2332" spans="5:11" ht="12.75">
      <c r="E2332" s="215" t="str">
        <f t="shared" si="36"/>
        <v>2807011</v>
      </c>
      <c r="F2332">
        <v>7</v>
      </c>
      <c r="G2332">
        <v>1</v>
      </c>
      <c r="H2332">
        <v>1</v>
      </c>
      <c r="I2332" t="s">
        <v>2613</v>
      </c>
      <c r="J2332" t="s">
        <v>2249</v>
      </c>
      <c r="K2332">
        <v>28</v>
      </c>
    </row>
    <row r="2333" spans="5:11" ht="12.75">
      <c r="E2333" s="215" t="str">
        <f t="shared" si="36"/>
        <v>2807021</v>
      </c>
      <c r="F2333">
        <v>7</v>
      </c>
      <c r="G2333">
        <v>2</v>
      </c>
      <c r="H2333">
        <v>1</v>
      </c>
      <c r="I2333" t="s">
        <v>2613</v>
      </c>
      <c r="J2333" t="s">
        <v>2250</v>
      </c>
      <c r="K2333">
        <v>28</v>
      </c>
    </row>
    <row r="2334" spans="5:11" ht="12.75">
      <c r="E2334" s="215" t="str">
        <f t="shared" si="36"/>
        <v>2807032</v>
      </c>
      <c r="F2334">
        <v>7</v>
      </c>
      <c r="G2334">
        <v>3</v>
      </c>
      <c r="H2334">
        <v>2</v>
      </c>
      <c r="I2334" t="s">
        <v>2613</v>
      </c>
      <c r="J2334" t="s">
        <v>2249</v>
      </c>
      <c r="K2334">
        <v>28</v>
      </c>
    </row>
    <row r="2335" spans="5:11" ht="12.75">
      <c r="E2335" s="215" t="str">
        <f t="shared" si="36"/>
        <v>2807043</v>
      </c>
      <c r="F2335">
        <v>7</v>
      </c>
      <c r="G2335">
        <v>4</v>
      </c>
      <c r="H2335">
        <v>3</v>
      </c>
      <c r="I2335" t="s">
        <v>2613</v>
      </c>
      <c r="J2335" t="s">
        <v>2251</v>
      </c>
      <c r="K2335">
        <v>28</v>
      </c>
    </row>
    <row r="2336" spans="5:11" ht="12.75">
      <c r="E2336" s="215" t="str">
        <f t="shared" si="36"/>
        <v>2807052</v>
      </c>
      <c r="F2336">
        <v>7</v>
      </c>
      <c r="G2336">
        <v>5</v>
      </c>
      <c r="H2336">
        <v>2</v>
      </c>
      <c r="I2336" t="s">
        <v>2613</v>
      </c>
      <c r="J2336" t="s">
        <v>2250</v>
      </c>
      <c r="K2336">
        <v>28</v>
      </c>
    </row>
    <row r="2337" spans="5:11" ht="12.75">
      <c r="E2337" s="215" t="str">
        <f t="shared" si="36"/>
        <v>2807063</v>
      </c>
      <c r="F2337">
        <v>7</v>
      </c>
      <c r="G2337">
        <v>6</v>
      </c>
      <c r="H2337">
        <v>3</v>
      </c>
      <c r="I2337" t="s">
        <v>2613</v>
      </c>
      <c r="J2337" t="s">
        <v>2252</v>
      </c>
      <c r="K2337">
        <v>28</v>
      </c>
    </row>
    <row r="2338" spans="5:11" ht="12.75">
      <c r="E2338" s="215" t="str">
        <f t="shared" si="36"/>
        <v>2807073</v>
      </c>
      <c r="F2338">
        <v>7</v>
      </c>
      <c r="G2338">
        <v>7</v>
      </c>
      <c r="H2338">
        <v>3</v>
      </c>
      <c r="I2338" t="s">
        <v>2613</v>
      </c>
      <c r="J2338" t="s">
        <v>2253</v>
      </c>
      <c r="K2338">
        <v>28</v>
      </c>
    </row>
    <row r="2339" spans="5:11" ht="12.75">
      <c r="E2339" s="215" t="str">
        <f t="shared" si="36"/>
        <v>2808000</v>
      </c>
      <c r="F2339">
        <v>8</v>
      </c>
      <c r="G2339">
        <v>0</v>
      </c>
      <c r="H2339">
        <v>0</v>
      </c>
      <c r="I2339" t="s">
        <v>343</v>
      </c>
      <c r="J2339" t="s">
        <v>2863</v>
      </c>
      <c r="K2339">
        <v>28</v>
      </c>
    </row>
    <row r="2340" spans="5:11" ht="12.75">
      <c r="E2340" s="215" t="str">
        <f t="shared" si="36"/>
        <v>2808011</v>
      </c>
      <c r="F2340">
        <v>8</v>
      </c>
      <c r="G2340">
        <v>1</v>
      </c>
      <c r="H2340">
        <v>1</v>
      </c>
      <c r="I2340" t="s">
        <v>2613</v>
      </c>
      <c r="J2340" t="s">
        <v>2254</v>
      </c>
      <c r="K2340">
        <v>28</v>
      </c>
    </row>
    <row r="2341" spans="5:11" ht="12.75">
      <c r="E2341" s="215" t="str">
        <f t="shared" si="36"/>
        <v>2808022</v>
      </c>
      <c r="F2341">
        <v>8</v>
      </c>
      <c r="G2341">
        <v>2</v>
      </c>
      <c r="H2341">
        <v>2</v>
      </c>
      <c r="I2341" t="s">
        <v>2613</v>
      </c>
      <c r="J2341" t="s">
        <v>2255</v>
      </c>
      <c r="K2341">
        <v>28</v>
      </c>
    </row>
    <row r="2342" spans="5:11" ht="12.75">
      <c r="E2342" s="215" t="str">
        <f t="shared" si="36"/>
        <v>2808032</v>
      </c>
      <c r="F2342">
        <v>8</v>
      </c>
      <c r="G2342">
        <v>3</v>
      </c>
      <c r="H2342">
        <v>2</v>
      </c>
      <c r="I2342" t="s">
        <v>2613</v>
      </c>
      <c r="J2342" t="s">
        <v>2254</v>
      </c>
      <c r="K2342">
        <v>28</v>
      </c>
    </row>
    <row r="2343" spans="5:11" ht="12.75">
      <c r="E2343" s="215" t="str">
        <f t="shared" si="36"/>
        <v>2808043</v>
      </c>
      <c r="F2343">
        <v>8</v>
      </c>
      <c r="G2343">
        <v>4</v>
      </c>
      <c r="H2343">
        <v>3</v>
      </c>
      <c r="I2343" t="s">
        <v>2613</v>
      </c>
      <c r="J2343" t="s">
        <v>2257</v>
      </c>
      <c r="K2343">
        <v>28</v>
      </c>
    </row>
    <row r="2344" spans="5:11" ht="12.75">
      <c r="E2344" s="215" t="str">
        <f t="shared" si="36"/>
        <v>2808053</v>
      </c>
      <c r="F2344">
        <v>8</v>
      </c>
      <c r="G2344">
        <v>5</v>
      </c>
      <c r="H2344">
        <v>3</v>
      </c>
      <c r="I2344" t="s">
        <v>2613</v>
      </c>
      <c r="J2344" t="s">
        <v>2258</v>
      </c>
      <c r="K2344">
        <v>28</v>
      </c>
    </row>
    <row r="2345" spans="5:11" ht="12.75">
      <c r="E2345" s="215" t="str">
        <f t="shared" si="36"/>
        <v>2808062</v>
      </c>
      <c r="F2345">
        <v>8</v>
      </c>
      <c r="G2345">
        <v>6</v>
      </c>
      <c r="H2345">
        <v>2</v>
      </c>
      <c r="I2345" t="s">
        <v>2613</v>
      </c>
      <c r="J2345" t="s">
        <v>2256</v>
      </c>
      <c r="K2345">
        <v>28</v>
      </c>
    </row>
    <row r="2346" spans="5:11" ht="12.75">
      <c r="E2346" s="215" t="str">
        <f t="shared" si="36"/>
        <v>2809000</v>
      </c>
      <c r="F2346">
        <v>9</v>
      </c>
      <c r="G2346">
        <v>0</v>
      </c>
      <c r="H2346">
        <v>0</v>
      </c>
      <c r="I2346" t="s">
        <v>343</v>
      </c>
      <c r="J2346" t="s">
        <v>2864</v>
      </c>
      <c r="K2346">
        <v>28</v>
      </c>
    </row>
    <row r="2347" spans="5:11" ht="12.75">
      <c r="E2347" s="215" t="str">
        <f t="shared" si="36"/>
        <v>2809011</v>
      </c>
      <c r="F2347">
        <v>9</v>
      </c>
      <c r="G2347">
        <v>1</v>
      </c>
      <c r="H2347">
        <v>1</v>
      </c>
      <c r="I2347" t="s">
        <v>2613</v>
      </c>
      <c r="J2347" t="s">
        <v>2259</v>
      </c>
      <c r="K2347">
        <v>28</v>
      </c>
    </row>
    <row r="2348" spans="5:11" ht="12.75">
      <c r="E2348" s="215" t="str">
        <f t="shared" si="36"/>
        <v>2809022</v>
      </c>
      <c r="F2348">
        <v>9</v>
      </c>
      <c r="G2348">
        <v>2</v>
      </c>
      <c r="H2348">
        <v>2</v>
      </c>
      <c r="I2348" t="s">
        <v>2613</v>
      </c>
      <c r="J2348" t="s">
        <v>2260</v>
      </c>
      <c r="K2348">
        <v>28</v>
      </c>
    </row>
    <row r="2349" spans="5:11" ht="12.75">
      <c r="E2349" s="215" t="str">
        <f t="shared" si="36"/>
        <v>2809032</v>
      </c>
      <c r="F2349">
        <v>9</v>
      </c>
      <c r="G2349">
        <v>3</v>
      </c>
      <c r="H2349">
        <v>2</v>
      </c>
      <c r="I2349" t="s">
        <v>2613</v>
      </c>
      <c r="J2349" t="s">
        <v>2259</v>
      </c>
      <c r="K2349">
        <v>28</v>
      </c>
    </row>
    <row r="2350" spans="5:11" ht="12.75">
      <c r="E2350" s="215" t="str">
        <f t="shared" si="36"/>
        <v>2809042</v>
      </c>
      <c r="F2350">
        <v>9</v>
      </c>
      <c r="G2350">
        <v>4</v>
      </c>
      <c r="H2350">
        <v>2</v>
      </c>
      <c r="I2350" t="s">
        <v>2613</v>
      </c>
      <c r="J2350" t="s">
        <v>2261</v>
      </c>
      <c r="K2350">
        <v>28</v>
      </c>
    </row>
    <row r="2351" spans="5:11" ht="12.75">
      <c r="E2351" s="215" t="str">
        <f t="shared" si="36"/>
        <v>2809053</v>
      </c>
      <c r="F2351">
        <v>9</v>
      </c>
      <c r="G2351">
        <v>5</v>
      </c>
      <c r="H2351">
        <v>3</v>
      </c>
      <c r="I2351" t="s">
        <v>2613</v>
      </c>
      <c r="J2351" t="s">
        <v>2262</v>
      </c>
      <c r="K2351">
        <v>28</v>
      </c>
    </row>
    <row r="2352" spans="5:11" ht="12.75">
      <c r="E2352" s="215" t="str">
        <f t="shared" si="36"/>
        <v>2810000</v>
      </c>
      <c r="F2352">
        <v>10</v>
      </c>
      <c r="G2352">
        <v>0</v>
      </c>
      <c r="H2352">
        <v>0</v>
      </c>
      <c r="I2352" t="s">
        <v>343</v>
      </c>
      <c r="J2352" t="s">
        <v>2865</v>
      </c>
      <c r="K2352">
        <v>28</v>
      </c>
    </row>
    <row r="2353" spans="5:11" ht="12.75">
      <c r="E2353" s="215" t="str">
        <f t="shared" si="36"/>
        <v>2810011</v>
      </c>
      <c r="F2353">
        <v>10</v>
      </c>
      <c r="G2353">
        <v>1</v>
      </c>
      <c r="H2353">
        <v>1</v>
      </c>
      <c r="I2353" t="s">
        <v>2613</v>
      </c>
      <c r="J2353" t="s">
        <v>2263</v>
      </c>
      <c r="K2353">
        <v>28</v>
      </c>
    </row>
    <row r="2354" spans="5:11" ht="12.75">
      <c r="E2354" s="215" t="str">
        <f t="shared" si="36"/>
        <v>2810023</v>
      </c>
      <c r="F2354">
        <v>10</v>
      </c>
      <c r="G2354">
        <v>2</v>
      </c>
      <c r="H2354">
        <v>3</v>
      </c>
      <c r="I2354" t="s">
        <v>2613</v>
      </c>
      <c r="J2354" t="s">
        <v>2266</v>
      </c>
      <c r="K2354">
        <v>28</v>
      </c>
    </row>
    <row r="2355" spans="5:11" ht="12.75">
      <c r="E2355" s="215" t="str">
        <f t="shared" si="36"/>
        <v>2810032</v>
      </c>
      <c r="F2355">
        <v>10</v>
      </c>
      <c r="G2355">
        <v>3</v>
      </c>
      <c r="H2355">
        <v>2</v>
      </c>
      <c r="I2355" t="s">
        <v>2613</v>
      </c>
      <c r="J2355" t="s">
        <v>2263</v>
      </c>
      <c r="K2355">
        <v>28</v>
      </c>
    </row>
    <row r="2356" spans="5:11" ht="12.75">
      <c r="E2356" s="215" t="str">
        <f t="shared" si="36"/>
        <v>2810042</v>
      </c>
      <c r="F2356">
        <v>10</v>
      </c>
      <c r="G2356">
        <v>4</v>
      </c>
      <c r="H2356">
        <v>2</v>
      </c>
      <c r="I2356" t="s">
        <v>2613</v>
      </c>
      <c r="J2356" t="s">
        <v>2264</v>
      </c>
      <c r="K2356">
        <v>28</v>
      </c>
    </row>
    <row r="2357" spans="5:11" ht="12.75">
      <c r="E2357" s="215" t="str">
        <f t="shared" si="36"/>
        <v>2810052</v>
      </c>
      <c r="F2357">
        <v>10</v>
      </c>
      <c r="G2357">
        <v>5</v>
      </c>
      <c r="H2357">
        <v>2</v>
      </c>
      <c r="I2357" t="s">
        <v>2613</v>
      </c>
      <c r="J2357" t="s">
        <v>2265</v>
      </c>
      <c r="K2357">
        <v>28</v>
      </c>
    </row>
    <row r="2358" spans="5:11" ht="12.75">
      <c r="E2358" s="215" t="str">
        <f t="shared" si="36"/>
        <v>2811000</v>
      </c>
      <c r="F2358">
        <v>11</v>
      </c>
      <c r="G2358">
        <v>0</v>
      </c>
      <c r="H2358">
        <v>0</v>
      </c>
      <c r="I2358" t="s">
        <v>343</v>
      </c>
      <c r="J2358" t="s">
        <v>2866</v>
      </c>
      <c r="K2358">
        <v>28</v>
      </c>
    </row>
    <row r="2359" spans="5:11" ht="12.75">
      <c r="E2359" s="215" t="str">
        <f t="shared" si="36"/>
        <v>2811012</v>
      </c>
      <c r="F2359">
        <v>11</v>
      </c>
      <c r="G2359">
        <v>1</v>
      </c>
      <c r="H2359">
        <v>2</v>
      </c>
      <c r="I2359" t="s">
        <v>2613</v>
      </c>
      <c r="J2359" t="s">
        <v>2267</v>
      </c>
      <c r="K2359">
        <v>28</v>
      </c>
    </row>
    <row r="2360" spans="5:11" ht="12.75">
      <c r="E2360" s="215" t="str">
        <f t="shared" si="36"/>
        <v>2811022</v>
      </c>
      <c r="F2360">
        <v>11</v>
      </c>
      <c r="G2360">
        <v>2</v>
      </c>
      <c r="H2360">
        <v>2</v>
      </c>
      <c r="I2360" t="s">
        <v>2613</v>
      </c>
      <c r="J2360" t="s">
        <v>2268</v>
      </c>
      <c r="K2360">
        <v>28</v>
      </c>
    </row>
    <row r="2361" spans="5:11" ht="12.75">
      <c r="E2361" s="215" t="str">
        <f t="shared" si="36"/>
        <v>2811032</v>
      </c>
      <c r="F2361">
        <v>11</v>
      </c>
      <c r="G2361">
        <v>3</v>
      </c>
      <c r="H2361">
        <v>2</v>
      </c>
      <c r="I2361" t="s">
        <v>2613</v>
      </c>
      <c r="J2361" t="s">
        <v>2269</v>
      </c>
      <c r="K2361">
        <v>28</v>
      </c>
    </row>
    <row r="2362" spans="5:11" ht="12.75">
      <c r="E2362" s="215" t="str">
        <f t="shared" si="36"/>
        <v>2811043</v>
      </c>
      <c r="F2362">
        <v>11</v>
      </c>
      <c r="G2362">
        <v>4</v>
      </c>
      <c r="H2362">
        <v>3</v>
      </c>
      <c r="I2362" t="s">
        <v>2613</v>
      </c>
      <c r="J2362" t="s">
        <v>2270</v>
      </c>
      <c r="K2362">
        <v>28</v>
      </c>
    </row>
    <row r="2363" spans="5:11" ht="12.75">
      <c r="E2363" s="215" t="str">
        <f t="shared" si="36"/>
        <v>2812000</v>
      </c>
      <c r="F2363">
        <v>12</v>
      </c>
      <c r="G2363">
        <v>0</v>
      </c>
      <c r="H2363">
        <v>0</v>
      </c>
      <c r="I2363" t="s">
        <v>343</v>
      </c>
      <c r="J2363" t="s">
        <v>2867</v>
      </c>
      <c r="K2363">
        <v>28</v>
      </c>
    </row>
    <row r="2364" spans="5:11" ht="12.75">
      <c r="E2364" s="215" t="str">
        <f t="shared" si="36"/>
        <v>2812011</v>
      </c>
      <c r="F2364">
        <v>12</v>
      </c>
      <c r="G2364">
        <v>1</v>
      </c>
      <c r="H2364">
        <v>1</v>
      </c>
      <c r="I2364" t="s">
        <v>2613</v>
      </c>
      <c r="J2364" t="s">
        <v>2271</v>
      </c>
      <c r="K2364">
        <v>28</v>
      </c>
    </row>
    <row r="2365" spans="5:11" ht="12.75">
      <c r="E2365" s="215" t="str">
        <f t="shared" si="36"/>
        <v>2812022</v>
      </c>
      <c r="F2365">
        <v>12</v>
      </c>
      <c r="G2365">
        <v>2</v>
      </c>
      <c r="H2365">
        <v>2</v>
      </c>
      <c r="I2365" t="s">
        <v>2613</v>
      </c>
      <c r="J2365" t="s">
        <v>2272</v>
      </c>
      <c r="K2365">
        <v>28</v>
      </c>
    </row>
    <row r="2366" spans="5:11" ht="12.75">
      <c r="E2366" s="215" t="str">
        <f t="shared" si="36"/>
        <v>2812032</v>
      </c>
      <c r="F2366">
        <v>12</v>
      </c>
      <c r="G2366">
        <v>3</v>
      </c>
      <c r="H2366">
        <v>2</v>
      </c>
      <c r="I2366" t="s">
        <v>2613</v>
      </c>
      <c r="J2366" t="s">
        <v>2273</v>
      </c>
      <c r="K2366">
        <v>28</v>
      </c>
    </row>
    <row r="2367" spans="5:11" ht="12.75">
      <c r="E2367" s="215" t="str">
        <f t="shared" si="36"/>
        <v>2812042</v>
      </c>
      <c r="F2367">
        <v>12</v>
      </c>
      <c r="G2367">
        <v>4</v>
      </c>
      <c r="H2367">
        <v>2</v>
      </c>
      <c r="I2367" t="s">
        <v>2613</v>
      </c>
      <c r="J2367" t="s">
        <v>2274</v>
      </c>
      <c r="K2367">
        <v>28</v>
      </c>
    </row>
    <row r="2368" spans="5:11" ht="12.75">
      <c r="E2368" s="215" t="str">
        <f t="shared" si="36"/>
        <v>2812052</v>
      </c>
      <c r="F2368">
        <v>12</v>
      </c>
      <c r="G2368">
        <v>5</v>
      </c>
      <c r="H2368">
        <v>2</v>
      </c>
      <c r="I2368" t="s">
        <v>2613</v>
      </c>
      <c r="J2368" t="s">
        <v>2271</v>
      </c>
      <c r="K2368">
        <v>28</v>
      </c>
    </row>
    <row r="2369" spans="5:11" ht="12.75">
      <c r="E2369" s="215" t="str">
        <f t="shared" si="36"/>
        <v>2813000</v>
      </c>
      <c r="F2369">
        <v>13</v>
      </c>
      <c r="G2369">
        <v>0</v>
      </c>
      <c r="H2369">
        <v>0</v>
      </c>
      <c r="I2369" t="s">
        <v>343</v>
      </c>
      <c r="J2369" t="s">
        <v>2868</v>
      </c>
      <c r="K2369">
        <v>28</v>
      </c>
    </row>
    <row r="2370" spans="5:11" ht="12.75">
      <c r="E2370" s="215" t="str">
        <f t="shared" si="36"/>
        <v>2813032</v>
      </c>
      <c r="F2370">
        <v>13</v>
      </c>
      <c r="G2370">
        <v>3</v>
      </c>
      <c r="H2370">
        <v>2</v>
      </c>
      <c r="I2370" t="s">
        <v>2613</v>
      </c>
      <c r="J2370" t="s">
        <v>2275</v>
      </c>
      <c r="K2370">
        <v>28</v>
      </c>
    </row>
    <row r="2371" spans="5:11" ht="12.75">
      <c r="E2371" s="215" t="str">
        <f aca="true" t="shared" si="37" ref="E2371:E2434">+TEXT(K2371,"00")&amp;TEXT(F2371,"00")&amp;TEXT(G2371,"00")&amp;TEXT(H2371,"0")</f>
        <v>2813043</v>
      </c>
      <c r="F2371">
        <v>13</v>
      </c>
      <c r="G2371">
        <v>4</v>
      </c>
      <c r="H2371">
        <v>3</v>
      </c>
      <c r="I2371" t="s">
        <v>2613</v>
      </c>
      <c r="J2371" t="s">
        <v>2278</v>
      </c>
      <c r="K2371">
        <v>28</v>
      </c>
    </row>
    <row r="2372" spans="5:11" ht="12.75">
      <c r="E2372" s="215" t="str">
        <f t="shared" si="37"/>
        <v>2813052</v>
      </c>
      <c r="F2372">
        <v>13</v>
      </c>
      <c r="G2372">
        <v>5</v>
      </c>
      <c r="H2372">
        <v>2</v>
      </c>
      <c r="I2372" t="s">
        <v>2613</v>
      </c>
      <c r="J2372" t="s">
        <v>2276</v>
      </c>
      <c r="K2372">
        <v>28</v>
      </c>
    </row>
    <row r="2373" spans="5:11" ht="12.75">
      <c r="E2373" s="215" t="str">
        <f t="shared" si="37"/>
        <v>2813062</v>
      </c>
      <c r="F2373">
        <v>13</v>
      </c>
      <c r="G2373">
        <v>6</v>
      </c>
      <c r="H2373">
        <v>2</v>
      </c>
      <c r="I2373" t="s">
        <v>2613</v>
      </c>
      <c r="J2373" t="s">
        <v>2277</v>
      </c>
      <c r="K2373">
        <v>28</v>
      </c>
    </row>
    <row r="2374" spans="5:11" ht="12.75">
      <c r="E2374" s="215" t="str">
        <f t="shared" si="37"/>
        <v>2814000</v>
      </c>
      <c r="F2374">
        <v>14</v>
      </c>
      <c r="G2374">
        <v>0</v>
      </c>
      <c r="H2374">
        <v>0</v>
      </c>
      <c r="I2374" t="s">
        <v>343</v>
      </c>
      <c r="J2374" t="s">
        <v>2869</v>
      </c>
      <c r="K2374">
        <v>28</v>
      </c>
    </row>
    <row r="2375" spans="5:11" ht="12.75">
      <c r="E2375" s="215" t="str">
        <f t="shared" si="37"/>
        <v>2814013</v>
      </c>
      <c r="F2375">
        <v>14</v>
      </c>
      <c r="G2375">
        <v>1</v>
      </c>
      <c r="H2375">
        <v>3</v>
      </c>
      <c r="I2375" t="s">
        <v>2613</v>
      </c>
      <c r="J2375" t="s">
        <v>2285</v>
      </c>
      <c r="K2375">
        <v>28</v>
      </c>
    </row>
    <row r="2376" spans="5:11" ht="12.75">
      <c r="E2376" s="215" t="str">
        <f t="shared" si="37"/>
        <v>2814023</v>
      </c>
      <c r="F2376">
        <v>14</v>
      </c>
      <c r="G2376">
        <v>2</v>
      </c>
      <c r="H2376">
        <v>3</v>
      </c>
      <c r="I2376" t="s">
        <v>2613</v>
      </c>
      <c r="J2376" t="s">
        <v>2272</v>
      </c>
      <c r="K2376">
        <v>28</v>
      </c>
    </row>
    <row r="2377" spans="5:11" ht="12.75">
      <c r="E2377" s="215" t="str">
        <f t="shared" si="37"/>
        <v>2814033</v>
      </c>
      <c r="F2377">
        <v>14</v>
      </c>
      <c r="G2377">
        <v>3</v>
      </c>
      <c r="H2377">
        <v>3</v>
      </c>
      <c r="I2377" t="s">
        <v>2613</v>
      </c>
      <c r="J2377" t="s">
        <v>2286</v>
      </c>
      <c r="K2377">
        <v>28</v>
      </c>
    </row>
    <row r="2378" spans="5:11" ht="12.75">
      <c r="E2378" s="215" t="str">
        <f t="shared" si="37"/>
        <v>2814042</v>
      </c>
      <c r="F2378">
        <v>14</v>
      </c>
      <c r="G2378">
        <v>4</v>
      </c>
      <c r="H2378">
        <v>2</v>
      </c>
      <c r="I2378" t="s">
        <v>2613</v>
      </c>
      <c r="J2378" t="s">
        <v>2279</v>
      </c>
      <c r="K2378">
        <v>28</v>
      </c>
    </row>
    <row r="2379" spans="5:11" ht="12.75">
      <c r="E2379" s="215" t="str">
        <f t="shared" si="37"/>
        <v>2814052</v>
      </c>
      <c r="F2379">
        <v>14</v>
      </c>
      <c r="G2379">
        <v>5</v>
      </c>
      <c r="H2379">
        <v>2</v>
      </c>
      <c r="I2379" t="s">
        <v>2613</v>
      </c>
      <c r="J2379" t="s">
        <v>2280</v>
      </c>
      <c r="K2379">
        <v>28</v>
      </c>
    </row>
    <row r="2380" spans="5:11" ht="12.75">
      <c r="E2380" s="215" t="str">
        <f t="shared" si="37"/>
        <v>2814063</v>
      </c>
      <c r="F2380">
        <v>14</v>
      </c>
      <c r="G2380">
        <v>6</v>
      </c>
      <c r="H2380">
        <v>3</v>
      </c>
      <c r="I2380" t="s">
        <v>2613</v>
      </c>
      <c r="J2380" t="s">
        <v>2287</v>
      </c>
      <c r="K2380">
        <v>28</v>
      </c>
    </row>
    <row r="2381" spans="5:11" ht="12.75">
      <c r="E2381" s="215" t="str">
        <f t="shared" si="37"/>
        <v>2814072</v>
      </c>
      <c r="F2381">
        <v>14</v>
      </c>
      <c r="G2381">
        <v>7</v>
      </c>
      <c r="H2381">
        <v>2</v>
      </c>
      <c r="I2381" t="s">
        <v>2613</v>
      </c>
      <c r="J2381" t="s">
        <v>2281</v>
      </c>
      <c r="K2381">
        <v>28</v>
      </c>
    </row>
    <row r="2382" spans="5:11" ht="12.75">
      <c r="E2382" s="215" t="str">
        <f t="shared" si="37"/>
        <v>2814082</v>
      </c>
      <c r="F2382">
        <v>14</v>
      </c>
      <c r="G2382">
        <v>8</v>
      </c>
      <c r="H2382">
        <v>2</v>
      </c>
      <c r="I2382" t="s">
        <v>2613</v>
      </c>
      <c r="J2382" t="s">
        <v>1789</v>
      </c>
      <c r="K2382">
        <v>28</v>
      </c>
    </row>
    <row r="2383" spans="5:11" ht="12.75">
      <c r="E2383" s="215" t="str">
        <f t="shared" si="37"/>
        <v>2814093</v>
      </c>
      <c r="F2383">
        <v>14</v>
      </c>
      <c r="G2383">
        <v>9</v>
      </c>
      <c r="H2383">
        <v>3</v>
      </c>
      <c r="I2383" t="s">
        <v>2613</v>
      </c>
      <c r="J2383" t="s">
        <v>2288</v>
      </c>
      <c r="K2383">
        <v>28</v>
      </c>
    </row>
    <row r="2384" spans="5:11" ht="12.75">
      <c r="E2384" s="215" t="str">
        <f t="shared" si="37"/>
        <v>2814102</v>
      </c>
      <c r="F2384">
        <v>14</v>
      </c>
      <c r="G2384">
        <v>10</v>
      </c>
      <c r="H2384">
        <v>2</v>
      </c>
      <c r="I2384" t="s">
        <v>2613</v>
      </c>
      <c r="J2384" t="s">
        <v>2282</v>
      </c>
      <c r="K2384">
        <v>28</v>
      </c>
    </row>
    <row r="2385" spans="5:11" ht="12.75">
      <c r="E2385" s="215" t="str">
        <f t="shared" si="37"/>
        <v>2814112</v>
      </c>
      <c r="F2385">
        <v>14</v>
      </c>
      <c r="G2385">
        <v>11</v>
      </c>
      <c r="H2385">
        <v>2</v>
      </c>
      <c r="I2385" t="s">
        <v>2613</v>
      </c>
      <c r="J2385" t="s">
        <v>2283</v>
      </c>
      <c r="K2385">
        <v>28</v>
      </c>
    </row>
    <row r="2386" spans="5:11" ht="12.75">
      <c r="E2386" s="215" t="str">
        <f t="shared" si="37"/>
        <v>2814122</v>
      </c>
      <c r="F2386">
        <v>14</v>
      </c>
      <c r="G2386">
        <v>12</v>
      </c>
      <c r="H2386">
        <v>2</v>
      </c>
      <c r="I2386" t="s">
        <v>2613</v>
      </c>
      <c r="J2386" t="s">
        <v>2284</v>
      </c>
      <c r="K2386">
        <v>28</v>
      </c>
    </row>
    <row r="2387" spans="5:11" ht="12.75">
      <c r="E2387" s="215" t="str">
        <f t="shared" si="37"/>
        <v>2815000</v>
      </c>
      <c r="F2387">
        <v>15</v>
      </c>
      <c r="G2387">
        <v>0</v>
      </c>
      <c r="H2387">
        <v>0</v>
      </c>
      <c r="I2387" t="s">
        <v>343</v>
      </c>
      <c r="J2387" t="s">
        <v>2870</v>
      </c>
      <c r="K2387">
        <v>28</v>
      </c>
    </row>
    <row r="2388" spans="5:11" ht="12.75">
      <c r="E2388" s="215" t="str">
        <f t="shared" si="37"/>
        <v>2815011</v>
      </c>
      <c r="F2388">
        <v>15</v>
      </c>
      <c r="G2388">
        <v>1</v>
      </c>
      <c r="H2388">
        <v>1</v>
      </c>
      <c r="I2388" t="s">
        <v>2613</v>
      </c>
      <c r="J2388" t="s">
        <v>2289</v>
      </c>
      <c r="K2388">
        <v>28</v>
      </c>
    </row>
    <row r="2389" spans="5:11" ht="12.75">
      <c r="E2389" s="215" t="str">
        <f t="shared" si="37"/>
        <v>2815022</v>
      </c>
      <c r="F2389">
        <v>15</v>
      </c>
      <c r="G2389">
        <v>2</v>
      </c>
      <c r="H2389">
        <v>2</v>
      </c>
      <c r="I2389" t="s">
        <v>2613</v>
      </c>
      <c r="J2389" t="s">
        <v>2290</v>
      </c>
      <c r="K2389">
        <v>28</v>
      </c>
    </row>
    <row r="2390" spans="5:11" ht="12.75">
      <c r="E2390" s="215" t="str">
        <f t="shared" si="37"/>
        <v>2815032</v>
      </c>
      <c r="F2390">
        <v>15</v>
      </c>
      <c r="G2390">
        <v>3</v>
      </c>
      <c r="H2390">
        <v>2</v>
      </c>
      <c r="I2390" t="s">
        <v>2613</v>
      </c>
      <c r="J2390" t="s">
        <v>2291</v>
      </c>
      <c r="K2390">
        <v>28</v>
      </c>
    </row>
    <row r="2391" spans="5:11" ht="12.75">
      <c r="E2391" s="215" t="str">
        <f t="shared" si="37"/>
        <v>2815042</v>
      </c>
      <c r="F2391">
        <v>15</v>
      </c>
      <c r="G2391">
        <v>4</v>
      </c>
      <c r="H2391">
        <v>2</v>
      </c>
      <c r="I2391" t="s">
        <v>2613</v>
      </c>
      <c r="J2391" t="s">
        <v>2292</v>
      </c>
      <c r="K2391">
        <v>28</v>
      </c>
    </row>
    <row r="2392" spans="5:11" ht="12.75">
      <c r="E2392" s="215" t="str">
        <f t="shared" si="37"/>
        <v>2815052</v>
      </c>
      <c r="F2392">
        <v>15</v>
      </c>
      <c r="G2392">
        <v>5</v>
      </c>
      <c r="H2392">
        <v>2</v>
      </c>
      <c r="I2392" t="s">
        <v>2613</v>
      </c>
      <c r="J2392" t="s">
        <v>2293</v>
      </c>
      <c r="K2392">
        <v>28</v>
      </c>
    </row>
    <row r="2393" spans="5:11" ht="12.75">
      <c r="E2393" s="215" t="str">
        <f t="shared" si="37"/>
        <v>2815063</v>
      </c>
      <c r="F2393">
        <v>15</v>
      </c>
      <c r="G2393">
        <v>6</v>
      </c>
      <c r="H2393">
        <v>3</v>
      </c>
      <c r="I2393" t="s">
        <v>2613</v>
      </c>
      <c r="J2393" t="s">
        <v>2294</v>
      </c>
      <c r="K2393">
        <v>28</v>
      </c>
    </row>
    <row r="2394" spans="5:11" ht="12.75">
      <c r="E2394" s="215" t="str">
        <f t="shared" si="37"/>
        <v>2815073</v>
      </c>
      <c r="F2394">
        <v>15</v>
      </c>
      <c r="G2394">
        <v>7</v>
      </c>
      <c r="H2394">
        <v>3</v>
      </c>
      <c r="I2394" t="s">
        <v>2613</v>
      </c>
      <c r="J2394" t="s">
        <v>2295</v>
      </c>
      <c r="K2394">
        <v>28</v>
      </c>
    </row>
    <row r="2395" spans="5:11" ht="12.75">
      <c r="E2395" s="215" t="str">
        <f t="shared" si="37"/>
        <v>2815083</v>
      </c>
      <c r="F2395">
        <v>15</v>
      </c>
      <c r="G2395">
        <v>8</v>
      </c>
      <c r="H2395">
        <v>3</v>
      </c>
      <c r="I2395" t="s">
        <v>2613</v>
      </c>
      <c r="J2395" t="s">
        <v>2296</v>
      </c>
      <c r="K2395">
        <v>28</v>
      </c>
    </row>
    <row r="2396" spans="5:11" ht="12.75">
      <c r="E2396" s="215" t="str">
        <f t="shared" si="37"/>
        <v>2815092</v>
      </c>
      <c r="F2396">
        <v>15</v>
      </c>
      <c r="G2396">
        <v>9</v>
      </c>
      <c r="H2396">
        <v>2</v>
      </c>
      <c r="I2396" t="s">
        <v>2613</v>
      </c>
      <c r="J2396" t="s">
        <v>2289</v>
      </c>
      <c r="K2396">
        <v>28</v>
      </c>
    </row>
    <row r="2397" spans="5:11" ht="12.75">
      <c r="E2397" s="215" t="str">
        <f t="shared" si="37"/>
        <v>2816000</v>
      </c>
      <c r="F2397">
        <v>16</v>
      </c>
      <c r="G2397">
        <v>0</v>
      </c>
      <c r="H2397">
        <v>0</v>
      </c>
      <c r="I2397" t="s">
        <v>343</v>
      </c>
      <c r="J2397" t="s">
        <v>2871</v>
      </c>
      <c r="K2397">
        <v>28</v>
      </c>
    </row>
    <row r="2398" spans="5:11" ht="12.75">
      <c r="E2398" s="215" t="str">
        <f t="shared" si="37"/>
        <v>2816013</v>
      </c>
      <c r="F2398">
        <v>16</v>
      </c>
      <c r="G2398">
        <v>1</v>
      </c>
      <c r="H2398">
        <v>3</v>
      </c>
      <c r="I2398" t="s">
        <v>2613</v>
      </c>
      <c r="J2398" t="s">
        <v>2297</v>
      </c>
      <c r="K2398">
        <v>28</v>
      </c>
    </row>
    <row r="2399" spans="5:11" ht="12.75">
      <c r="E2399" s="215" t="str">
        <f t="shared" si="37"/>
        <v>2816023</v>
      </c>
      <c r="F2399">
        <v>16</v>
      </c>
      <c r="G2399">
        <v>2</v>
      </c>
      <c r="H2399">
        <v>3</v>
      </c>
      <c r="I2399" t="s">
        <v>2613</v>
      </c>
      <c r="J2399" t="s">
        <v>2298</v>
      </c>
      <c r="K2399">
        <v>28</v>
      </c>
    </row>
    <row r="2400" spans="5:11" ht="12.75">
      <c r="E2400" s="215" t="str">
        <f t="shared" si="37"/>
        <v>2816033</v>
      </c>
      <c r="F2400">
        <v>16</v>
      </c>
      <c r="G2400">
        <v>3</v>
      </c>
      <c r="H2400">
        <v>3</v>
      </c>
      <c r="I2400" t="s">
        <v>2613</v>
      </c>
      <c r="J2400" t="s">
        <v>2299</v>
      </c>
      <c r="K2400">
        <v>28</v>
      </c>
    </row>
    <row r="2401" spans="5:11" ht="12.75">
      <c r="E2401" s="215" t="str">
        <f t="shared" si="37"/>
        <v>2816043</v>
      </c>
      <c r="F2401">
        <v>16</v>
      </c>
      <c r="G2401">
        <v>4</v>
      </c>
      <c r="H2401">
        <v>3</v>
      </c>
      <c r="I2401" t="s">
        <v>2613</v>
      </c>
      <c r="J2401" t="s">
        <v>2300</v>
      </c>
      <c r="K2401">
        <v>28</v>
      </c>
    </row>
    <row r="2402" spans="5:11" ht="12.75">
      <c r="E2402" s="215" t="str">
        <f t="shared" si="37"/>
        <v>2817000</v>
      </c>
      <c r="F2402">
        <v>17</v>
      </c>
      <c r="G2402">
        <v>0</v>
      </c>
      <c r="H2402">
        <v>0</v>
      </c>
      <c r="I2402" t="s">
        <v>343</v>
      </c>
      <c r="J2402" t="s">
        <v>2872</v>
      </c>
      <c r="K2402">
        <v>28</v>
      </c>
    </row>
    <row r="2403" spans="5:11" ht="12.75">
      <c r="E2403" s="215" t="str">
        <f t="shared" si="37"/>
        <v>2817011</v>
      </c>
      <c r="F2403">
        <v>17</v>
      </c>
      <c r="G2403">
        <v>1</v>
      </c>
      <c r="H2403">
        <v>1</v>
      </c>
      <c r="I2403" t="s">
        <v>2613</v>
      </c>
      <c r="J2403" t="s">
        <v>2301</v>
      </c>
      <c r="K2403">
        <v>28</v>
      </c>
    </row>
    <row r="2404" spans="5:11" ht="12.75">
      <c r="E2404" s="215" t="str">
        <f t="shared" si="37"/>
        <v>2817022</v>
      </c>
      <c r="F2404">
        <v>17</v>
      </c>
      <c r="G2404">
        <v>2</v>
      </c>
      <c r="H2404">
        <v>2</v>
      </c>
      <c r="I2404" t="s">
        <v>2613</v>
      </c>
      <c r="J2404" t="s">
        <v>2302</v>
      </c>
      <c r="K2404">
        <v>28</v>
      </c>
    </row>
    <row r="2405" spans="5:11" ht="12.75">
      <c r="E2405" s="215" t="str">
        <f t="shared" si="37"/>
        <v>2817032</v>
      </c>
      <c r="F2405">
        <v>17</v>
      </c>
      <c r="G2405">
        <v>3</v>
      </c>
      <c r="H2405">
        <v>2</v>
      </c>
      <c r="I2405" t="s">
        <v>2613</v>
      </c>
      <c r="J2405" t="s">
        <v>2303</v>
      </c>
      <c r="K2405">
        <v>28</v>
      </c>
    </row>
    <row r="2406" spans="5:11" ht="12.75">
      <c r="E2406" s="215" t="str">
        <f t="shared" si="37"/>
        <v>2817043</v>
      </c>
      <c r="F2406">
        <v>17</v>
      </c>
      <c r="G2406">
        <v>4</v>
      </c>
      <c r="H2406">
        <v>3</v>
      </c>
      <c r="I2406" t="s">
        <v>2613</v>
      </c>
      <c r="J2406" t="s">
        <v>2306</v>
      </c>
      <c r="K2406">
        <v>28</v>
      </c>
    </row>
    <row r="2407" spans="5:11" ht="12.75">
      <c r="E2407" s="215" t="str">
        <f t="shared" si="37"/>
        <v>2817052</v>
      </c>
      <c r="F2407">
        <v>17</v>
      </c>
      <c r="G2407">
        <v>5</v>
      </c>
      <c r="H2407">
        <v>2</v>
      </c>
      <c r="I2407" t="s">
        <v>2613</v>
      </c>
      <c r="J2407" t="s">
        <v>2304</v>
      </c>
      <c r="K2407">
        <v>28</v>
      </c>
    </row>
    <row r="2408" spans="5:11" ht="12.75">
      <c r="E2408" s="215" t="str">
        <f t="shared" si="37"/>
        <v>2817062</v>
      </c>
      <c r="F2408">
        <v>17</v>
      </c>
      <c r="G2408">
        <v>6</v>
      </c>
      <c r="H2408">
        <v>2</v>
      </c>
      <c r="I2408" t="s">
        <v>2613</v>
      </c>
      <c r="J2408" t="s">
        <v>2301</v>
      </c>
      <c r="K2408">
        <v>28</v>
      </c>
    </row>
    <row r="2409" spans="5:11" ht="12.75">
      <c r="E2409" s="215" t="str">
        <f t="shared" si="37"/>
        <v>2817072</v>
      </c>
      <c r="F2409">
        <v>17</v>
      </c>
      <c r="G2409">
        <v>7</v>
      </c>
      <c r="H2409">
        <v>2</v>
      </c>
      <c r="I2409" t="s">
        <v>2613</v>
      </c>
      <c r="J2409" t="s">
        <v>2276</v>
      </c>
      <c r="K2409">
        <v>28</v>
      </c>
    </row>
    <row r="2410" spans="5:11" ht="12.75">
      <c r="E2410" s="215" t="str">
        <f t="shared" si="37"/>
        <v>2817082</v>
      </c>
      <c r="F2410">
        <v>17</v>
      </c>
      <c r="G2410">
        <v>8</v>
      </c>
      <c r="H2410">
        <v>2</v>
      </c>
      <c r="I2410" t="s">
        <v>2613</v>
      </c>
      <c r="J2410" t="s">
        <v>2305</v>
      </c>
      <c r="K2410">
        <v>28</v>
      </c>
    </row>
    <row r="2411" spans="5:11" ht="12.75">
      <c r="E2411" s="215" t="str">
        <f t="shared" si="37"/>
        <v>2818000</v>
      </c>
      <c r="F2411">
        <v>18</v>
      </c>
      <c r="G2411">
        <v>0</v>
      </c>
      <c r="H2411">
        <v>0</v>
      </c>
      <c r="I2411" t="s">
        <v>343</v>
      </c>
      <c r="J2411" t="s">
        <v>2873</v>
      </c>
      <c r="K2411">
        <v>28</v>
      </c>
    </row>
    <row r="2412" spans="5:11" ht="12.75">
      <c r="E2412" s="215" t="str">
        <f t="shared" si="37"/>
        <v>2818012</v>
      </c>
      <c r="F2412">
        <v>18</v>
      </c>
      <c r="G2412">
        <v>1</v>
      </c>
      <c r="H2412">
        <v>2</v>
      </c>
      <c r="I2412" t="s">
        <v>2613</v>
      </c>
      <c r="J2412" t="s">
        <v>2307</v>
      </c>
      <c r="K2412">
        <v>28</v>
      </c>
    </row>
    <row r="2413" spans="5:11" ht="12.75">
      <c r="E2413" s="215" t="str">
        <f t="shared" si="37"/>
        <v>2818022</v>
      </c>
      <c r="F2413">
        <v>18</v>
      </c>
      <c r="G2413">
        <v>2</v>
      </c>
      <c r="H2413">
        <v>2</v>
      </c>
      <c r="I2413" t="s">
        <v>2613</v>
      </c>
      <c r="J2413" t="s">
        <v>2308</v>
      </c>
      <c r="K2413">
        <v>28</v>
      </c>
    </row>
    <row r="2414" spans="5:11" ht="12.75">
      <c r="E2414" s="215" t="str">
        <f t="shared" si="37"/>
        <v>2818033</v>
      </c>
      <c r="F2414">
        <v>18</v>
      </c>
      <c r="G2414">
        <v>3</v>
      </c>
      <c r="H2414">
        <v>3</v>
      </c>
      <c r="I2414" t="s">
        <v>2613</v>
      </c>
      <c r="J2414" t="s">
        <v>2309</v>
      </c>
      <c r="K2414">
        <v>28</v>
      </c>
    </row>
    <row r="2415" spans="5:11" ht="12.75">
      <c r="E2415" s="215" t="str">
        <f t="shared" si="37"/>
        <v>2819000</v>
      </c>
      <c r="F2415">
        <v>19</v>
      </c>
      <c r="G2415">
        <v>0</v>
      </c>
      <c r="H2415">
        <v>0</v>
      </c>
      <c r="I2415" t="s">
        <v>343</v>
      </c>
      <c r="J2415" t="s">
        <v>2874</v>
      </c>
      <c r="K2415">
        <v>28</v>
      </c>
    </row>
    <row r="2416" spans="5:11" ht="12.75">
      <c r="E2416" s="215" t="str">
        <f t="shared" si="37"/>
        <v>2819012</v>
      </c>
      <c r="F2416">
        <v>19</v>
      </c>
      <c r="G2416">
        <v>1</v>
      </c>
      <c r="H2416">
        <v>2</v>
      </c>
      <c r="I2416" t="s">
        <v>2613</v>
      </c>
      <c r="J2416" t="s">
        <v>2310</v>
      </c>
      <c r="K2416">
        <v>28</v>
      </c>
    </row>
    <row r="2417" spans="5:11" ht="12.75">
      <c r="E2417" s="215" t="str">
        <f t="shared" si="37"/>
        <v>2819022</v>
      </c>
      <c r="F2417">
        <v>19</v>
      </c>
      <c r="G2417">
        <v>2</v>
      </c>
      <c r="H2417">
        <v>2</v>
      </c>
      <c r="I2417" t="s">
        <v>2613</v>
      </c>
      <c r="J2417" t="s">
        <v>2311</v>
      </c>
      <c r="K2417">
        <v>28</v>
      </c>
    </row>
    <row r="2418" spans="5:11" ht="12.75">
      <c r="E2418" s="215" t="str">
        <f t="shared" si="37"/>
        <v>2819033</v>
      </c>
      <c r="F2418">
        <v>19</v>
      </c>
      <c r="G2418">
        <v>3</v>
      </c>
      <c r="H2418">
        <v>3</v>
      </c>
      <c r="I2418" t="s">
        <v>2613</v>
      </c>
      <c r="J2418" t="s">
        <v>2312</v>
      </c>
      <c r="K2418">
        <v>28</v>
      </c>
    </row>
    <row r="2419" spans="5:11" ht="12.75">
      <c r="E2419" s="215" t="str">
        <f t="shared" si="37"/>
        <v>2861000</v>
      </c>
      <c r="F2419">
        <v>61</v>
      </c>
      <c r="G2419">
        <v>0</v>
      </c>
      <c r="H2419">
        <v>0</v>
      </c>
      <c r="I2419" t="s">
        <v>523</v>
      </c>
      <c r="J2419" t="s">
        <v>2231</v>
      </c>
      <c r="K2419">
        <v>28</v>
      </c>
    </row>
    <row r="2420" spans="5:11" ht="12.75">
      <c r="E2420" s="215" t="str">
        <f t="shared" si="37"/>
        <v>2862000</v>
      </c>
      <c r="F2420">
        <v>62</v>
      </c>
      <c r="G2420">
        <v>0</v>
      </c>
      <c r="H2420">
        <v>0</v>
      </c>
      <c r="I2420" t="s">
        <v>523</v>
      </c>
      <c r="J2420" t="s">
        <v>1998</v>
      </c>
      <c r="K2420">
        <v>28</v>
      </c>
    </row>
    <row r="2421" spans="5:11" ht="12.75">
      <c r="E2421" s="215" t="str">
        <f t="shared" si="37"/>
        <v>3000000</v>
      </c>
      <c r="F2421">
        <v>0</v>
      </c>
      <c r="G2421">
        <v>0</v>
      </c>
      <c r="H2421">
        <v>0</v>
      </c>
      <c r="I2421" t="s">
        <v>340</v>
      </c>
      <c r="J2421" t="s">
        <v>377</v>
      </c>
      <c r="K2421">
        <v>30</v>
      </c>
    </row>
    <row r="2422" spans="5:11" ht="12.75">
      <c r="E2422" s="215" t="str">
        <f t="shared" si="37"/>
        <v>3001000</v>
      </c>
      <c r="F2422">
        <v>1</v>
      </c>
      <c r="G2422">
        <v>0</v>
      </c>
      <c r="H2422">
        <v>0</v>
      </c>
      <c r="I2422" t="s">
        <v>343</v>
      </c>
      <c r="J2422" t="s">
        <v>2875</v>
      </c>
      <c r="K2422">
        <v>30</v>
      </c>
    </row>
    <row r="2423" spans="5:11" ht="12.75">
      <c r="E2423" s="215" t="str">
        <f t="shared" si="37"/>
        <v>3001011</v>
      </c>
      <c r="F2423">
        <v>1</v>
      </c>
      <c r="G2423">
        <v>1</v>
      </c>
      <c r="H2423">
        <v>1</v>
      </c>
      <c r="I2423" t="s">
        <v>2613</v>
      </c>
      <c r="J2423" t="s">
        <v>2313</v>
      </c>
      <c r="K2423">
        <v>30</v>
      </c>
    </row>
    <row r="2424" spans="5:11" ht="12.75">
      <c r="E2424" s="215" t="str">
        <f t="shared" si="37"/>
        <v>3001022</v>
      </c>
      <c r="F2424">
        <v>1</v>
      </c>
      <c r="G2424">
        <v>2</v>
      </c>
      <c r="H2424">
        <v>2</v>
      </c>
      <c r="I2424" t="s">
        <v>2613</v>
      </c>
      <c r="J2424" t="s">
        <v>2314</v>
      </c>
      <c r="K2424">
        <v>30</v>
      </c>
    </row>
    <row r="2425" spans="5:11" ht="12.75">
      <c r="E2425" s="215" t="str">
        <f t="shared" si="37"/>
        <v>3001032</v>
      </c>
      <c r="F2425">
        <v>1</v>
      </c>
      <c r="G2425">
        <v>3</v>
      </c>
      <c r="H2425">
        <v>2</v>
      </c>
      <c r="I2425" t="s">
        <v>2613</v>
      </c>
      <c r="J2425" t="s">
        <v>2313</v>
      </c>
      <c r="K2425">
        <v>30</v>
      </c>
    </row>
    <row r="2426" spans="5:11" ht="12.75">
      <c r="E2426" s="215" t="str">
        <f t="shared" si="37"/>
        <v>3001043</v>
      </c>
      <c r="F2426">
        <v>1</v>
      </c>
      <c r="G2426">
        <v>4</v>
      </c>
      <c r="H2426">
        <v>3</v>
      </c>
      <c r="I2426" t="s">
        <v>2613</v>
      </c>
      <c r="J2426" t="s">
        <v>2315</v>
      </c>
      <c r="K2426">
        <v>30</v>
      </c>
    </row>
    <row r="2427" spans="5:11" ht="12.75">
      <c r="E2427" s="215" t="str">
        <f t="shared" si="37"/>
        <v>3001053</v>
      </c>
      <c r="F2427">
        <v>1</v>
      </c>
      <c r="G2427">
        <v>5</v>
      </c>
      <c r="H2427">
        <v>3</v>
      </c>
      <c r="I2427" t="s">
        <v>2613</v>
      </c>
      <c r="J2427" t="s">
        <v>2316</v>
      </c>
      <c r="K2427">
        <v>30</v>
      </c>
    </row>
    <row r="2428" spans="5:11" ht="12.75">
      <c r="E2428" s="215" t="str">
        <f t="shared" si="37"/>
        <v>3002000</v>
      </c>
      <c r="F2428">
        <v>2</v>
      </c>
      <c r="G2428">
        <v>0</v>
      </c>
      <c r="H2428">
        <v>0</v>
      </c>
      <c r="I2428" t="s">
        <v>343</v>
      </c>
      <c r="J2428" t="s">
        <v>2876</v>
      </c>
      <c r="K2428">
        <v>30</v>
      </c>
    </row>
    <row r="2429" spans="5:11" ht="12.75">
      <c r="E2429" s="215" t="str">
        <f t="shared" si="37"/>
        <v>3002011</v>
      </c>
      <c r="F2429">
        <v>2</v>
      </c>
      <c r="G2429">
        <v>1</v>
      </c>
      <c r="H2429">
        <v>1</v>
      </c>
      <c r="I2429" t="s">
        <v>2613</v>
      </c>
      <c r="J2429" t="s">
        <v>2317</v>
      </c>
      <c r="K2429">
        <v>30</v>
      </c>
    </row>
    <row r="2430" spans="5:11" ht="12.75">
      <c r="E2430" s="215" t="str">
        <f t="shared" si="37"/>
        <v>3002022</v>
      </c>
      <c r="F2430">
        <v>2</v>
      </c>
      <c r="G2430">
        <v>2</v>
      </c>
      <c r="H2430">
        <v>2</v>
      </c>
      <c r="I2430" t="s">
        <v>2613</v>
      </c>
      <c r="J2430" t="s">
        <v>2317</v>
      </c>
      <c r="K2430">
        <v>30</v>
      </c>
    </row>
    <row r="2431" spans="5:11" ht="12.75">
      <c r="E2431" s="215" t="str">
        <f t="shared" si="37"/>
        <v>3002032</v>
      </c>
      <c r="F2431">
        <v>2</v>
      </c>
      <c r="G2431">
        <v>3</v>
      </c>
      <c r="H2431">
        <v>2</v>
      </c>
      <c r="I2431" t="s">
        <v>2613</v>
      </c>
      <c r="J2431" t="s">
        <v>2318</v>
      </c>
      <c r="K2431">
        <v>30</v>
      </c>
    </row>
    <row r="2432" spans="5:11" ht="12.75">
      <c r="E2432" s="215" t="str">
        <f t="shared" si="37"/>
        <v>3002043</v>
      </c>
      <c r="F2432">
        <v>2</v>
      </c>
      <c r="G2432">
        <v>4</v>
      </c>
      <c r="H2432">
        <v>3</v>
      </c>
      <c r="I2432" t="s">
        <v>2613</v>
      </c>
      <c r="J2432" t="s">
        <v>2321</v>
      </c>
      <c r="K2432">
        <v>30</v>
      </c>
    </row>
    <row r="2433" spans="5:11" ht="12.75">
      <c r="E2433" s="215" t="str">
        <f t="shared" si="37"/>
        <v>3002052</v>
      </c>
      <c r="F2433">
        <v>2</v>
      </c>
      <c r="G2433">
        <v>5</v>
      </c>
      <c r="H2433">
        <v>2</v>
      </c>
      <c r="I2433" t="s">
        <v>2613</v>
      </c>
      <c r="J2433" t="s">
        <v>2319</v>
      </c>
      <c r="K2433">
        <v>30</v>
      </c>
    </row>
    <row r="2434" spans="5:11" ht="12.75">
      <c r="E2434" s="215" t="str">
        <f t="shared" si="37"/>
        <v>3002062</v>
      </c>
      <c r="F2434">
        <v>2</v>
      </c>
      <c r="G2434">
        <v>6</v>
      </c>
      <c r="H2434">
        <v>2</v>
      </c>
      <c r="I2434" t="s">
        <v>2613</v>
      </c>
      <c r="J2434" t="s">
        <v>2320</v>
      </c>
      <c r="K2434">
        <v>30</v>
      </c>
    </row>
    <row r="2435" spans="5:11" ht="12.75">
      <c r="E2435" s="215" t="str">
        <f aca="true" t="shared" si="38" ref="E2435:E2498">+TEXT(K2435,"00")&amp;TEXT(F2435,"00")&amp;TEXT(G2435,"00")&amp;TEXT(H2435,"0")</f>
        <v>3002073</v>
      </c>
      <c r="F2435">
        <v>2</v>
      </c>
      <c r="G2435">
        <v>7</v>
      </c>
      <c r="H2435">
        <v>3</v>
      </c>
      <c r="I2435" t="s">
        <v>2613</v>
      </c>
      <c r="J2435" t="s">
        <v>2322</v>
      </c>
      <c r="K2435">
        <v>30</v>
      </c>
    </row>
    <row r="2436" spans="5:11" ht="12.75">
      <c r="E2436" s="215" t="str">
        <f t="shared" si="38"/>
        <v>3002083</v>
      </c>
      <c r="F2436">
        <v>2</v>
      </c>
      <c r="G2436">
        <v>8</v>
      </c>
      <c r="H2436">
        <v>3</v>
      </c>
      <c r="I2436" t="s">
        <v>2613</v>
      </c>
      <c r="J2436" t="s">
        <v>2323</v>
      </c>
      <c r="K2436">
        <v>30</v>
      </c>
    </row>
    <row r="2437" spans="5:11" ht="12.75">
      <c r="E2437" s="215" t="str">
        <f t="shared" si="38"/>
        <v>3003000</v>
      </c>
      <c r="F2437">
        <v>3</v>
      </c>
      <c r="G2437">
        <v>0</v>
      </c>
      <c r="H2437">
        <v>0</v>
      </c>
      <c r="I2437" t="s">
        <v>343</v>
      </c>
      <c r="J2437" t="s">
        <v>2877</v>
      </c>
      <c r="K2437">
        <v>30</v>
      </c>
    </row>
    <row r="2438" spans="5:11" ht="12.75">
      <c r="E2438" s="215" t="str">
        <f t="shared" si="38"/>
        <v>3003011</v>
      </c>
      <c r="F2438">
        <v>3</v>
      </c>
      <c r="G2438">
        <v>1</v>
      </c>
      <c r="H2438">
        <v>1</v>
      </c>
      <c r="I2438" t="s">
        <v>2613</v>
      </c>
      <c r="J2438" t="s">
        <v>2324</v>
      </c>
      <c r="K2438">
        <v>30</v>
      </c>
    </row>
    <row r="2439" spans="5:11" ht="12.75">
      <c r="E2439" s="215" t="str">
        <f t="shared" si="38"/>
        <v>3003023</v>
      </c>
      <c r="F2439">
        <v>3</v>
      </c>
      <c r="G2439">
        <v>2</v>
      </c>
      <c r="H2439">
        <v>3</v>
      </c>
      <c r="I2439" t="s">
        <v>2613</v>
      </c>
      <c r="J2439" t="s">
        <v>2329</v>
      </c>
      <c r="K2439">
        <v>30</v>
      </c>
    </row>
    <row r="2440" spans="5:11" ht="12.75">
      <c r="E2440" s="215" t="str">
        <f t="shared" si="38"/>
        <v>3003032</v>
      </c>
      <c r="F2440">
        <v>3</v>
      </c>
      <c r="G2440">
        <v>3</v>
      </c>
      <c r="H2440">
        <v>2</v>
      </c>
      <c r="I2440" t="s">
        <v>2613</v>
      </c>
      <c r="J2440" t="s">
        <v>2324</v>
      </c>
      <c r="K2440">
        <v>30</v>
      </c>
    </row>
    <row r="2441" spans="5:11" ht="12.75">
      <c r="E2441" s="215" t="str">
        <f t="shared" si="38"/>
        <v>3003042</v>
      </c>
      <c r="F2441">
        <v>3</v>
      </c>
      <c r="G2441">
        <v>4</v>
      </c>
      <c r="H2441">
        <v>2</v>
      </c>
      <c r="I2441" t="s">
        <v>2613</v>
      </c>
      <c r="J2441" t="s">
        <v>2325</v>
      </c>
      <c r="K2441">
        <v>30</v>
      </c>
    </row>
    <row r="2442" spans="5:11" ht="12.75">
      <c r="E2442" s="215" t="str">
        <f t="shared" si="38"/>
        <v>3003053</v>
      </c>
      <c r="F2442">
        <v>3</v>
      </c>
      <c r="G2442">
        <v>5</v>
      </c>
      <c r="H2442">
        <v>3</v>
      </c>
      <c r="I2442" t="s">
        <v>2613</v>
      </c>
      <c r="J2442" t="s">
        <v>2330</v>
      </c>
      <c r="K2442">
        <v>30</v>
      </c>
    </row>
    <row r="2443" spans="5:11" ht="12.75">
      <c r="E2443" s="215" t="str">
        <f t="shared" si="38"/>
        <v>3003062</v>
      </c>
      <c r="F2443">
        <v>3</v>
      </c>
      <c r="G2443">
        <v>6</v>
      </c>
      <c r="H2443">
        <v>2</v>
      </c>
      <c r="I2443" t="s">
        <v>2613</v>
      </c>
      <c r="J2443" t="s">
        <v>2326</v>
      </c>
      <c r="K2443">
        <v>30</v>
      </c>
    </row>
    <row r="2444" spans="5:11" ht="12.75">
      <c r="E2444" s="215" t="str">
        <f t="shared" si="38"/>
        <v>3003072</v>
      </c>
      <c r="F2444">
        <v>3</v>
      </c>
      <c r="G2444">
        <v>7</v>
      </c>
      <c r="H2444">
        <v>2</v>
      </c>
      <c r="I2444" t="s">
        <v>2613</v>
      </c>
      <c r="J2444" t="s">
        <v>2327</v>
      </c>
      <c r="K2444">
        <v>30</v>
      </c>
    </row>
    <row r="2445" spans="5:11" ht="12.75">
      <c r="E2445" s="215" t="str">
        <f t="shared" si="38"/>
        <v>3003082</v>
      </c>
      <c r="F2445">
        <v>3</v>
      </c>
      <c r="G2445">
        <v>8</v>
      </c>
      <c r="H2445">
        <v>2</v>
      </c>
      <c r="I2445" t="s">
        <v>2613</v>
      </c>
      <c r="J2445" t="s">
        <v>2328</v>
      </c>
      <c r="K2445">
        <v>30</v>
      </c>
    </row>
    <row r="2446" spans="5:11" ht="12.75">
      <c r="E2446" s="215" t="str">
        <f t="shared" si="38"/>
        <v>3003093</v>
      </c>
      <c r="F2446">
        <v>3</v>
      </c>
      <c r="G2446">
        <v>9</v>
      </c>
      <c r="H2446">
        <v>3</v>
      </c>
      <c r="I2446" t="s">
        <v>2613</v>
      </c>
      <c r="J2446" t="s">
        <v>2331</v>
      </c>
      <c r="K2446">
        <v>30</v>
      </c>
    </row>
    <row r="2447" spans="5:11" ht="12.75">
      <c r="E2447" s="215" t="str">
        <f t="shared" si="38"/>
        <v>3003103</v>
      </c>
      <c r="F2447">
        <v>3</v>
      </c>
      <c r="G2447">
        <v>10</v>
      </c>
      <c r="H2447">
        <v>3</v>
      </c>
      <c r="I2447" t="s">
        <v>2613</v>
      </c>
      <c r="J2447" t="s">
        <v>2332</v>
      </c>
      <c r="K2447">
        <v>30</v>
      </c>
    </row>
    <row r="2448" spans="5:11" ht="12.75">
      <c r="E2448" s="215" t="str">
        <f t="shared" si="38"/>
        <v>3004000</v>
      </c>
      <c r="F2448">
        <v>4</v>
      </c>
      <c r="G2448">
        <v>0</v>
      </c>
      <c r="H2448">
        <v>0</v>
      </c>
      <c r="I2448" t="s">
        <v>343</v>
      </c>
      <c r="J2448" t="s">
        <v>2878</v>
      </c>
      <c r="K2448">
        <v>30</v>
      </c>
    </row>
    <row r="2449" spans="5:11" ht="12.75">
      <c r="E2449" s="215" t="str">
        <f t="shared" si="38"/>
        <v>3004013</v>
      </c>
      <c r="F2449">
        <v>4</v>
      </c>
      <c r="G2449">
        <v>1</v>
      </c>
      <c r="H2449">
        <v>3</v>
      </c>
      <c r="I2449" t="s">
        <v>2613</v>
      </c>
      <c r="J2449" t="s">
        <v>2334</v>
      </c>
      <c r="K2449">
        <v>30</v>
      </c>
    </row>
    <row r="2450" spans="5:11" ht="12.75">
      <c r="E2450" s="215" t="str">
        <f t="shared" si="38"/>
        <v>3004023</v>
      </c>
      <c r="F2450">
        <v>4</v>
      </c>
      <c r="G2450">
        <v>2</v>
      </c>
      <c r="H2450">
        <v>3</v>
      </c>
      <c r="I2450" t="s">
        <v>2613</v>
      </c>
      <c r="J2450" t="s">
        <v>2335</v>
      </c>
      <c r="K2450">
        <v>30</v>
      </c>
    </row>
    <row r="2451" spans="5:11" ht="12.75">
      <c r="E2451" s="215" t="str">
        <f t="shared" si="38"/>
        <v>3004033</v>
      </c>
      <c r="F2451">
        <v>4</v>
      </c>
      <c r="G2451">
        <v>3</v>
      </c>
      <c r="H2451">
        <v>3</v>
      </c>
      <c r="I2451" t="s">
        <v>2613</v>
      </c>
      <c r="J2451" t="s">
        <v>2336</v>
      </c>
      <c r="K2451">
        <v>30</v>
      </c>
    </row>
    <row r="2452" spans="5:11" ht="12.75">
      <c r="E2452" s="215" t="str">
        <f t="shared" si="38"/>
        <v>3004042</v>
      </c>
      <c r="F2452">
        <v>4</v>
      </c>
      <c r="G2452">
        <v>4</v>
      </c>
      <c r="H2452">
        <v>2</v>
      </c>
      <c r="I2452" t="s">
        <v>2613</v>
      </c>
      <c r="J2452" t="s">
        <v>2333</v>
      </c>
      <c r="K2452">
        <v>30</v>
      </c>
    </row>
    <row r="2453" spans="5:11" ht="12.75">
      <c r="E2453" s="215" t="str">
        <f t="shared" si="38"/>
        <v>3004052</v>
      </c>
      <c r="F2453">
        <v>4</v>
      </c>
      <c r="G2453">
        <v>5</v>
      </c>
      <c r="H2453">
        <v>2</v>
      </c>
      <c r="I2453" t="s">
        <v>2613</v>
      </c>
      <c r="J2453" t="s">
        <v>820</v>
      </c>
      <c r="K2453">
        <v>30</v>
      </c>
    </row>
    <row r="2454" spans="5:11" ht="12.75">
      <c r="E2454" s="215" t="str">
        <f t="shared" si="38"/>
        <v>3004063</v>
      </c>
      <c r="F2454">
        <v>4</v>
      </c>
      <c r="G2454">
        <v>6</v>
      </c>
      <c r="H2454">
        <v>3</v>
      </c>
      <c r="I2454" t="s">
        <v>2613</v>
      </c>
      <c r="J2454" t="s">
        <v>2337</v>
      </c>
      <c r="K2454">
        <v>30</v>
      </c>
    </row>
    <row r="2455" spans="5:11" ht="12.75">
      <c r="E2455" s="215" t="str">
        <f t="shared" si="38"/>
        <v>3004073</v>
      </c>
      <c r="F2455">
        <v>4</v>
      </c>
      <c r="G2455">
        <v>7</v>
      </c>
      <c r="H2455">
        <v>3</v>
      </c>
      <c r="I2455" t="s">
        <v>2613</v>
      </c>
      <c r="J2455" t="s">
        <v>2338</v>
      </c>
      <c r="K2455">
        <v>30</v>
      </c>
    </row>
    <row r="2456" spans="5:11" ht="12.75">
      <c r="E2456" s="215" t="str">
        <f t="shared" si="38"/>
        <v>3005000</v>
      </c>
      <c r="F2456">
        <v>5</v>
      </c>
      <c r="G2456">
        <v>0</v>
      </c>
      <c r="H2456">
        <v>0</v>
      </c>
      <c r="I2456" t="s">
        <v>343</v>
      </c>
      <c r="J2456" t="s">
        <v>2733</v>
      </c>
      <c r="K2456">
        <v>30</v>
      </c>
    </row>
    <row r="2457" spans="5:11" ht="12.75">
      <c r="E2457" s="215" t="str">
        <f t="shared" si="38"/>
        <v>3005012</v>
      </c>
      <c r="F2457">
        <v>5</v>
      </c>
      <c r="G2457">
        <v>1</v>
      </c>
      <c r="H2457">
        <v>2</v>
      </c>
      <c r="I2457" t="s">
        <v>2613</v>
      </c>
      <c r="J2457" t="s">
        <v>2339</v>
      </c>
      <c r="K2457">
        <v>30</v>
      </c>
    </row>
    <row r="2458" spans="5:11" ht="12.75">
      <c r="E2458" s="215" t="str">
        <f t="shared" si="38"/>
        <v>3005023</v>
      </c>
      <c r="F2458">
        <v>5</v>
      </c>
      <c r="G2458">
        <v>2</v>
      </c>
      <c r="H2458">
        <v>3</v>
      </c>
      <c r="I2458" t="s">
        <v>2613</v>
      </c>
      <c r="J2458" t="s">
        <v>2341</v>
      </c>
      <c r="K2458">
        <v>30</v>
      </c>
    </row>
    <row r="2459" spans="5:11" ht="12.75">
      <c r="E2459" s="215" t="str">
        <f t="shared" si="38"/>
        <v>3005032</v>
      </c>
      <c r="F2459">
        <v>5</v>
      </c>
      <c r="G2459">
        <v>3</v>
      </c>
      <c r="H2459">
        <v>2</v>
      </c>
      <c r="I2459" t="s">
        <v>2613</v>
      </c>
      <c r="J2459" t="s">
        <v>2340</v>
      </c>
      <c r="K2459">
        <v>30</v>
      </c>
    </row>
    <row r="2460" spans="5:11" ht="12.75">
      <c r="E2460" s="215" t="str">
        <f t="shared" si="38"/>
        <v>3005043</v>
      </c>
      <c r="F2460">
        <v>5</v>
      </c>
      <c r="G2460">
        <v>4</v>
      </c>
      <c r="H2460">
        <v>3</v>
      </c>
      <c r="I2460" t="s">
        <v>2613</v>
      </c>
      <c r="J2460" t="s">
        <v>2342</v>
      </c>
      <c r="K2460">
        <v>30</v>
      </c>
    </row>
    <row r="2461" spans="5:11" ht="12.75">
      <c r="E2461" s="215" t="str">
        <f t="shared" si="38"/>
        <v>3005053</v>
      </c>
      <c r="F2461">
        <v>5</v>
      </c>
      <c r="G2461">
        <v>5</v>
      </c>
      <c r="H2461">
        <v>3</v>
      </c>
      <c r="I2461" t="s">
        <v>2613</v>
      </c>
      <c r="J2461" t="s">
        <v>2343</v>
      </c>
      <c r="K2461">
        <v>30</v>
      </c>
    </row>
    <row r="2462" spans="5:11" ht="12.75">
      <c r="E2462" s="215" t="str">
        <f t="shared" si="38"/>
        <v>3006000</v>
      </c>
      <c r="F2462">
        <v>6</v>
      </c>
      <c r="G2462">
        <v>0</v>
      </c>
      <c r="H2462">
        <v>0</v>
      </c>
      <c r="I2462" t="s">
        <v>343</v>
      </c>
      <c r="J2462" t="s">
        <v>2879</v>
      </c>
      <c r="K2462">
        <v>30</v>
      </c>
    </row>
    <row r="2463" spans="5:11" ht="12.75">
      <c r="E2463" s="215" t="str">
        <f t="shared" si="38"/>
        <v>3006012</v>
      </c>
      <c r="F2463">
        <v>6</v>
      </c>
      <c r="G2463">
        <v>1</v>
      </c>
      <c r="H2463">
        <v>2</v>
      </c>
      <c r="I2463" t="s">
        <v>2613</v>
      </c>
      <c r="J2463" t="s">
        <v>2344</v>
      </c>
      <c r="K2463">
        <v>30</v>
      </c>
    </row>
    <row r="2464" spans="5:11" ht="12.75">
      <c r="E2464" s="215" t="str">
        <f t="shared" si="38"/>
        <v>3006023</v>
      </c>
      <c r="F2464">
        <v>6</v>
      </c>
      <c r="G2464">
        <v>2</v>
      </c>
      <c r="H2464">
        <v>3</v>
      </c>
      <c r="I2464" t="s">
        <v>2613</v>
      </c>
      <c r="J2464" t="s">
        <v>1682</v>
      </c>
      <c r="K2464">
        <v>30</v>
      </c>
    </row>
    <row r="2465" spans="5:11" ht="12.75">
      <c r="E2465" s="215" t="str">
        <f t="shared" si="38"/>
        <v>3006032</v>
      </c>
      <c r="F2465">
        <v>6</v>
      </c>
      <c r="G2465">
        <v>3</v>
      </c>
      <c r="H2465">
        <v>2</v>
      </c>
      <c r="I2465" t="s">
        <v>2613</v>
      </c>
      <c r="J2465" t="s">
        <v>2345</v>
      </c>
      <c r="K2465">
        <v>30</v>
      </c>
    </row>
    <row r="2466" spans="5:11" ht="12.75">
      <c r="E2466" s="215" t="str">
        <f t="shared" si="38"/>
        <v>3006043</v>
      </c>
      <c r="F2466">
        <v>6</v>
      </c>
      <c r="G2466">
        <v>4</v>
      </c>
      <c r="H2466">
        <v>3</v>
      </c>
      <c r="I2466" t="s">
        <v>2613</v>
      </c>
      <c r="J2466" t="s">
        <v>2346</v>
      </c>
      <c r="K2466">
        <v>30</v>
      </c>
    </row>
    <row r="2467" spans="5:11" ht="12.75">
      <c r="E2467" s="215" t="str">
        <f t="shared" si="38"/>
        <v>3007000</v>
      </c>
      <c r="F2467">
        <v>7</v>
      </c>
      <c r="G2467">
        <v>0</v>
      </c>
      <c r="H2467">
        <v>0</v>
      </c>
      <c r="I2467" t="s">
        <v>343</v>
      </c>
      <c r="J2467" t="s">
        <v>2880</v>
      </c>
      <c r="K2467">
        <v>30</v>
      </c>
    </row>
    <row r="2468" spans="5:11" ht="12.75">
      <c r="E2468" s="215" t="str">
        <f t="shared" si="38"/>
        <v>3007012</v>
      </c>
      <c r="F2468">
        <v>7</v>
      </c>
      <c r="G2468">
        <v>1</v>
      </c>
      <c r="H2468">
        <v>2</v>
      </c>
      <c r="I2468" t="s">
        <v>2613</v>
      </c>
      <c r="J2468" t="s">
        <v>2347</v>
      </c>
      <c r="K2468">
        <v>30</v>
      </c>
    </row>
    <row r="2469" spans="5:11" ht="12.75">
      <c r="E2469" s="215" t="str">
        <f t="shared" si="38"/>
        <v>3007022</v>
      </c>
      <c r="F2469">
        <v>7</v>
      </c>
      <c r="G2469">
        <v>2</v>
      </c>
      <c r="H2469">
        <v>2</v>
      </c>
      <c r="I2469" t="s">
        <v>2613</v>
      </c>
      <c r="J2469" t="s">
        <v>1084</v>
      </c>
      <c r="K2469">
        <v>30</v>
      </c>
    </row>
    <row r="2470" spans="5:11" ht="12.75">
      <c r="E2470" s="215" t="str">
        <f t="shared" si="38"/>
        <v>3007032</v>
      </c>
      <c r="F2470">
        <v>7</v>
      </c>
      <c r="G2470">
        <v>3</v>
      </c>
      <c r="H2470">
        <v>2</v>
      </c>
      <c r="I2470" t="s">
        <v>2613</v>
      </c>
      <c r="J2470" t="s">
        <v>2348</v>
      </c>
      <c r="K2470">
        <v>30</v>
      </c>
    </row>
    <row r="2471" spans="5:11" ht="12.75">
      <c r="E2471" s="215" t="str">
        <f t="shared" si="38"/>
        <v>3007042</v>
      </c>
      <c r="F2471">
        <v>7</v>
      </c>
      <c r="G2471">
        <v>4</v>
      </c>
      <c r="H2471">
        <v>2</v>
      </c>
      <c r="I2471" t="s">
        <v>2613</v>
      </c>
      <c r="J2471" t="s">
        <v>2349</v>
      </c>
      <c r="K2471">
        <v>30</v>
      </c>
    </row>
    <row r="2472" spans="5:11" ht="12.75">
      <c r="E2472" s="215" t="str">
        <f t="shared" si="38"/>
        <v>3007052</v>
      </c>
      <c r="F2472">
        <v>7</v>
      </c>
      <c r="G2472">
        <v>5</v>
      </c>
      <c r="H2472">
        <v>2</v>
      </c>
      <c r="I2472" t="s">
        <v>2613</v>
      </c>
      <c r="J2472" t="s">
        <v>2350</v>
      </c>
      <c r="K2472">
        <v>30</v>
      </c>
    </row>
    <row r="2473" spans="5:11" ht="12.75">
      <c r="E2473" s="215" t="str">
        <f t="shared" si="38"/>
        <v>3007062</v>
      </c>
      <c r="F2473">
        <v>7</v>
      </c>
      <c r="G2473">
        <v>6</v>
      </c>
      <c r="H2473">
        <v>2</v>
      </c>
      <c r="I2473" t="s">
        <v>2613</v>
      </c>
      <c r="J2473" t="s">
        <v>2351</v>
      </c>
      <c r="K2473">
        <v>30</v>
      </c>
    </row>
    <row r="2474" spans="5:11" ht="12.75">
      <c r="E2474" s="215" t="str">
        <f t="shared" si="38"/>
        <v>3007072</v>
      </c>
      <c r="F2474">
        <v>7</v>
      </c>
      <c r="G2474">
        <v>7</v>
      </c>
      <c r="H2474">
        <v>2</v>
      </c>
      <c r="I2474" t="s">
        <v>2613</v>
      </c>
      <c r="J2474" t="s">
        <v>2352</v>
      </c>
      <c r="K2474">
        <v>30</v>
      </c>
    </row>
    <row r="2475" spans="5:11" ht="12.75">
      <c r="E2475" s="215" t="str">
        <f t="shared" si="38"/>
        <v>3007082</v>
      </c>
      <c r="F2475">
        <v>7</v>
      </c>
      <c r="G2475">
        <v>8</v>
      </c>
      <c r="H2475">
        <v>2</v>
      </c>
      <c r="I2475" t="s">
        <v>2613</v>
      </c>
      <c r="J2475" t="s">
        <v>2353</v>
      </c>
      <c r="K2475">
        <v>30</v>
      </c>
    </row>
    <row r="2476" spans="5:11" ht="12.75">
      <c r="E2476" s="215" t="str">
        <f t="shared" si="38"/>
        <v>3007093</v>
      </c>
      <c r="F2476">
        <v>7</v>
      </c>
      <c r="G2476">
        <v>9</v>
      </c>
      <c r="H2476">
        <v>3</v>
      </c>
      <c r="I2476" t="s">
        <v>2613</v>
      </c>
      <c r="J2476" t="s">
        <v>2356</v>
      </c>
      <c r="K2476">
        <v>30</v>
      </c>
    </row>
    <row r="2477" spans="5:11" ht="12.75">
      <c r="E2477" s="215" t="str">
        <f t="shared" si="38"/>
        <v>3007102</v>
      </c>
      <c r="F2477">
        <v>7</v>
      </c>
      <c r="G2477">
        <v>10</v>
      </c>
      <c r="H2477">
        <v>2</v>
      </c>
      <c r="I2477" t="s">
        <v>2613</v>
      </c>
      <c r="J2477" t="s">
        <v>2354</v>
      </c>
      <c r="K2477">
        <v>30</v>
      </c>
    </row>
    <row r="2478" spans="5:11" ht="12.75">
      <c r="E2478" s="215" t="str">
        <f t="shared" si="38"/>
        <v>3007112</v>
      </c>
      <c r="F2478">
        <v>7</v>
      </c>
      <c r="G2478">
        <v>11</v>
      </c>
      <c r="H2478">
        <v>2</v>
      </c>
      <c r="I2478" t="s">
        <v>2613</v>
      </c>
      <c r="J2478" t="s">
        <v>2355</v>
      </c>
      <c r="K2478">
        <v>30</v>
      </c>
    </row>
    <row r="2479" spans="5:11" ht="12.75">
      <c r="E2479" s="215" t="str">
        <f t="shared" si="38"/>
        <v>3008000</v>
      </c>
      <c r="F2479">
        <v>8</v>
      </c>
      <c r="G2479">
        <v>0</v>
      </c>
      <c r="H2479">
        <v>0</v>
      </c>
      <c r="I2479" t="s">
        <v>343</v>
      </c>
      <c r="J2479" t="s">
        <v>2881</v>
      </c>
      <c r="K2479">
        <v>30</v>
      </c>
    </row>
    <row r="2480" spans="5:11" ht="12.75">
      <c r="E2480" s="215" t="str">
        <f t="shared" si="38"/>
        <v>3008012</v>
      </c>
      <c r="F2480">
        <v>8</v>
      </c>
      <c r="G2480">
        <v>1</v>
      </c>
      <c r="H2480">
        <v>2</v>
      </c>
      <c r="I2480" t="s">
        <v>2613</v>
      </c>
      <c r="J2480" t="s">
        <v>795</v>
      </c>
      <c r="K2480">
        <v>30</v>
      </c>
    </row>
    <row r="2481" spans="5:11" ht="12.75">
      <c r="E2481" s="215" t="str">
        <f t="shared" si="38"/>
        <v>3008022</v>
      </c>
      <c r="F2481">
        <v>8</v>
      </c>
      <c r="G2481">
        <v>2</v>
      </c>
      <c r="H2481">
        <v>2</v>
      </c>
      <c r="I2481" t="s">
        <v>2613</v>
      </c>
      <c r="J2481" t="s">
        <v>2357</v>
      </c>
      <c r="K2481">
        <v>30</v>
      </c>
    </row>
    <row r="2482" spans="5:11" ht="12.75">
      <c r="E2482" s="215" t="str">
        <f t="shared" si="38"/>
        <v>3008033</v>
      </c>
      <c r="F2482">
        <v>8</v>
      </c>
      <c r="G2482">
        <v>3</v>
      </c>
      <c r="H2482">
        <v>3</v>
      </c>
      <c r="I2482" t="s">
        <v>2613</v>
      </c>
      <c r="J2482" t="s">
        <v>2362</v>
      </c>
      <c r="K2482">
        <v>30</v>
      </c>
    </row>
    <row r="2483" spans="5:11" ht="12.75">
      <c r="E2483" s="215" t="str">
        <f t="shared" si="38"/>
        <v>3008042</v>
      </c>
      <c r="F2483">
        <v>8</v>
      </c>
      <c r="G2483">
        <v>4</v>
      </c>
      <c r="H2483">
        <v>2</v>
      </c>
      <c r="I2483" t="s">
        <v>2613</v>
      </c>
      <c r="J2483" t="s">
        <v>2358</v>
      </c>
      <c r="K2483">
        <v>30</v>
      </c>
    </row>
    <row r="2484" spans="5:11" ht="12.75">
      <c r="E2484" s="215" t="str">
        <f t="shared" si="38"/>
        <v>3008052</v>
      </c>
      <c r="F2484">
        <v>8</v>
      </c>
      <c r="G2484">
        <v>5</v>
      </c>
      <c r="H2484">
        <v>2</v>
      </c>
      <c r="I2484" t="s">
        <v>2613</v>
      </c>
      <c r="J2484" t="s">
        <v>2359</v>
      </c>
      <c r="K2484">
        <v>30</v>
      </c>
    </row>
    <row r="2485" spans="5:11" ht="12.75">
      <c r="E2485" s="215" t="str">
        <f t="shared" si="38"/>
        <v>3008062</v>
      </c>
      <c r="F2485">
        <v>8</v>
      </c>
      <c r="G2485">
        <v>6</v>
      </c>
      <c r="H2485">
        <v>2</v>
      </c>
      <c r="I2485" t="s">
        <v>2613</v>
      </c>
      <c r="J2485" t="s">
        <v>2360</v>
      </c>
      <c r="K2485">
        <v>30</v>
      </c>
    </row>
    <row r="2486" spans="5:11" ht="12.75">
      <c r="E2486" s="215" t="str">
        <f t="shared" si="38"/>
        <v>3008072</v>
      </c>
      <c r="F2486">
        <v>8</v>
      </c>
      <c r="G2486">
        <v>7</v>
      </c>
      <c r="H2486">
        <v>2</v>
      </c>
      <c r="I2486" t="s">
        <v>2613</v>
      </c>
      <c r="J2486" t="s">
        <v>2361</v>
      </c>
      <c r="K2486">
        <v>30</v>
      </c>
    </row>
    <row r="2487" spans="5:11" ht="12.75">
      <c r="E2487" s="215" t="str">
        <f t="shared" si="38"/>
        <v>3009000</v>
      </c>
      <c r="F2487">
        <v>9</v>
      </c>
      <c r="G2487">
        <v>0</v>
      </c>
      <c r="H2487">
        <v>0</v>
      </c>
      <c r="I2487" t="s">
        <v>343</v>
      </c>
      <c r="J2487" t="s">
        <v>2882</v>
      </c>
      <c r="K2487">
        <v>30</v>
      </c>
    </row>
    <row r="2488" spans="5:11" ht="12.75">
      <c r="E2488" s="215" t="str">
        <f t="shared" si="38"/>
        <v>3009011</v>
      </c>
      <c r="F2488">
        <v>9</v>
      </c>
      <c r="G2488">
        <v>1</v>
      </c>
      <c r="H2488">
        <v>1</v>
      </c>
      <c r="I2488" t="s">
        <v>2613</v>
      </c>
      <c r="J2488" t="s">
        <v>2363</v>
      </c>
      <c r="K2488">
        <v>30</v>
      </c>
    </row>
    <row r="2489" spans="5:11" ht="12.75">
      <c r="E2489" s="215" t="str">
        <f t="shared" si="38"/>
        <v>3009022</v>
      </c>
      <c r="F2489">
        <v>9</v>
      </c>
      <c r="G2489">
        <v>2</v>
      </c>
      <c r="H2489">
        <v>2</v>
      </c>
      <c r="I2489" t="s">
        <v>2613</v>
      </c>
      <c r="J2489" t="s">
        <v>2364</v>
      </c>
      <c r="K2489">
        <v>30</v>
      </c>
    </row>
    <row r="2490" spans="5:11" ht="12.75">
      <c r="E2490" s="215" t="str">
        <f t="shared" si="38"/>
        <v>3009032</v>
      </c>
      <c r="F2490">
        <v>9</v>
      </c>
      <c r="G2490">
        <v>3</v>
      </c>
      <c r="H2490">
        <v>2</v>
      </c>
      <c r="I2490" t="s">
        <v>2613</v>
      </c>
      <c r="J2490" t="s">
        <v>2365</v>
      </c>
      <c r="K2490">
        <v>30</v>
      </c>
    </row>
    <row r="2491" spans="5:11" ht="12.75">
      <c r="E2491" s="215" t="str">
        <f t="shared" si="38"/>
        <v>3009043</v>
      </c>
      <c r="F2491">
        <v>9</v>
      </c>
      <c r="G2491">
        <v>4</v>
      </c>
      <c r="H2491">
        <v>3</v>
      </c>
      <c r="I2491" t="s">
        <v>2613</v>
      </c>
      <c r="J2491" t="s">
        <v>865</v>
      </c>
      <c r="K2491">
        <v>30</v>
      </c>
    </row>
    <row r="2492" spans="5:11" ht="12.75">
      <c r="E2492" s="215" t="str">
        <f t="shared" si="38"/>
        <v>3009052</v>
      </c>
      <c r="F2492">
        <v>9</v>
      </c>
      <c r="G2492">
        <v>5</v>
      </c>
      <c r="H2492">
        <v>2</v>
      </c>
      <c r="I2492" t="s">
        <v>2613</v>
      </c>
      <c r="J2492" t="s">
        <v>2366</v>
      </c>
      <c r="K2492">
        <v>30</v>
      </c>
    </row>
    <row r="2493" spans="5:11" ht="12.75">
      <c r="E2493" s="215" t="str">
        <f t="shared" si="38"/>
        <v>3009063</v>
      </c>
      <c r="F2493">
        <v>9</v>
      </c>
      <c r="G2493">
        <v>6</v>
      </c>
      <c r="H2493">
        <v>3</v>
      </c>
      <c r="I2493" t="s">
        <v>2613</v>
      </c>
      <c r="J2493" t="s">
        <v>858</v>
      </c>
      <c r="K2493">
        <v>30</v>
      </c>
    </row>
    <row r="2494" spans="5:11" ht="12.75">
      <c r="E2494" s="215" t="str">
        <f t="shared" si="38"/>
        <v>3009072</v>
      </c>
      <c r="F2494">
        <v>9</v>
      </c>
      <c r="G2494">
        <v>7</v>
      </c>
      <c r="H2494">
        <v>2</v>
      </c>
      <c r="I2494" t="s">
        <v>2613</v>
      </c>
      <c r="J2494" t="s">
        <v>2363</v>
      </c>
      <c r="K2494">
        <v>30</v>
      </c>
    </row>
    <row r="2495" spans="5:11" ht="12.75">
      <c r="E2495" s="215" t="str">
        <f t="shared" si="38"/>
        <v>3009082</v>
      </c>
      <c r="F2495">
        <v>9</v>
      </c>
      <c r="G2495">
        <v>8</v>
      </c>
      <c r="H2495">
        <v>2</v>
      </c>
      <c r="I2495" t="s">
        <v>2613</v>
      </c>
      <c r="J2495" t="s">
        <v>2367</v>
      </c>
      <c r="K2495">
        <v>30</v>
      </c>
    </row>
    <row r="2496" spans="5:11" ht="12.75">
      <c r="E2496" s="215" t="str">
        <f t="shared" si="38"/>
        <v>3009092</v>
      </c>
      <c r="F2496">
        <v>9</v>
      </c>
      <c r="G2496">
        <v>9</v>
      </c>
      <c r="H2496">
        <v>2</v>
      </c>
      <c r="I2496" t="s">
        <v>2613</v>
      </c>
      <c r="J2496" t="s">
        <v>2368</v>
      </c>
      <c r="K2496">
        <v>30</v>
      </c>
    </row>
    <row r="2497" spans="5:11" ht="12.75">
      <c r="E2497" s="215" t="str">
        <f t="shared" si="38"/>
        <v>3009102</v>
      </c>
      <c r="F2497">
        <v>9</v>
      </c>
      <c r="G2497">
        <v>10</v>
      </c>
      <c r="H2497">
        <v>2</v>
      </c>
      <c r="I2497" t="s">
        <v>2613</v>
      </c>
      <c r="J2497" t="s">
        <v>2369</v>
      </c>
      <c r="K2497">
        <v>30</v>
      </c>
    </row>
    <row r="2498" spans="5:11" ht="12.75">
      <c r="E2498" s="215" t="str">
        <f t="shared" si="38"/>
        <v>3009113</v>
      </c>
      <c r="F2498">
        <v>9</v>
      </c>
      <c r="G2498">
        <v>11</v>
      </c>
      <c r="H2498">
        <v>3</v>
      </c>
      <c r="I2498" t="s">
        <v>2613</v>
      </c>
      <c r="J2498" t="s">
        <v>2370</v>
      </c>
      <c r="K2498">
        <v>30</v>
      </c>
    </row>
    <row r="2499" spans="5:11" ht="12.75">
      <c r="E2499" s="215" t="str">
        <f aca="true" t="shared" si="39" ref="E2499:E2562">+TEXT(K2499,"00")&amp;TEXT(F2499,"00")&amp;TEXT(G2499,"00")&amp;TEXT(H2499,"0")</f>
        <v>3010000</v>
      </c>
      <c r="F2499">
        <v>10</v>
      </c>
      <c r="G2499">
        <v>0</v>
      </c>
      <c r="H2499">
        <v>0</v>
      </c>
      <c r="I2499" t="s">
        <v>343</v>
      </c>
      <c r="J2499" t="s">
        <v>2883</v>
      </c>
      <c r="K2499">
        <v>30</v>
      </c>
    </row>
    <row r="2500" spans="5:11" ht="12.75">
      <c r="E2500" s="215" t="str">
        <f t="shared" si="39"/>
        <v>3010013</v>
      </c>
      <c r="F2500">
        <v>10</v>
      </c>
      <c r="G2500">
        <v>1</v>
      </c>
      <c r="H2500">
        <v>3</v>
      </c>
      <c r="I2500" t="s">
        <v>2613</v>
      </c>
      <c r="J2500" t="s">
        <v>2379</v>
      </c>
      <c r="K2500">
        <v>30</v>
      </c>
    </row>
    <row r="2501" spans="5:11" ht="12.75">
      <c r="E2501" s="215" t="str">
        <f t="shared" si="39"/>
        <v>3010022</v>
      </c>
      <c r="F2501">
        <v>10</v>
      </c>
      <c r="G2501">
        <v>2</v>
      </c>
      <c r="H2501">
        <v>2</v>
      </c>
      <c r="I2501" t="s">
        <v>2613</v>
      </c>
      <c r="J2501" t="s">
        <v>2371</v>
      </c>
      <c r="K2501">
        <v>30</v>
      </c>
    </row>
    <row r="2502" spans="5:11" ht="12.75">
      <c r="E2502" s="215" t="str">
        <f t="shared" si="39"/>
        <v>3010032</v>
      </c>
      <c r="F2502">
        <v>10</v>
      </c>
      <c r="G2502">
        <v>3</v>
      </c>
      <c r="H2502">
        <v>2</v>
      </c>
      <c r="I2502" t="s">
        <v>2613</v>
      </c>
      <c r="J2502" t="s">
        <v>2372</v>
      </c>
      <c r="K2502">
        <v>30</v>
      </c>
    </row>
    <row r="2503" spans="5:11" ht="12.75">
      <c r="E2503" s="215" t="str">
        <f t="shared" si="39"/>
        <v>3010043</v>
      </c>
      <c r="F2503">
        <v>10</v>
      </c>
      <c r="G2503">
        <v>4</v>
      </c>
      <c r="H2503">
        <v>3</v>
      </c>
      <c r="I2503" t="s">
        <v>2613</v>
      </c>
      <c r="J2503" t="s">
        <v>2380</v>
      </c>
      <c r="K2503">
        <v>30</v>
      </c>
    </row>
    <row r="2504" spans="5:11" ht="12.75">
      <c r="E2504" s="215" t="str">
        <f t="shared" si="39"/>
        <v>3010052</v>
      </c>
      <c r="F2504">
        <v>10</v>
      </c>
      <c r="G2504">
        <v>5</v>
      </c>
      <c r="H2504">
        <v>2</v>
      </c>
      <c r="I2504" t="s">
        <v>2613</v>
      </c>
      <c r="J2504" t="s">
        <v>2373</v>
      </c>
      <c r="K2504">
        <v>30</v>
      </c>
    </row>
    <row r="2505" spans="5:11" ht="12.75">
      <c r="E2505" s="215" t="str">
        <f t="shared" si="39"/>
        <v>3010062</v>
      </c>
      <c r="F2505">
        <v>10</v>
      </c>
      <c r="G2505">
        <v>6</v>
      </c>
      <c r="H2505">
        <v>2</v>
      </c>
      <c r="I2505" t="s">
        <v>2613</v>
      </c>
      <c r="J2505" t="s">
        <v>2374</v>
      </c>
      <c r="K2505">
        <v>30</v>
      </c>
    </row>
    <row r="2506" spans="5:11" ht="12.75">
      <c r="E2506" s="215" t="str">
        <f t="shared" si="39"/>
        <v>3010073</v>
      </c>
      <c r="F2506">
        <v>10</v>
      </c>
      <c r="G2506">
        <v>7</v>
      </c>
      <c r="H2506">
        <v>3</v>
      </c>
      <c r="I2506" t="s">
        <v>2613</v>
      </c>
      <c r="J2506" t="s">
        <v>2381</v>
      </c>
      <c r="K2506">
        <v>30</v>
      </c>
    </row>
    <row r="2507" spans="5:11" ht="12.75">
      <c r="E2507" s="215" t="str">
        <f t="shared" si="39"/>
        <v>3010082</v>
      </c>
      <c r="F2507">
        <v>10</v>
      </c>
      <c r="G2507">
        <v>8</v>
      </c>
      <c r="H2507">
        <v>2</v>
      </c>
      <c r="I2507" t="s">
        <v>2613</v>
      </c>
      <c r="J2507" t="s">
        <v>974</v>
      </c>
      <c r="K2507">
        <v>30</v>
      </c>
    </row>
    <row r="2508" spans="5:11" ht="12.75">
      <c r="E2508" s="215" t="str">
        <f t="shared" si="39"/>
        <v>3010092</v>
      </c>
      <c r="F2508">
        <v>10</v>
      </c>
      <c r="G2508">
        <v>9</v>
      </c>
      <c r="H2508">
        <v>2</v>
      </c>
      <c r="I2508" t="s">
        <v>2613</v>
      </c>
      <c r="J2508" t="s">
        <v>2375</v>
      </c>
      <c r="K2508">
        <v>30</v>
      </c>
    </row>
    <row r="2509" spans="5:11" ht="12.75">
      <c r="E2509" s="215" t="str">
        <f t="shared" si="39"/>
        <v>3010103</v>
      </c>
      <c r="F2509">
        <v>10</v>
      </c>
      <c r="G2509">
        <v>10</v>
      </c>
      <c r="H2509">
        <v>3</v>
      </c>
      <c r="I2509" t="s">
        <v>2613</v>
      </c>
      <c r="J2509" t="s">
        <v>2382</v>
      </c>
      <c r="K2509">
        <v>30</v>
      </c>
    </row>
    <row r="2510" spans="5:11" ht="12.75">
      <c r="E2510" s="215" t="str">
        <f t="shared" si="39"/>
        <v>3010112</v>
      </c>
      <c r="F2510">
        <v>10</v>
      </c>
      <c r="G2510">
        <v>11</v>
      </c>
      <c r="H2510">
        <v>2</v>
      </c>
      <c r="I2510" t="s">
        <v>2613</v>
      </c>
      <c r="J2510" t="s">
        <v>2376</v>
      </c>
      <c r="K2510">
        <v>30</v>
      </c>
    </row>
    <row r="2511" spans="5:11" ht="12.75">
      <c r="E2511" s="215" t="str">
        <f t="shared" si="39"/>
        <v>3010123</v>
      </c>
      <c r="F2511">
        <v>10</v>
      </c>
      <c r="G2511">
        <v>12</v>
      </c>
      <c r="H2511">
        <v>3</v>
      </c>
      <c r="I2511" t="s">
        <v>2613</v>
      </c>
      <c r="J2511" t="s">
        <v>2383</v>
      </c>
      <c r="K2511">
        <v>30</v>
      </c>
    </row>
    <row r="2512" spans="5:11" ht="12.75">
      <c r="E2512" s="215" t="str">
        <f t="shared" si="39"/>
        <v>3010132</v>
      </c>
      <c r="F2512">
        <v>10</v>
      </c>
      <c r="G2512">
        <v>13</v>
      </c>
      <c r="H2512">
        <v>2</v>
      </c>
      <c r="I2512" t="s">
        <v>2613</v>
      </c>
      <c r="J2512" t="s">
        <v>2377</v>
      </c>
      <c r="K2512">
        <v>30</v>
      </c>
    </row>
    <row r="2513" spans="5:11" ht="12.75">
      <c r="E2513" s="215" t="str">
        <f t="shared" si="39"/>
        <v>3010142</v>
      </c>
      <c r="F2513">
        <v>10</v>
      </c>
      <c r="G2513">
        <v>14</v>
      </c>
      <c r="H2513">
        <v>2</v>
      </c>
      <c r="I2513" t="s">
        <v>2613</v>
      </c>
      <c r="J2513" t="s">
        <v>2378</v>
      </c>
      <c r="K2513">
        <v>30</v>
      </c>
    </row>
    <row r="2514" spans="5:11" ht="12.75">
      <c r="E2514" s="215" t="str">
        <f t="shared" si="39"/>
        <v>3011000</v>
      </c>
      <c r="F2514">
        <v>11</v>
      </c>
      <c r="G2514">
        <v>0</v>
      </c>
      <c r="H2514">
        <v>0</v>
      </c>
      <c r="I2514" t="s">
        <v>343</v>
      </c>
      <c r="J2514" t="s">
        <v>2884</v>
      </c>
      <c r="K2514">
        <v>30</v>
      </c>
    </row>
    <row r="2515" spans="5:11" ht="12.75">
      <c r="E2515" s="215" t="str">
        <f t="shared" si="39"/>
        <v>3011011</v>
      </c>
      <c r="F2515">
        <v>11</v>
      </c>
      <c r="G2515">
        <v>1</v>
      </c>
      <c r="H2515">
        <v>1</v>
      </c>
      <c r="I2515" t="s">
        <v>2613</v>
      </c>
      <c r="J2515" t="s">
        <v>2384</v>
      </c>
      <c r="K2515">
        <v>30</v>
      </c>
    </row>
    <row r="2516" spans="5:11" ht="12.75">
      <c r="E2516" s="215" t="str">
        <f t="shared" si="39"/>
        <v>3011023</v>
      </c>
      <c r="F2516">
        <v>11</v>
      </c>
      <c r="G2516">
        <v>2</v>
      </c>
      <c r="H2516">
        <v>3</v>
      </c>
      <c r="I2516" t="s">
        <v>2613</v>
      </c>
      <c r="J2516" t="s">
        <v>2385</v>
      </c>
      <c r="K2516">
        <v>30</v>
      </c>
    </row>
    <row r="2517" spans="5:11" ht="12.75">
      <c r="E2517" s="215" t="str">
        <f t="shared" si="39"/>
        <v>3011032</v>
      </c>
      <c r="F2517">
        <v>11</v>
      </c>
      <c r="G2517">
        <v>3</v>
      </c>
      <c r="H2517">
        <v>2</v>
      </c>
      <c r="I2517" t="s">
        <v>2613</v>
      </c>
      <c r="J2517" t="s">
        <v>2384</v>
      </c>
      <c r="K2517">
        <v>30</v>
      </c>
    </row>
    <row r="2518" spans="5:11" ht="12.75">
      <c r="E2518" s="215" t="str">
        <f t="shared" si="39"/>
        <v>3011043</v>
      </c>
      <c r="F2518">
        <v>11</v>
      </c>
      <c r="G2518">
        <v>4</v>
      </c>
      <c r="H2518">
        <v>3</v>
      </c>
      <c r="I2518" t="s">
        <v>2613</v>
      </c>
      <c r="J2518" t="s">
        <v>2386</v>
      </c>
      <c r="K2518">
        <v>30</v>
      </c>
    </row>
    <row r="2519" spans="5:11" ht="12.75">
      <c r="E2519" s="215" t="str">
        <f t="shared" si="39"/>
        <v>3011053</v>
      </c>
      <c r="F2519">
        <v>11</v>
      </c>
      <c r="G2519">
        <v>5</v>
      </c>
      <c r="H2519">
        <v>3</v>
      </c>
      <c r="I2519" t="s">
        <v>2613</v>
      </c>
      <c r="J2519" t="s">
        <v>2387</v>
      </c>
      <c r="K2519">
        <v>30</v>
      </c>
    </row>
    <row r="2520" spans="5:11" ht="12.75">
      <c r="E2520" s="215" t="str">
        <f t="shared" si="39"/>
        <v>3012000</v>
      </c>
      <c r="F2520">
        <v>12</v>
      </c>
      <c r="G2520">
        <v>0</v>
      </c>
      <c r="H2520">
        <v>0</v>
      </c>
      <c r="I2520" t="s">
        <v>343</v>
      </c>
      <c r="J2520" t="s">
        <v>2885</v>
      </c>
      <c r="K2520">
        <v>30</v>
      </c>
    </row>
    <row r="2521" spans="5:11" ht="12.75">
      <c r="E2521" s="215" t="str">
        <f t="shared" si="39"/>
        <v>3012011</v>
      </c>
      <c r="F2521">
        <v>12</v>
      </c>
      <c r="G2521">
        <v>1</v>
      </c>
      <c r="H2521">
        <v>1</v>
      </c>
      <c r="I2521" t="s">
        <v>2613</v>
      </c>
      <c r="J2521" t="s">
        <v>995</v>
      </c>
      <c r="K2521">
        <v>30</v>
      </c>
    </row>
    <row r="2522" spans="5:11" ht="12.75">
      <c r="E2522" s="215" t="str">
        <f t="shared" si="39"/>
        <v>3012023</v>
      </c>
      <c r="F2522">
        <v>12</v>
      </c>
      <c r="G2522">
        <v>2</v>
      </c>
      <c r="H2522">
        <v>3</v>
      </c>
      <c r="I2522" t="s">
        <v>2613</v>
      </c>
      <c r="J2522" t="s">
        <v>2389</v>
      </c>
      <c r="K2522">
        <v>30</v>
      </c>
    </row>
    <row r="2523" spans="5:11" ht="12.75">
      <c r="E2523" s="215" t="str">
        <f t="shared" si="39"/>
        <v>3012033</v>
      </c>
      <c r="F2523">
        <v>12</v>
      </c>
      <c r="G2523">
        <v>3</v>
      </c>
      <c r="H2523">
        <v>3</v>
      </c>
      <c r="I2523" t="s">
        <v>2613</v>
      </c>
      <c r="J2523" t="s">
        <v>2390</v>
      </c>
      <c r="K2523">
        <v>30</v>
      </c>
    </row>
    <row r="2524" spans="5:11" ht="12.75">
      <c r="E2524" s="215" t="str">
        <f t="shared" si="39"/>
        <v>3012043</v>
      </c>
      <c r="F2524">
        <v>12</v>
      </c>
      <c r="G2524">
        <v>4</v>
      </c>
      <c r="H2524">
        <v>3</v>
      </c>
      <c r="I2524" t="s">
        <v>2613</v>
      </c>
      <c r="J2524" t="s">
        <v>2391</v>
      </c>
      <c r="K2524">
        <v>30</v>
      </c>
    </row>
    <row r="2525" spans="5:11" ht="12.75">
      <c r="E2525" s="215" t="str">
        <f t="shared" si="39"/>
        <v>3012052</v>
      </c>
      <c r="F2525">
        <v>12</v>
      </c>
      <c r="G2525">
        <v>5</v>
      </c>
      <c r="H2525">
        <v>2</v>
      </c>
      <c r="I2525" t="s">
        <v>2613</v>
      </c>
      <c r="J2525" t="s">
        <v>2388</v>
      </c>
      <c r="K2525">
        <v>30</v>
      </c>
    </row>
    <row r="2526" spans="5:11" ht="12.75">
      <c r="E2526" s="215" t="str">
        <f t="shared" si="39"/>
        <v>3012063</v>
      </c>
      <c r="F2526">
        <v>12</v>
      </c>
      <c r="G2526">
        <v>6</v>
      </c>
      <c r="H2526">
        <v>3</v>
      </c>
      <c r="I2526" t="s">
        <v>2613</v>
      </c>
      <c r="J2526" t="s">
        <v>969</v>
      </c>
      <c r="K2526">
        <v>30</v>
      </c>
    </row>
    <row r="2527" spans="5:11" ht="12.75">
      <c r="E2527" s="215" t="str">
        <f t="shared" si="39"/>
        <v>3013000</v>
      </c>
      <c r="F2527">
        <v>13</v>
      </c>
      <c r="G2527">
        <v>0</v>
      </c>
      <c r="H2527">
        <v>0</v>
      </c>
      <c r="I2527" t="s">
        <v>343</v>
      </c>
      <c r="J2527" t="s">
        <v>2886</v>
      </c>
      <c r="K2527">
        <v>30</v>
      </c>
    </row>
    <row r="2528" spans="5:11" ht="12.75">
      <c r="E2528" s="215" t="str">
        <f t="shared" si="39"/>
        <v>3013012</v>
      </c>
      <c r="F2528">
        <v>13</v>
      </c>
      <c r="G2528">
        <v>1</v>
      </c>
      <c r="H2528">
        <v>2</v>
      </c>
      <c r="I2528" t="s">
        <v>2613</v>
      </c>
      <c r="J2528" t="s">
        <v>2392</v>
      </c>
      <c r="K2528">
        <v>30</v>
      </c>
    </row>
    <row r="2529" spans="5:11" ht="12.75">
      <c r="E2529" s="215" t="str">
        <f t="shared" si="39"/>
        <v>3013022</v>
      </c>
      <c r="F2529">
        <v>13</v>
      </c>
      <c r="G2529">
        <v>2</v>
      </c>
      <c r="H2529">
        <v>2</v>
      </c>
      <c r="I2529" t="s">
        <v>2613</v>
      </c>
      <c r="J2529" t="s">
        <v>577</v>
      </c>
      <c r="K2529">
        <v>30</v>
      </c>
    </row>
    <row r="2530" spans="5:11" ht="12.75">
      <c r="E2530" s="215" t="str">
        <f t="shared" si="39"/>
        <v>3013033</v>
      </c>
      <c r="F2530">
        <v>13</v>
      </c>
      <c r="G2530">
        <v>3</v>
      </c>
      <c r="H2530">
        <v>3</v>
      </c>
      <c r="I2530" t="s">
        <v>2613</v>
      </c>
      <c r="J2530" t="s">
        <v>1936</v>
      </c>
      <c r="K2530">
        <v>30</v>
      </c>
    </row>
    <row r="2531" spans="5:11" ht="12.75">
      <c r="E2531" s="215" t="str">
        <f t="shared" si="39"/>
        <v>3013043</v>
      </c>
      <c r="F2531">
        <v>13</v>
      </c>
      <c r="G2531">
        <v>4</v>
      </c>
      <c r="H2531">
        <v>3</v>
      </c>
      <c r="I2531" t="s">
        <v>2613</v>
      </c>
      <c r="J2531" t="s">
        <v>2396</v>
      </c>
      <c r="K2531">
        <v>30</v>
      </c>
    </row>
    <row r="2532" spans="5:11" ht="12.75">
      <c r="E2532" s="215" t="str">
        <f t="shared" si="39"/>
        <v>3013052</v>
      </c>
      <c r="F2532">
        <v>13</v>
      </c>
      <c r="G2532">
        <v>5</v>
      </c>
      <c r="H2532">
        <v>2</v>
      </c>
      <c r="I2532" t="s">
        <v>2613</v>
      </c>
      <c r="J2532" t="s">
        <v>2393</v>
      </c>
      <c r="K2532">
        <v>30</v>
      </c>
    </row>
    <row r="2533" spans="5:11" ht="12.75">
      <c r="E2533" s="215" t="str">
        <f t="shared" si="39"/>
        <v>3013062</v>
      </c>
      <c r="F2533">
        <v>13</v>
      </c>
      <c r="G2533">
        <v>6</v>
      </c>
      <c r="H2533">
        <v>2</v>
      </c>
      <c r="I2533" t="s">
        <v>2613</v>
      </c>
      <c r="J2533" t="s">
        <v>2394</v>
      </c>
      <c r="K2533">
        <v>30</v>
      </c>
    </row>
    <row r="2534" spans="5:11" ht="12.75">
      <c r="E2534" s="215" t="str">
        <f t="shared" si="39"/>
        <v>3013072</v>
      </c>
      <c r="F2534">
        <v>13</v>
      </c>
      <c r="G2534">
        <v>7</v>
      </c>
      <c r="H2534">
        <v>2</v>
      </c>
      <c r="I2534" t="s">
        <v>2613</v>
      </c>
      <c r="J2534" t="s">
        <v>2395</v>
      </c>
      <c r="K2534">
        <v>30</v>
      </c>
    </row>
    <row r="2535" spans="5:11" ht="12.75">
      <c r="E2535" s="215" t="str">
        <f t="shared" si="39"/>
        <v>3014000</v>
      </c>
      <c r="F2535">
        <v>14</v>
      </c>
      <c r="G2535">
        <v>0</v>
      </c>
      <c r="H2535">
        <v>0</v>
      </c>
      <c r="I2535" t="s">
        <v>343</v>
      </c>
      <c r="J2535" t="s">
        <v>2887</v>
      </c>
      <c r="K2535">
        <v>30</v>
      </c>
    </row>
    <row r="2536" spans="5:11" ht="12.75">
      <c r="E2536" s="215" t="str">
        <f t="shared" si="39"/>
        <v>3014012</v>
      </c>
      <c r="F2536">
        <v>14</v>
      </c>
      <c r="G2536">
        <v>1</v>
      </c>
      <c r="H2536">
        <v>2</v>
      </c>
      <c r="I2536" t="s">
        <v>2613</v>
      </c>
      <c r="J2536" t="s">
        <v>2397</v>
      </c>
      <c r="K2536">
        <v>30</v>
      </c>
    </row>
    <row r="2537" spans="5:11" ht="12.75">
      <c r="E2537" s="215" t="str">
        <f t="shared" si="39"/>
        <v>3014022</v>
      </c>
      <c r="F2537">
        <v>14</v>
      </c>
      <c r="G2537">
        <v>2</v>
      </c>
      <c r="H2537">
        <v>2</v>
      </c>
      <c r="I2537" t="s">
        <v>2613</v>
      </c>
      <c r="J2537" t="s">
        <v>2398</v>
      </c>
      <c r="K2537">
        <v>30</v>
      </c>
    </row>
    <row r="2538" spans="5:11" ht="12.75">
      <c r="E2538" s="215" t="str">
        <f t="shared" si="39"/>
        <v>3014033</v>
      </c>
      <c r="F2538">
        <v>14</v>
      </c>
      <c r="G2538">
        <v>3</v>
      </c>
      <c r="H2538">
        <v>3</v>
      </c>
      <c r="I2538" t="s">
        <v>2613</v>
      </c>
      <c r="J2538" t="s">
        <v>2399</v>
      </c>
      <c r="K2538">
        <v>30</v>
      </c>
    </row>
    <row r="2539" spans="5:11" ht="12.75">
      <c r="E2539" s="215" t="str">
        <f t="shared" si="39"/>
        <v>3014043</v>
      </c>
      <c r="F2539">
        <v>14</v>
      </c>
      <c r="G2539">
        <v>4</v>
      </c>
      <c r="H2539">
        <v>3</v>
      </c>
      <c r="I2539" t="s">
        <v>2613</v>
      </c>
      <c r="J2539" t="s">
        <v>2400</v>
      </c>
      <c r="K2539">
        <v>30</v>
      </c>
    </row>
    <row r="2540" spans="5:11" ht="12.75">
      <c r="E2540" s="215" t="str">
        <f t="shared" si="39"/>
        <v>3015000</v>
      </c>
      <c r="F2540">
        <v>15</v>
      </c>
      <c r="G2540">
        <v>0</v>
      </c>
      <c r="H2540">
        <v>0</v>
      </c>
      <c r="I2540" t="s">
        <v>343</v>
      </c>
      <c r="J2540" t="s">
        <v>2888</v>
      </c>
      <c r="K2540">
        <v>30</v>
      </c>
    </row>
    <row r="2541" spans="5:11" ht="12.75">
      <c r="E2541" s="215" t="str">
        <f t="shared" si="39"/>
        <v>3015012</v>
      </c>
      <c r="F2541">
        <v>15</v>
      </c>
      <c r="G2541">
        <v>1</v>
      </c>
      <c r="H2541">
        <v>2</v>
      </c>
      <c r="I2541" t="s">
        <v>2613</v>
      </c>
      <c r="J2541" t="s">
        <v>2401</v>
      </c>
      <c r="K2541">
        <v>30</v>
      </c>
    </row>
    <row r="2542" spans="5:11" ht="12.75">
      <c r="E2542" s="215" t="str">
        <f t="shared" si="39"/>
        <v>3015023</v>
      </c>
      <c r="F2542">
        <v>15</v>
      </c>
      <c r="G2542">
        <v>2</v>
      </c>
      <c r="H2542">
        <v>3</v>
      </c>
      <c r="I2542" t="s">
        <v>2613</v>
      </c>
      <c r="J2542" t="s">
        <v>2403</v>
      </c>
      <c r="K2542">
        <v>30</v>
      </c>
    </row>
    <row r="2543" spans="5:11" ht="12.75">
      <c r="E2543" s="215" t="str">
        <f t="shared" si="39"/>
        <v>3015032</v>
      </c>
      <c r="F2543">
        <v>15</v>
      </c>
      <c r="G2543">
        <v>3</v>
      </c>
      <c r="H2543">
        <v>2</v>
      </c>
      <c r="I2543" t="s">
        <v>2613</v>
      </c>
      <c r="J2543" t="s">
        <v>2402</v>
      </c>
      <c r="K2543">
        <v>30</v>
      </c>
    </row>
    <row r="2544" spans="5:11" ht="12.75">
      <c r="E2544" s="215" t="str">
        <f t="shared" si="39"/>
        <v>3015043</v>
      </c>
      <c r="F2544">
        <v>15</v>
      </c>
      <c r="G2544">
        <v>4</v>
      </c>
      <c r="H2544">
        <v>3</v>
      </c>
      <c r="I2544" t="s">
        <v>2613</v>
      </c>
      <c r="J2544" t="s">
        <v>2404</v>
      </c>
      <c r="K2544">
        <v>30</v>
      </c>
    </row>
    <row r="2545" spans="5:11" ht="12.75">
      <c r="E2545" s="215" t="str">
        <f t="shared" si="39"/>
        <v>3015053</v>
      </c>
      <c r="F2545">
        <v>15</v>
      </c>
      <c r="G2545">
        <v>5</v>
      </c>
      <c r="H2545">
        <v>3</v>
      </c>
      <c r="I2545" t="s">
        <v>2613</v>
      </c>
      <c r="J2545" t="s">
        <v>2405</v>
      </c>
      <c r="K2545">
        <v>30</v>
      </c>
    </row>
    <row r="2546" spans="5:11" ht="12.75">
      <c r="E2546" s="215" t="str">
        <f t="shared" si="39"/>
        <v>3015063</v>
      </c>
      <c r="F2546">
        <v>15</v>
      </c>
      <c r="G2546">
        <v>6</v>
      </c>
      <c r="H2546">
        <v>3</v>
      </c>
      <c r="I2546" t="s">
        <v>2613</v>
      </c>
      <c r="J2546" t="s">
        <v>2406</v>
      </c>
      <c r="K2546">
        <v>30</v>
      </c>
    </row>
    <row r="2547" spans="5:11" ht="12.75">
      <c r="E2547" s="215" t="str">
        <f t="shared" si="39"/>
        <v>3016000</v>
      </c>
      <c r="F2547">
        <v>16</v>
      </c>
      <c r="G2547">
        <v>0</v>
      </c>
      <c r="H2547">
        <v>0</v>
      </c>
      <c r="I2547" t="s">
        <v>343</v>
      </c>
      <c r="J2547" t="s">
        <v>2889</v>
      </c>
      <c r="K2547">
        <v>30</v>
      </c>
    </row>
    <row r="2548" spans="5:11" ht="12.75">
      <c r="E2548" s="215" t="str">
        <f t="shared" si="39"/>
        <v>3016013</v>
      </c>
      <c r="F2548">
        <v>16</v>
      </c>
      <c r="G2548">
        <v>1</v>
      </c>
      <c r="H2548">
        <v>3</v>
      </c>
      <c r="I2548" t="s">
        <v>2613</v>
      </c>
      <c r="J2548" t="s">
        <v>2408</v>
      </c>
      <c r="K2548">
        <v>30</v>
      </c>
    </row>
    <row r="2549" spans="5:11" ht="12.75">
      <c r="E2549" s="215" t="str">
        <f t="shared" si="39"/>
        <v>3016023</v>
      </c>
      <c r="F2549">
        <v>16</v>
      </c>
      <c r="G2549">
        <v>2</v>
      </c>
      <c r="H2549">
        <v>3</v>
      </c>
      <c r="I2549" t="s">
        <v>2613</v>
      </c>
      <c r="J2549" t="s">
        <v>2409</v>
      </c>
      <c r="K2549">
        <v>30</v>
      </c>
    </row>
    <row r="2550" spans="5:11" ht="12.75">
      <c r="E2550" s="215" t="str">
        <f t="shared" si="39"/>
        <v>3016032</v>
      </c>
      <c r="F2550">
        <v>16</v>
      </c>
      <c r="G2550">
        <v>3</v>
      </c>
      <c r="H2550">
        <v>2</v>
      </c>
      <c r="I2550" t="s">
        <v>2613</v>
      </c>
      <c r="J2550" t="s">
        <v>2407</v>
      </c>
      <c r="K2550">
        <v>30</v>
      </c>
    </row>
    <row r="2551" spans="5:11" ht="12.75">
      <c r="E2551" s="215" t="str">
        <f t="shared" si="39"/>
        <v>3017000</v>
      </c>
      <c r="F2551">
        <v>17</v>
      </c>
      <c r="G2551">
        <v>0</v>
      </c>
      <c r="H2551">
        <v>0</v>
      </c>
      <c r="I2551" t="s">
        <v>343</v>
      </c>
      <c r="J2551" t="s">
        <v>2744</v>
      </c>
      <c r="K2551">
        <v>30</v>
      </c>
    </row>
    <row r="2552" spans="5:11" ht="12.75">
      <c r="E2552" s="215" t="str">
        <f t="shared" si="39"/>
        <v>3017011</v>
      </c>
      <c r="F2552">
        <v>17</v>
      </c>
      <c r="G2552">
        <v>1</v>
      </c>
      <c r="H2552">
        <v>1</v>
      </c>
      <c r="I2552" t="s">
        <v>2613</v>
      </c>
      <c r="J2552" t="s">
        <v>2410</v>
      </c>
      <c r="K2552">
        <v>30</v>
      </c>
    </row>
    <row r="2553" spans="5:11" ht="12.75">
      <c r="E2553" s="215" t="str">
        <f t="shared" si="39"/>
        <v>3017023</v>
      </c>
      <c r="F2553">
        <v>17</v>
      </c>
      <c r="G2553">
        <v>2</v>
      </c>
      <c r="H2553">
        <v>3</v>
      </c>
      <c r="I2553" t="s">
        <v>2613</v>
      </c>
      <c r="J2553" t="s">
        <v>2414</v>
      </c>
      <c r="K2553">
        <v>30</v>
      </c>
    </row>
    <row r="2554" spans="5:11" ht="12.75">
      <c r="E2554" s="215" t="str">
        <f t="shared" si="39"/>
        <v>3017033</v>
      </c>
      <c r="F2554">
        <v>17</v>
      </c>
      <c r="G2554">
        <v>3</v>
      </c>
      <c r="H2554">
        <v>3</v>
      </c>
      <c r="I2554" t="s">
        <v>2613</v>
      </c>
      <c r="J2554" t="s">
        <v>2415</v>
      </c>
      <c r="K2554">
        <v>30</v>
      </c>
    </row>
    <row r="2555" spans="5:11" ht="12.75">
      <c r="E2555" s="215" t="str">
        <f t="shared" si="39"/>
        <v>3017042</v>
      </c>
      <c r="F2555">
        <v>17</v>
      </c>
      <c r="G2555">
        <v>4</v>
      </c>
      <c r="H2555">
        <v>2</v>
      </c>
      <c r="I2555" t="s">
        <v>2613</v>
      </c>
      <c r="J2555" t="s">
        <v>2410</v>
      </c>
      <c r="K2555">
        <v>30</v>
      </c>
    </row>
    <row r="2556" spans="5:11" ht="12.75">
      <c r="E2556" s="215" t="str">
        <f t="shared" si="39"/>
        <v>3017052</v>
      </c>
      <c r="F2556">
        <v>17</v>
      </c>
      <c r="G2556">
        <v>5</v>
      </c>
      <c r="H2556">
        <v>2</v>
      </c>
      <c r="I2556" t="s">
        <v>2613</v>
      </c>
      <c r="J2556" t="s">
        <v>2411</v>
      </c>
      <c r="K2556">
        <v>30</v>
      </c>
    </row>
    <row r="2557" spans="5:11" ht="12.75">
      <c r="E2557" s="215" t="str">
        <f t="shared" si="39"/>
        <v>3017063</v>
      </c>
      <c r="F2557">
        <v>17</v>
      </c>
      <c r="G2557">
        <v>6</v>
      </c>
      <c r="H2557">
        <v>3</v>
      </c>
      <c r="I2557" t="s">
        <v>2613</v>
      </c>
      <c r="J2557" t="s">
        <v>2416</v>
      </c>
      <c r="K2557">
        <v>30</v>
      </c>
    </row>
    <row r="2558" spans="5:11" ht="12.75">
      <c r="E2558" s="215" t="str">
        <f t="shared" si="39"/>
        <v>3017072</v>
      </c>
      <c r="F2558">
        <v>17</v>
      </c>
      <c r="G2558">
        <v>7</v>
      </c>
      <c r="H2558">
        <v>2</v>
      </c>
      <c r="I2558" t="s">
        <v>2613</v>
      </c>
      <c r="J2558" t="s">
        <v>2412</v>
      </c>
      <c r="K2558">
        <v>30</v>
      </c>
    </row>
    <row r="2559" spans="5:11" ht="12.75">
      <c r="E2559" s="215" t="str">
        <f t="shared" si="39"/>
        <v>3017082</v>
      </c>
      <c r="F2559">
        <v>17</v>
      </c>
      <c r="G2559">
        <v>8</v>
      </c>
      <c r="H2559">
        <v>2</v>
      </c>
      <c r="I2559" t="s">
        <v>2613</v>
      </c>
      <c r="J2559" t="s">
        <v>2413</v>
      </c>
      <c r="K2559">
        <v>30</v>
      </c>
    </row>
    <row r="2560" spans="5:11" ht="12.75">
      <c r="E2560" s="215" t="str">
        <f t="shared" si="39"/>
        <v>3018000</v>
      </c>
      <c r="F2560">
        <v>18</v>
      </c>
      <c r="G2560">
        <v>0</v>
      </c>
      <c r="H2560">
        <v>0</v>
      </c>
      <c r="I2560" t="s">
        <v>343</v>
      </c>
      <c r="J2560" t="s">
        <v>2890</v>
      </c>
      <c r="K2560">
        <v>30</v>
      </c>
    </row>
    <row r="2561" spans="5:11" ht="12.75">
      <c r="E2561" s="215" t="str">
        <f t="shared" si="39"/>
        <v>3018012</v>
      </c>
      <c r="F2561">
        <v>18</v>
      </c>
      <c r="G2561">
        <v>1</v>
      </c>
      <c r="H2561">
        <v>2</v>
      </c>
      <c r="I2561" t="s">
        <v>2613</v>
      </c>
      <c r="J2561" t="s">
        <v>2417</v>
      </c>
      <c r="K2561">
        <v>30</v>
      </c>
    </row>
    <row r="2562" spans="5:11" ht="12.75">
      <c r="E2562" s="215" t="str">
        <f t="shared" si="39"/>
        <v>3018022</v>
      </c>
      <c r="F2562">
        <v>18</v>
      </c>
      <c r="G2562">
        <v>2</v>
      </c>
      <c r="H2562">
        <v>2</v>
      </c>
      <c r="I2562" t="s">
        <v>2613</v>
      </c>
      <c r="J2562" t="s">
        <v>2418</v>
      </c>
      <c r="K2562">
        <v>30</v>
      </c>
    </row>
    <row r="2563" spans="5:11" ht="12.75">
      <c r="E2563" s="215" t="str">
        <f aca="true" t="shared" si="40" ref="E2563:E2627">+TEXT(K2563,"00")&amp;TEXT(F2563,"00")&amp;TEXT(G2563,"00")&amp;TEXT(H2563,"0")</f>
        <v>3018033</v>
      </c>
      <c r="F2563">
        <v>18</v>
      </c>
      <c r="G2563">
        <v>3</v>
      </c>
      <c r="H2563">
        <v>3</v>
      </c>
      <c r="I2563" t="s">
        <v>2613</v>
      </c>
      <c r="J2563" t="s">
        <v>2421</v>
      </c>
      <c r="K2563">
        <v>30</v>
      </c>
    </row>
    <row r="2564" spans="5:11" ht="12.75">
      <c r="E2564" s="215" t="str">
        <f t="shared" si="40"/>
        <v>3018042</v>
      </c>
      <c r="F2564">
        <v>18</v>
      </c>
      <c r="G2564">
        <v>4</v>
      </c>
      <c r="H2564">
        <v>2</v>
      </c>
      <c r="I2564" t="s">
        <v>2613</v>
      </c>
      <c r="J2564" t="s">
        <v>2419</v>
      </c>
      <c r="K2564">
        <v>30</v>
      </c>
    </row>
    <row r="2565" spans="5:11" ht="12.75">
      <c r="E2565" s="215" t="str">
        <f t="shared" si="40"/>
        <v>3018052</v>
      </c>
      <c r="F2565">
        <v>18</v>
      </c>
      <c r="G2565">
        <v>5</v>
      </c>
      <c r="H2565">
        <v>2</v>
      </c>
      <c r="I2565" t="s">
        <v>2613</v>
      </c>
      <c r="J2565" t="s">
        <v>2420</v>
      </c>
      <c r="K2565">
        <v>30</v>
      </c>
    </row>
    <row r="2566" spans="5:11" ht="12.75">
      <c r="E2566" s="215" t="str">
        <f t="shared" si="40"/>
        <v>3018063</v>
      </c>
      <c r="F2566">
        <v>18</v>
      </c>
      <c r="G2566">
        <v>6</v>
      </c>
      <c r="H2566">
        <v>3</v>
      </c>
      <c r="I2566" t="s">
        <v>2613</v>
      </c>
      <c r="J2566" t="s">
        <v>2422</v>
      </c>
      <c r="K2566">
        <v>30</v>
      </c>
    </row>
    <row r="2567" spans="5:11" ht="12.75">
      <c r="E2567" s="215" t="str">
        <f t="shared" si="40"/>
        <v>3018073</v>
      </c>
      <c r="F2567">
        <v>18</v>
      </c>
      <c r="G2567">
        <v>7</v>
      </c>
      <c r="H2567">
        <v>3</v>
      </c>
      <c r="I2567" t="s">
        <v>2613</v>
      </c>
      <c r="J2567" t="s">
        <v>2423</v>
      </c>
      <c r="K2567">
        <v>30</v>
      </c>
    </row>
    <row r="2568" spans="5:11" ht="12.75">
      <c r="E2568" s="215" t="str">
        <f t="shared" si="40"/>
        <v>3019000</v>
      </c>
      <c r="F2568">
        <v>19</v>
      </c>
      <c r="G2568">
        <v>0</v>
      </c>
      <c r="H2568">
        <v>0</v>
      </c>
      <c r="I2568" t="s">
        <v>343</v>
      </c>
      <c r="J2568" t="s">
        <v>2891</v>
      </c>
      <c r="K2568">
        <v>30</v>
      </c>
    </row>
    <row r="2569" spans="5:11" ht="12.75">
      <c r="E2569" s="215" t="str">
        <f t="shared" si="40"/>
        <v>3019011</v>
      </c>
      <c r="F2569">
        <v>19</v>
      </c>
      <c r="G2569">
        <v>1</v>
      </c>
      <c r="H2569">
        <v>1</v>
      </c>
      <c r="I2569" t="s">
        <v>2613</v>
      </c>
      <c r="J2569" t="s">
        <v>2424</v>
      </c>
      <c r="K2569">
        <v>30</v>
      </c>
    </row>
    <row r="2570" spans="5:11" ht="12.75">
      <c r="E2570" s="215" t="str">
        <f t="shared" si="40"/>
        <v>3019022</v>
      </c>
      <c r="F2570">
        <v>19</v>
      </c>
      <c r="G2570">
        <v>2</v>
      </c>
      <c r="H2570">
        <v>2</v>
      </c>
      <c r="I2570" t="s">
        <v>2613</v>
      </c>
      <c r="J2570" t="s">
        <v>2425</v>
      </c>
      <c r="K2570">
        <v>30</v>
      </c>
    </row>
    <row r="2571" spans="5:11" ht="12.75">
      <c r="E2571" s="215" t="str">
        <f t="shared" si="40"/>
        <v>3019032</v>
      </c>
      <c r="F2571">
        <v>19</v>
      </c>
      <c r="G2571">
        <v>3</v>
      </c>
      <c r="H2571">
        <v>2</v>
      </c>
      <c r="I2571" t="s">
        <v>2613</v>
      </c>
      <c r="J2571" t="s">
        <v>2426</v>
      </c>
      <c r="K2571">
        <v>30</v>
      </c>
    </row>
    <row r="2572" spans="5:11" ht="12.75">
      <c r="E2572" s="215" t="str">
        <f t="shared" si="40"/>
        <v>3019043</v>
      </c>
      <c r="F2572">
        <v>19</v>
      </c>
      <c r="G2572">
        <v>4</v>
      </c>
      <c r="H2572">
        <v>3</v>
      </c>
      <c r="I2572" t="s">
        <v>2613</v>
      </c>
      <c r="J2572" t="s">
        <v>2428</v>
      </c>
      <c r="K2572">
        <v>30</v>
      </c>
    </row>
    <row r="2573" spans="5:11" ht="12.75">
      <c r="E2573" s="215" t="str">
        <f t="shared" si="40"/>
        <v>3019052</v>
      </c>
      <c r="F2573">
        <v>19</v>
      </c>
      <c r="G2573">
        <v>5</v>
      </c>
      <c r="H2573">
        <v>2</v>
      </c>
      <c r="I2573" t="s">
        <v>2613</v>
      </c>
      <c r="J2573" t="s">
        <v>2427</v>
      </c>
      <c r="K2573">
        <v>30</v>
      </c>
    </row>
    <row r="2574" spans="5:11" ht="12.75">
      <c r="E2574" s="215" t="str">
        <f t="shared" si="40"/>
        <v>3019062</v>
      </c>
      <c r="F2574">
        <v>19</v>
      </c>
      <c r="G2574">
        <v>6</v>
      </c>
      <c r="H2574">
        <v>2</v>
      </c>
      <c r="I2574" t="s">
        <v>2613</v>
      </c>
      <c r="J2574" t="s">
        <v>1351</v>
      </c>
      <c r="K2574">
        <v>30</v>
      </c>
    </row>
    <row r="2575" spans="5:11" ht="12.75">
      <c r="E2575" s="215" t="str">
        <f t="shared" si="40"/>
        <v>3019073</v>
      </c>
      <c r="F2575">
        <v>19</v>
      </c>
      <c r="G2575">
        <v>7</v>
      </c>
      <c r="H2575">
        <v>3</v>
      </c>
      <c r="I2575" t="s">
        <v>2613</v>
      </c>
      <c r="J2575" t="s">
        <v>2429</v>
      </c>
      <c r="K2575">
        <v>30</v>
      </c>
    </row>
    <row r="2576" spans="5:11" ht="12.75">
      <c r="E2576" s="215" t="str">
        <f t="shared" si="40"/>
        <v>3019083</v>
      </c>
      <c r="F2576">
        <v>19</v>
      </c>
      <c r="G2576">
        <v>8</v>
      </c>
      <c r="H2576">
        <v>3</v>
      </c>
      <c r="I2576" t="s">
        <v>2613</v>
      </c>
      <c r="J2576" t="s">
        <v>2430</v>
      </c>
      <c r="K2576">
        <v>30</v>
      </c>
    </row>
    <row r="2577" spans="5:11" ht="12.75">
      <c r="E2577" s="215" t="str">
        <f t="shared" si="40"/>
        <v>3019093</v>
      </c>
      <c r="F2577">
        <v>19</v>
      </c>
      <c r="G2577">
        <v>9</v>
      </c>
      <c r="H2577">
        <v>3</v>
      </c>
      <c r="I2577" t="s">
        <v>2613</v>
      </c>
      <c r="J2577" t="s">
        <v>2431</v>
      </c>
      <c r="K2577">
        <v>30</v>
      </c>
    </row>
    <row r="2578" spans="5:11" ht="12.75">
      <c r="E2578" s="215" t="str">
        <f t="shared" si="40"/>
        <v>3020000</v>
      </c>
      <c r="F2578">
        <v>20</v>
      </c>
      <c r="G2578">
        <v>0</v>
      </c>
      <c r="H2578">
        <v>0</v>
      </c>
      <c r="I2578" t="s">
        <v>343</v>
      </c>
      <c r="J2578" t="s">
        <v>2892</v>
      </c>
      <c r="K2578">
        <v>30</v>
      </c>
    </row>
    <row r="2579" spans="5:11" ht="12.75">
      <c r="E2579" s="215" t="str">
        <f>+TEXT(K2579,"00")&amp;TEXT(F2579,"00")&amp;TEXT(G2579,"00")&amp;TEXT(H2579,"0")</f>
        <v>3020012</v>
      </c>
      <c r="F2579">
        <v>20</v>
      </c>
      <c r="G2579">
        <v>1</v>
      </c>
      <c r="H2579">
        <v>2</v>
      </c>
      <c r="I2579" t="s">
        <v>2613</v>
      </c>
      <c r="J2579" t="s">
        <v>2432</v>
      </c>
      <c r="K2579">
        <v>30</v>
      </c>
    </row>
    <row r="2580" spans="5:13" ht="12.75">
      <c r="E2580" s="215" t="str">
        <f t="shared" si="40"/>
        <v>3020013</v>
      </c>
      <c r="F2580">
        <v>20</v>
      </c>
      <c r="G2580">
        <v>1</v>
      </c>
      <c r="H2580">
        <v>3</v>
      </c>
      <c r="I2580" t="s">
        <v>2613</v>
      </c>
      <c r="J2580" t="s">
        <v>2432</v>
      </c>
      <c r="K2580">
        <v>30</v>
      </c>
      <c r="M2580" s="274">
        <v>42005</v>
      </c>
    </row>
    <row r="2581" spans="5:11" ht="12.75">
      <c r="E2581" s="215" t="str">
        <f t="shared" si="40"/>
        <v>3020022</v>
      </c>
      <c r="F2581">
        <v>20</v>
      </c>
      <c r="G2581">
        <v>2</v>
      </c>
      <c r="H2581">
        <v>2</v>
      </c>
      <c r="I2581" t="s">
        <v>2613</v>
      </c>
      <c r="J2581" t="s">
        <v>1674</v>
      </c>
      <c r="K2581">
        <v>30</v>
      </c>
    </row>
    <row r="2582" spans="5:11" ht="12.75">
      <c r="E2582" s="215" t="str">
        <f t="shared" si="40"/>
        <v>3020033</v>
      </c>
      <c r="F2582">
        <v>20</v>
      </c>
      <c r="G2582">
        <v>3</v>
      </c>
      <c r="H2582">
        <v>3</v>
      </c>
      <c r="I2582" t="s">
        <v>2613</v>
      </c>
      <c r="J2582" t="s">
        <v>2433</v>
      </c>
      <c r="K2582">
        <v>30</v>
      </c>
    </row>
    <row r="2583" spans="5:11" ht="12.75">
      <c r="E2583" s="215" t="str">
        <f t="shared" si="40"/>
        <v>3020042</v>
      </c>
      <c r="F2583">
        <v>20</v>
      </c>
      <c r="G2583">
        <v>4</v>
      </c>
      <c r="H2583">
        <v>2</v>
      </c>
      <c r="I2583" t="s">
        <v>2613</v>
      </c>
      <c r="J2583" t="s">
        <v>2434</v>
      </c>
      <c r="K2583">
        <v>30</v>
      </c>
    </row>
    <row r="2584" spans="5:11" ht="12.75">
      <c r="E2584" s="215" t="str">
        <f t="shared" si="40"/>
        <v>3020052</v>
      </c>
      <c r="F2584">
        <v>20</v>
      </c>
      <c r="G2584">
        <v>5</v>
      </c>
      <c r="H2584">
        <v>2</v>
      </c>
      <c r="I2584" t="s">
        <v>2613</v>
      </c>
      <c r="J2584" t="s">
        <v>2435</v>
      </c>
      <c r="K2584">
        <v>30</v>
      </c>
    </row>
    <row r="2585" spans="5:11" ht="12.75">
      <c r="E2585" s="215" t="str">
        <f t="shared" si="40"/>
        <v>3020063</v>
      </c>
      <c r="F2585">
        <v>20</v>
      </c>
      <c r="G2585">
        <v>6</v>
      </c>
      <c r="H2585">
        <v>3</v>
      </c>
      <c r="I2585" t="s">
        <v>2613</v>
      </c>
      <c r="J2585" t="s">
        <v>2436</v>
      </c>
      <c r="K2585">
        <v>30</v>
      </c>
    </row>
    <row r="2586" spans="5:11" ht="12.75">
      <c r="E2586" s="215" t="str">
        <f t="shared" si="40"/>
        <v>3021000</v>
      </c>
      <c r="F2586">
        <v>21</v>
      </c>
      <c r="G2586">
        <v>0</v>
      </c>
      <c r="H2586">
        <v>0</v>
      </c>
      <c r="I2586" t="s">
        <v>343</v>
      </c>
      <c r="J2586" t="s">
        <v>2893</v>
      </c>
      <c r="K2586">
        <v>30</v>
      </c>
    </row>
    <row r="2587" spans="5:11" ht="12.75">
      <c r="E2587" s="215" t="str">
        <f t="shared" si="40"/>
        <v>3021011</v>
      </c>
      <c r="F2587">
        <v>21</v>
      </c>
      <c r="G2587">
        <v>1</v>
      </c>
      <c r="H2587">
        <v>1</v>
      </c>
      <c r="I2587" t="s">
        <v>2613</v>
      </c>
      <c r="J2587" t="s">
        <v>2437</v>
      </c>
      <c r="K2587">
        <v>30</v>
      </c>
    </row>
    <row r="2588" spans="5:11" ht="12.75">
      <c r="E2588" s="215" t="str">
        <f t="shared" si="40"/>
        <v>3021021</v>
      </c>
      <c r="F2588">
        <v>21</v>
      </c>
      <c r="G2588">
        <v>2</v>
      </c>
      <c r="H2588">
        <v>1</v>
      </c>
      <c r="I2588" t="s">
        <v>2613</v>
      </c>
      <c r="J2588" t="s">
        <v>2438</v>
      </c>
      <c r="K2588">
        <v>30</v>
      </c>
    </row>
    <row r="2589" spans="5:11" ht="12.75">
      <c r="E2589" s="215" t="str">
        <f t="shared" si="40"/>
        <v>3021033</v>
      </c>
      <c r="F2589">
        <v>21</v>
      </c>
      <c r="G2589">
        <v>3</v>
      </c>
      <c r="H2589">
        <v>3</v>
      </c>
      <c r="I2589" t="s">
        <v>2613</v>
      </c>
      <c r="J2589" t="s">
        <v>2445</v>
      </c>
      <c r="K2589">
        <v>30</v>
      </c>
    </row>
    <row r="2590" spans="5:11" ht="12.75">
      <c r="E2590" s="215" t="str">
        <f t="shared" si="40"/>
        <v>3021042</v>
      </c>
      <c r="F2590">
        <v>21</v>
      </c>
      <c r="G2590">
        <v>4</v>
      </c>
      <c r="H2590">
        <v>2</v>
      </c>
      <c r="I2590" t="s">
        <v>2613</v>
      </c>
      <c r="J2590" t="s">
        <v>2439</v>
      </c>
      <c r="K2590">
        <v>30</v>
      </c>
    </row>
    <row r="2591" spans="5:11" ht="12.75">
      <c r="E2591" s="215" t="str">
        <f t="shared" si="40"/>
        <v>3021052</v>
      </c>
      <c r="F2591" s="29">
        <v>21</v>
      </c>
      <c r="G2591" s="29">
        <v>5</v>
      </c>
      <c r="H2591" s="29">
        <v>2</v>
      </c>
      <c r="I2591" t="s">
        <v>2613</v>
      </c>
      <c r="J2591" t="s">
        <v>2440</v>
      </c>
      <c r="K2591">
        <v>30</v>
      </c>
    </row>
    <row r="2592" spans="5:11" ht="12.75">
      <c r="E2592" s="215" t="str">
        <f t="shared" si="40"/>
        <v>3021062</v>
      </c>
      <c r="F2592">
        <v>21</v>
      </c>
      <c r="G2592">
        <v>6</v>
      </c>
      <c r="H2592">
        <v>2</v>
      </c>
      <c r="I2592" t="s">
        <v>2613</v>
      </c>
      <c r="J2592" t="s">
        <v>2441</v>
      </c>
      <c r="K2592">
        <v>30</v>
      </c>
    </row>
    <row r="2593" spans="5:11" ht="12.75">
      <c r="E2593" s="215" t="str">
        <f t="shared" si="40"/>
        <v>3021072</v>
      </c>
      <c r="F2593">
        <v>21</v>
      </c>
      <c r="G2593">
        <v>7</v>
      </c>
      <c r="H2593">
        <v>2</v>
      </c>
      <c r="I2593" t="s">
        <v>2613</v>
      </c>
      <c r="J2593" t="s">
        <v>2442</v>
      </c>
      <c r="K2593">
        <v>30</v>
      </c>
    </row>
    <row r="2594" spans="5:11" ht="12.75">
      <c r="E2594" s="215" t="str">
        <f t="shared" si="40"/>
        <v>3021083</v>
      </c>
      <c r="F2594">
        <v>21</v>
      </c>
      <c r="G2594">
        <v>8</v>
      </c>
      <c r="H2594">
        <v>3</v>
      </c>
      <c r="I2594" t="s">
        <v>2613</v>
      </c>
      <c r="J2594" t="s">
        <v>2446</v>
      </c>
      <c r="K2594">
        <v>30</v>
      </c>
    </row>
    <row r="2595" spans="5:11" ht="12.75">
      <c r="E2595" s="215" t="str">
        <f t="shared" si="40"/>
        <v>3021093</v>
      </c>
      <c r="F2595">
        <v>21</v>
      </c>
      <c r="G2595">
        <v>9</v>
      </c>
      <c r="H2595">
        <v>3</v>
      </c>
      <c r="I2595" t="s">
        <v>2613</v>
      </c>
      <c r="J2595" t="s">
        <v>2447</v>
      </c>
      <c r="K2595">
        <v>30</v>
      </c>
    </row>
    <row r="2596" spans="5:11" ht="12.75">
      <c r="E2596" s="215" t="str">
        <f t="shared" si="40"/>
        <v>3021103</v>
      </c>
      <c r="F2596">
        <v>21</v>
      </c>
      <c r="G2596">
        <v>10</v>
      </c>
      <c r="H2596">
        <v>3</v>
      </c>
      <c r="I2596" t="s">
        <v>2613</v>
      </c>
      <c r="J2596" t="s">
        <v>2448</v>
      </c>
      <c r="K2596">
        <v>30</v>
      </c>
    </row>
    <row r="2597" spans="5:11" ht="12.75">
      <c r="E2597" s="215" t="str">
        <f t="shared" si="40"/>
        <v>3021113</v>
      </c>
      <c r="F2597">
        <v>21</v>
      </c>
      <c r="G2597">
        <v>11</v>
      </c>
      <c r="H2597">
        <v>3</v>
      </c>
      <c r="I2597" t="s">
        <v>2613</v>
      </c>
      <c r="J2597" t="s">
        <v>2449</v>
      </c>
      <c r="K2597">
        <v>30</v>
      </c>
    </row>
    <row r="2598" spans="5:11" ht="12.75">
      <c r="E2598" s="215" t="str">
        <f t="shared" si="40"/>
        <v>3021123</v>
      </c>
      <c r="F2598">
        <v>21</v>
      </c>
      <c r="G2598">
        <v>12</v>
      </c>
      <c r="H2598">
        <v>3</v>
      </c>
      <c r="I2598" t="s">
        <v>2613</v>
      </c>
      <c r="J2598" t="s">
        <v>2450</v>
      </c>
      <c r="K2598">
        <v>30</v>
      </c>
    </row>
    <row r="2599" spans="5:11" ht="12.75">
      <c r="E2599" s="215" t="str">
        <f t="shared" si="40"/>
        <v>3021132</v>
      </c>
      <c r="F2599">
        <v>21</v>
      </c>
      <c r="G2599">
        <v>13</v>
      </c>
      <c r="H2599">
        <v>2</v>
      </c>
      <c r="I2599" t="s">
        <v>2613</v>
      </c>
      <c r="J2599" t="s">
        <v>1630</v>
      </c>
      <c r="K2599">
        <v>30</v>
      </c>
    </row>
    <row r="2600" spans="5:11" ht="12.75">
      <c r="E2600" s="215" t="str">
        <f t="shared" si="40"/>
        <v>3021143</v>
      </c>
      <c r="F2600">
        <v>21</v>
      </c>
      <c r="G2600">
        <v>14</v>
      </c>
      <c r="H2600">
        <v>3</v>
      </c>
      <c r="I2600" t="s">
        <v>2613</v>
      </c>
      <c r="J2600" t="s">
        <v>2451</v>
      </c>
      <c r="K2600">
        <v>30</v>
      </c>
    </row>
    <row r="2601" spans="5:11" ht="12.75">
      <c r="E2601" s="215" t="str">
        <f t="shared" si="40"/>
        <v>3021152</v>
      </c>
      <c r="F2601">
        <v>21</v>
      </c>
      <c r="G2601">
        <v>15</v>
      </c>
      <c r="H2601">
        <v>2</v>
      </c>
      <c r="I2601" t="s">
        <v>2613</v>
      </c>
      <c r="J2601" t="s">
        <v>2443</v>
      </c>
      <c r="K2601">
        <v>30</v>
      </c>
    </row>
    <row r="2602" spans="5:11" ht="12.75">
      <c r="E2602" s="215" t="str">
        <f t="shared" si="40"/>
        <v>3021163</v>
      </c>
      <c r="F2602">
        <v>21</v>
      </c>
      <c r="G2602">
        <v>16</v>
      </c>
      <c r="H2602">
        <v>3</v>
      </c>
      <c r="I2602" t="s">
        <v>2613</v>
      </c>
      <c r="J2602" t="s">
        <v>2452</v>
      </c>
      <c r="K2602">
        <v>30</v>
      </c>
    </row>
    <row r="2603" spans="5:11" ht="12.75">
      <c r="E2603" s="215" t="str">
        <f t="shared" si="40"/>
        <v>3021172</v>
      </c>
      <c r="F2603">
        <v>21</v>
      </c>
      <c r="G2603">
        <v>17</v>
      </c>
      <c r="H2603">
        <v>2</v>
      </c>
      <c r="I2603" t="s">
        <v>2613</v>
      </c>
      <c r="J2603" t="s">
        <v>2444</v>
      </c>
      <c r="K2603">
        <v>30</v>
      </c>
    </row>
    <row r="2604" spans="5:11" ht="12.75">
      <c r="E2604" s="215" t="str">
        <f t="shared" si="40"/>
        <v>3022000</v>
      </c>
      <c r="F2604">
        <v>22</v>
      </c>
      <c r="G2604">
        <v>0</v>
      </c>
      <c r="H2604">
        <v>0</v>
      </c>
      <c r="I2604" t="s">
        <v>343</v>
      </c>
      <c r="J2604" t="s">
        <v>2894</v>
      </c>
      <c r="K2604">
        <v>30</v>
      </c>
    </row>
    <row r="2605" spans="5:11" ht="12.75">
      <c r="E2605" s="215" t="str">
        <f t="shared" si="40"/>
        <v>3022013</v>
      </c>
      <c r="F2605">
        <v>22</v>
      </c>
      <c r="G2605">
        <v>1</v>
      </c>
      <c r="H2605">
        <v>3</v>
      </c>
      <c r="I2605" t="s">
        <v>2613</v>
      </c>
      <c r="J2605" t="s">
        <v>2454</v>
      </c>
      <c r="K2605">
        <v>30</v>
      </c>
    </row>
    <row r="2606" spans="5:11" ht="12.75">
      <c r="E2606" s="215" t="str">
        <f t="shared" si="40"/>
        <v>3022023</v>
      </c>
      <c r="F2606">
        <v>22</v>
      </c>
      <c r="G2606">
        <v>2</v>
      </c>
      <c r="H2606">
        <v>3</v>
      </c>
      <c r="I2606" t="s">
        <v>2613</v>
      </c>
      <c r="J2606" t="s">
        <v>2455</v>
      </c>
      <c r="K2606">
        <v>30</v>
      </c>
    </row>
    <row r="2607" spans="5:11" ht="12.75">
      <c r="E2607" s="215" t="str">
        <f t="shared" si="40"/>
        <v>3022033</v>
      </c>
      <c r="F2607">
        <v>22</v>
      </c>
      <c r="G2607">
        <v>3</v>
      </c>
      <c r="H2607">
        <v>3</v>
      </c>
      <c r="I2607" t="s">
        <v>2613</v>
      </c>
      <c r="J2607" t="s">
        <v>2456</v>
      </c>
      <c r="K2607">
        <v>30</v>
      </c>
    </row>
    <row r="2608" spans="5:11" ht="12.75">
      <c r="E2608" s="215" t="str">
        <f t="shared" si="40"/>
        <v>3022042</v>
      </c>
      <c r="F2608">
        <v>22</v>
      </c>
      <c r="G2608">
        <v>4</v>
      </c>
      <c r="H2608">
        <v>2</v>
      </c>
      <c r="I2608" t="s">
        <v>2613</v>
      </c>
      <c r="J2608" t="s">
        <v>2453</v>
      </c>
      <c r="K2608">
        <v>30</v>
      </c>
    </row>
    <row r="2609" spans="5:11" ht="12.75">
      <c r="E2609" s="215" t="str">
        <f t="shared" si="40"/>
        <v>3022053</v>
      </c>
      <c r="F2609">
        <v>22</v>
      </c>
      <c r="G2609">
        <v>5</v>
      </c>
      <c r="H2609">
        <v>3</v>
      </c>
      <c r="I2609" t="s">
        <v>2613</v>
      </c>
      <c r="J2609" t="s">
        <v>2457</v>
      </c>
      <c r="K2609">
        <v>30</v>
      </c>
    </row>
    <row r="2610" spans="5:11" ht="12.75">
      <c r="E2610" s="215" t="str">
        <f t="shared" si="40"/>
        <v>3023000</v>
      </c>
      <c r="F2610">
        <v>23</v>
      </c>
      <c r="G2610">
        <v>0</v>
      </c>
      <c r="H2610">
        <v>0</v>
      </c>
      <c r="I2610" t="s">
        <v>343</v>
      </c>
      <c r="J2610" t="s">
        <v>2895</v>
      </c>
      <c r="K2610">
        <v>30</v>
      </c>
    </row>
    <row r="2611" spans="5:11" ht="12.75">
      <c r="E2611" s="215" t="str">
        <f t="shared" si="40"/>
        <v>3023011</v>
      </c>
      <c r="F2611">
        <v>23</v>
      </c>
      <c r="G2611">
        <v>1</v>
      </c>
      <c r="H2611">
        <v>1</v>
      </c>
      <c r="I2611" t="s">
        <v>2613</v>
      </c>
      <c r="J2611" t="s">
        <v>2458</v>
      </c>
      <c r="K2611">
        <v>30</v>
      </c>
    </row>
    <row r="2612" spans="5:11" ht="12.75">
      <c r="E2612" s="215" t="str">
        <f t="shared" si="40"/>
        <v>3023022</v>
      </c>
      <c r="F2612">
        <v>23</v>
      </c>
      <c r="G2612">
        <v>2</v>
      </c>
      <c r="H2612">
        <v>2</v>
      </c>
      <c r="I2612" t="s">
        <v>2613</v>
      </c>
      <c r="J2612" t="s">
        <v>2459</v>
      </c>
      <c r="K2612">
        <v>30</v>
      </c>
    </row>
    <row r="2613" spans="5:11" ht="12.75">
      <c r="E2613" s="215" t="str">
        <f t="shared" si="40"/>
        <v>3023032</v>
      </c>
      <c r="F2613">
        <v>23</v>
      </c>
      <c r="G2613">
        <v>3</v>
      </c>
      <c r="H2613">
        <v>2</v>
      </c>
      <c r="I2613" t="s">
        <v>2613</v>
      </c>
      <c r="J2613" t="s">
        <v>2460</v>
      </c>
      <c r="K2613">
        <v>30</v>
      </c>
    </row>
    <row r="2614" spans="5:11" ht="12.75">
      <c r="E2614" s="215" t="str">
        <f t="shared" si="40"/>
        <v>3023042</v>
      </c>
      <c r="F2614">
        <v>23</v>
      </c>
      <c r="G2614">
        <v>4</v>
      </c>
      <c r="H2614">
        <v>2</v>
      </c>
      <c r="I2614" t="s">
        <v>2613</v>
      </c>
      <c r="J2614" t="s">
        <v>2461</v>
      </c>
      <c r="K2614">
        <v>30</v>
      </c>
    </row>
    <row r="2615" spans="5:11" ht="12.75">
      <c r="E2615" s="215" t="str">
        <f t="shared" si="40"/>
        <v>3023052</v>
      </c>
      <c r="F2615">
        <v>23</v>
      </c>
      <c r="G2615">
        <v>5</v>
      </c>
      <c r="H2615">
        <v>2</v>
      </c>
      <c r="I2615" t="s">
        <v>2613</v>
      </c>
      <c r="J2615" t="s">
        <v>2462</v>
      </c>
      <c r="K2615">
        <v>30</v>
      </c>
    </row>
    <row r="2616" spans="5:11" ht="12.75">
      <c r="E2616" s="215" t="str">
        <f t="shared" si="40"/>
        <v>3023062</v>
      </c>
      <c r="F2616">
        <v>23</v>
      </c>
      <c r="G2616">
        <v>6</v>
      </c>
      <c r="H2616">
        <v>2</v>
      </c>
      <c r="I2616" t="s">
        <v>2613</v>
      </c>
      <c r="J2616" t="s">
        <v>2458</v>
      </c>
      <c r="K2616">
        <v>30</v>
      </c>
    </row>
    <row r="2617" spans="5:11" ht="12.75">
      <c r="E2617" s="215" t="str">
        <f t="shared" si="40"/>
        <v>3023072</v>
      </c>
      <c r="F2617">
        <v>23</v>
      </c>
      <c r="G2617">
        <v>7</v>
      </c>
      <c r="H2617">
        <v>2</v>
      </c>
      <c r="I2617" t="s">
        <v>2613</v>
      </c>
      <c r="J2617" t="s">
        <v>2463</v>
      </c>
      <c r="K2617">
        <v>30</v>
      </c>
    </row>
    <row r="2618" spans="5:11" ht="12.75">
      <c r="E2618" s="215" t="str">
        <f t="shared" si="40"/>
        <v>3023083</v>
      </c>
      <c r="F2618">
        <v>23</v>
      </c>
      <c r="G2618">
        <v>8</v>
      </c>
      <c r="H2618">
        <v>3</v>
      </c>
      <c r="I2618" t="s">
        <v>2613</v>
      </c>
      <c r="J2618" t="s">
        <v>2464</v>
      </c>
      <c r="K2618">
        <v>30</v>
      </c>
    </row>
    <row r="2619" spans="5:11" ht="12.75">
      <c r="E2619" s="215" t="str">
        <f t="shared" si="40"/>
        <v>3024000</v>
      </c>
      <c r="F2619">
        <v>24</v>
      </c>
      <c r="G2619">
        <v>0</v>
      </c>
      <c r="H2619">
        <v>0</v>
      </c>
      <c r="I2619" t="s">
        <v>343</v>
      </c>
      <c r="J2619" t="s">
        <v>2896</v>
      </c>
      <c r="K2619">
        <v>30</v>
      </c>
    </row>
    <row r="2620" spans="5:11" ht="12.75">
      <c r="E2620" s="215" t="str">
        <f t="shared" si="40"/>
        <v>3024011</v>
      </c>
      <c r="F2620">
        <v>24</v>
      </c>
      <c r="G2620">
        <v>1</v>
      </c>
      <c r="H2620">
        <v>1</v>
      </c>
      <c r="I2620" t="s">
        <v>2613</v>
      </c>
      <c r="J2620" t="s">
        <v>2465</v>
      </c>
      <c r="K2620">
        <v>30</v>
      </c>
    </row>
    <row r="2621" spans="5:11" ht="12.75">
      <c r="E2621" s="215" t="str">
        <f t="shared" si="40"/>
        <v>3024022</v>
      </c>
      <c r="F2621">
        <v>24</v>
      </c>
      <c r="G2621">
        <v>2</v>
      </c>
      <c r="H2621">
        <v>2</v>
      </c>
      <c r="I2621" t="s">
        <v>2613</v>
      </c>
      <c r="J2621" t="s">
        <v>2466</v>
      </c>
      <c r="K2621">
        <v>30</v>
      </c>
    </row>
    <row r="2622" spans="5:11" ht="12.75">
      <c r="E2622" s="215" t="str">
        <f t="shared" si="40"/>
        <v>3024032</v>
      </c>
      <c r="F2622">
        <v>24</v>
      </c>
      <c r="G2622">
        <v>3</v>
      </c>
      <c r="H2622">
        <v>2</v>
      </c>
      <c r="I2622" t="s">
        <v>2613</v>
      </c>
      <c r="J2622" t="s">
        <v>2467</v>
      </c>
      <c r="K2622">
        <v>30</v>
      </c>
    </row>
    <row r="2623" spans="5:11" ht="12.75">
      <c r="E2623" s="215" t="str">
        <f t="shared" si="40"/>
        <v>3024042</v>
      </c>
      <c r="F2623">
        <v>24</v>
      </c>
      <c r="G2623">
        <v>4</v>
      </c>
      <c r="H2623">
        <v>2</v>
      </c>
      <c r="I2623" t="s">
        <v>2613</v>
      </c>
      <c r="J2623" t="s">
        <v>2465</v>
      </c>
      <c r="K2623">
        <v>30</v>
      </c>
    </row>
    <row r="2624" spans="5:11" ht="12.75">
      <c r="E2624" s="215" t="str">
        <f t="shared" si="40"/>
        <v>3024053</v>
      </c>
      <c r="F2624">
        <v>24</v>
      </c>
      <c r="G2624">
        <v>5</v>
      </c>
      <c r="H2624">
        <v>3</v>
      </c>
      <c r="I2624" t="s">
        <v>2613</v>
      </c>
      <c r="J2624" t="s">
        <v>2468</v>
      </c>
      <c r="K2624">
        <v>30</v>
      </c>
    </row>
    <row r="2625" spans="5:11" ht="12.75">
      <c r="E2625" s="215" t="str">
        <f t="shared" si="40"/>
        <v>3024063</v>
      </c>
      <c r="F2625">
        <v>24</v>
      </c>
      <c r="G2625">
        <v>6</v>
      </c>
      <c r="H2625">
        <v>3</v>
      </c>
      <c r="I2625" t="s">
        <v>2613</v>
      </c>
      <c r="J2625" t="s">
        <v>1296</v>
      </c>
      <c r="K2625">
        <v>30</v>
      </c>
    </row>
    <row r="2626" spans="5:11" ht="12.75">
      <c r="E2626" s="215" t="str">
        <f t="shared" si="40"/>
        <v>3024073</v>
      </c>
      <c r="F2626">
        <v>24</v>
      </c>
      <c r="G2626">
        <v>7</v>
      </c>
      <c r="H2626">
        <v>3</v>
      </c>
      <c r="I2626" t="s">
        <v>2613</v>
      </c>
      <c r="J2626" t="s">
        <v>2469</v>
      </c>
      <c r="K2626">
        <v>30</v>
      </c>
    </row>
    <row r="2627" spans="5:11" ht="12.75">
      <c r="E2627" s="215" t="str">
        <f t="shared" si="40"/>
        <v>3024083</v>
      </c>
      <c r="F2627">
        <v>24</v>
      </c>
      <c r="G2627">
        <v>8</v>
      </c>
      <c r="H2627">
        <v>3</v>
      </c>
      <c r="I2627" t="s">
        <v>2613</v>
      </c>
      <c r="J2627" t="s">
        <v>2470</v>
      </c>
      <c r="K2627">
        <v>30</v>
      </c>
    </row>
    <row r="2628" spans="5:11" ht="12.75">
      <c r="E2628" s="215" t="str">
        <f aca="true" t="shared" si="41" ref="E2628:E2691">+TEXT(K2628,"00")&amp;TEXT(F2628,"00")&amp;TEXT(G2628,"00")&amp;TEXT(H2628,"0")</f>
        <v>3025000</v>
      </c>
      <c r="F2628">
        <v>25</v>
      </c>
      <c r="G2628">
        <v>0</v>
      </c>
      <c r="H2628">
        <v>0</v>
      </c>
      <c r="I2628" t="s">
        <v>343</v>
      </c>
      <c r="J2628" t="s">
        <v>2630</v>
      </c>
      <c r="K2628">
        <v>30</v>
      </c>
    </row>
    <row r="2629" spans="5:11" ht="12.75">
      <c r="E2629" s="215" t="str">
        <f t="shared" si="41"/>
        <v>3025012</v>
      </c>
      <c r="F2629">
        <v>25</v>
      </c>
      <c r="G2629">
        <v>1</v>
      </c>
      <c r="H2629">
        <v>2</v>
      </c>
      <c r="I2629" t="s">
        <v>2613</v>
      </c>
      <c r="J2629" t="s">
        <v>2471</v>
      </c>
      <c r="K2629">
        <v>30</v>
      </c>
    </row>
    <row r="2630" spans="5:11" ht="12.75">
      <c r="E2630" s="215" t="str">
        <f t="shared" si="41"/>
        <v>3025022</v>
      </c>
      <c r="F2630">
        <v>25</v>
      </c>
      <c r="G2630">
        <v>2</v>
      </c>
      <c r="H2630">
        <v>2</v>
      </c>
      <c r="I2630" t="s">
        <v>2613</v>
      </c>
      <c r="J2630" t="s">
        <v>2472</v>
      </c>
      <c r="K2630">
        <v>30</v>
      </c>
    </row>
    <row r="2631" spans="5:11" ht="12.75">
      <c r="E2631" s="215" t="str">
        <f t="shared" si="41"/>
        <v>3025032</v>
      </c>
      <c r="F2631">
        <v>25</v>
      </c>
      <c r="G2631">
        <v>3</v>
      </c>
      <c r="H2631">
        <v>2</v>
      </c>
      <c r="I2631" t="s">
        <v>2613</v>
      </c>
      <c r="J2631" t="s">
        <v>2473</v>
      </c>
      <c r="K2631">
        <v>30</v>
      </c>
    </row>
    <row r="2632" spans="5:11" ht="12.75">
      <c r="E2632" s="215" t="str">
        <f t="shared" si="41"/>
        <v>3025043</v>
      </c>
      <c r="F2632">
        <v>25</v>
      </c>
      <c r="G2632">
        <v>4</v>
      </c>
      <c r="H2632">
        <v>3</v>
      </c>
      <c r="I2632" t="s">
        <v>2613</v>
      </c>
      <c r="J2632" t="s">
        <v>2475</v>
      </c>
      <c r="K2632">
        <v>30</v>
      </c>
    </row>
    <row r="2633" spans="5:11" ht="12.75">
      <c r="E2633" s="215" t="str">
        <f t="shared" si="41"/>
        <v>3025052</v>
      </c>
      <c r="F2633">
        <v>25</v>
      </c>
      <c r="G2633">
        <v>5</v>
      </c>
      <c r="H2633">
        <v>2</v>
      </c>
      <c r="I2633" t="s">
        <v>2613</v>
      </c>
      <c r="J2633" t="s">
        <v>2474</v>
      </c>
      <c r="K2633">
        <v>30</v>
      </c>
    </row>
    <row r="2634" spans="5:11" ht="12.75">
      <c r="E2634" s="215" t="str">
        <f t="shared" si="41"/>
        <v>3026000</v>
      </c>
      <c r="F2634">
        <v>26</v>
      </c>
      <c r="G2634">
        <v>0</v>
      </c>
      <c r="H2634">
        <v>0</v>
      </c>
      <c r="I2634" t="s">
        <v>343</v>
      </c>
      <c r="J2634" t="s">
        <v>2897</v>
      </c>
      <c r="K2634">
        <v>30</v>
      </c>
    </row>
    <row r="2635" spans="5:11" ht="12.75">
      <c r="E2635" s="215" t="str">
        <f t="shared" si="41"/>
        <v>3026012</v>
      </c>
      <c r="F2635">
        <v>26</v>
      </c>
      <c r="G2635">
        <v>1</v>
      </c>
      <c r="H2635">
        <v>2</v>
      </c>
      <c r="I2635" t="s">
        <v>2613</v>
      </c>
      <c r="J2635" t="s">
        <v>535</v>
      </c>
      <c r="K2635">
        <v>30</v>
      </c>
    </row>
    <row r="2636" spans="5:11" ht="12.75">
      <c r="E2636" s="215" t="str">
        <f t="shared" si="41"/>
        <v>3026023</v>
      </c>
      <c r="F2636">
        <v>26</v>
      </c>
      <c r="G2636">
        <v>2</v>
      </c>
      <c r="H2636">
        <v>3</v>
      </c>
      <c r="I2636" t="s">
        <v>2613</v>
      </c>
      <c r="J2636" t="s">
        <v>2476</v>
      </c>
      <c r="K2636">
        <v>30</v>
      </c>
    </row>
    <row r="2637" spans="5:11" ht="12.75">
      <c r="E2637" s="215" t="str">
        <f t="shared" si="41"/>
        <v>3026033</v>
      </c>
      <c r="F2637">
        <v>26</v>
      </c>
      <c r="G2637">
        <v>3</v>
      </c>
      <c r="H2637">
        <v>3</v>
      </c>
      <c r="I2637" t="s">
        <v>2613</v>
      </c>
      <c r="J2637" t="s">
        <v>2477</v>
      </c>
      <c r="K2637">
        <v>30</v>
      </c>
    </row>
    <row r="2638" spans="5:11" ht="12.75">
      <c r="E2638" s="215" t="str">
        <f t="shared" si="41"/>
        <v>3026043</v>
      </c>
      <c r="F2638">
        <v>26</v>
      </c>
      <c r="G2638">
        <v>4</v>
      </c>
      <c r="H2638">
        <v>3</v>
      </c>
      <c r="I2638" t="s">
        <v>2613</v>
      </c>
      <c r="J2638" t="s">
        <v>2478</v>
      </c>
      <c r="K2638">
        <v>30</v>
      </c>
    </row>
    <row r="2639" spans="5:11" ht="12.75">
      <c r="E2639" s="215" t="str">
        <f t="shared" si="41"/>
        <v>3027000</v>
      </c>
      <c r="F2639">
        <v>27</v>
      </c>
      <c r="G2639">
        <v>0</v>
      </c>
      <c r="H2639">
        <v>0</v>
      </c>
      <c r="I2639" t="s">
        <v>343</v>
      </c>
      <c r="J2639" t="s">
        <v>2898</v>
      </c>
      <c r="K2639">
        <v>30</v>
      </c>
    </row>
    <row r="2640" spans="5:11" ht="12.75">
      <c r="E2640" s="215" t="str">
        <f t="shared" si="41"/>
        <v>3027011</v>
      </c>
      <c r="F2640">
        <v>27</v>
      </c>
      <c r="G2640">
        <v>1</v>
      </c>
      <c r="H2640">
        <v>1</v>
      </c>
      <c r="I2640" t="s">
        <v>2613</v>
      </c>
      <c r="J2640" t="s">
        <v>2479</v>
      </c>
      <c r="K2640">
        <v>30</v>
      </c>
    </row>
    <row r="2641" spans="5:11" ht="12.75">
      <c r="E2641" s="215" t="str">
        <f t="shared" si="41"/>
        <v>3027022</v>
      </c>
      <c r="F2641">
        <v>27</v>
      </c>
      <c r="G2641">
        <v>2</v>
      </c>
      <c r="H2641">
        <v>2</v>
      </c>
      <c r="I2641" t="s">
        <v>2613</v>
      </c>
      <c r="J2641" t="s">
        <v>2480</v>
      </c>
      <c r="K2641">
        <v>30</v>
      </c>
    </row>
    <row r="2642" spans="5:11" ht="12.75">
      <c r="E2642" s="215" t="str">
        <f t="shared" si="41"/>
        <v>3027033</v>
      </c>
      <c r="F2642">
        <v>27</v>
      </c>
      <c r="G2642">
        <v>3</v>
      </c>
      <c r="H2642">
        <v>3</v>
      </c>
      <c r="I2642" t="s">
        <v>2613</v>
      </c>
      <c r="J2642" t="s">
        <v>1143</v>
      </c>
      <c r="K2642">
        <v>30</v>
      </c>
    </row>
    <row r="2643" spans="5:11" ht="12.75">
      <c r="E2643" s="215" t="str">
        <f t="shared" si="41"/>
        <v>3027042</v>
      </c>
      <c r="F2643">
        <v>27</v>
      </c>
      <c r="G2643">
        <v>4</v>
      </c>
      <c r="H2643">
        <v>2</v>
      </c>
      <c r="I2643" t="s">
        <v>2613</v>
      </c>
      <c r="J2643" t="s">
        <v>2481</v>
      </c>
      <c r="K2643">
        <v>30</v>
      </c>
    </row>
    <row r="2644" spans="5:11" ht="12.75">
      <c r="E2644" s="215" t="str">
        <f t="shared" si="41"/>
        <v>3027052</v>
      </c>
      <c r="F2644">
        <v>27</v>
      </c>
      <c r="G2644">
        <v>5</v>
      </c>
      <c r="H2644">
        <v>2</v>
      </c>
      <c r="I2644" t="s">
        <v>2613</v>
      </c>
      <c r="J2644" t="s">
        <v>2482</v>
      </c>
      <c r="K2644">
        <v>30</v>
      </c>
    </row>
    <row r="2645" spans="5:11" ht="12.75">
      <c r="E2645" s="215" t="str">
        <f t="shared" si="41"/>
        <v>3027062</v>
      </c>
      <c r="F2645">
        <v>27</v>
      </c>
      <c r="G2645">
        <v>6</v>
      </c>
      <c r="H2645">
        <v>2</v>
      </c>
      <c r="I2645" t="s">
        <v>2613</v>
      </c>
      <c r="J2645" t="s">
        <v>2483</v>
      </c>
      <c r="K2645">
        <v>30</v>
      </c>
    </row>
    <row r="2646" spans="5:11" ht="12.75">
      <c r="E2646" s="215" t="str">
        <f t="shared" si="41"/>
        <v>3027073</v>
      </c>
      <c r="F2646">
        <v>27</v>
      </c>
      <c r="G2646">
        <v>7</v>
      </c>
      <c r="H2646">
        <v>3</v>
      </c>
      <c r="I2646" t="s">
        <v>2613</v>
      </c>
      <c r="J2646" t="s">
        <v>2485</v>
      </c>
      <c r="K2646">
        <v>30</v>
      </c>
    </row>
    <row r="2647" spans="5:11" ht="12.75">
      <c r="E2647" s="215" t="str">
        <f t="shared" si="41"/>
        <v>3027082</v>
      </c>
      <c r="F2647">
        <v>27</v>
      </c>
      <c r="G2647">
        <v>8</v>
      </c>
      <c r="H2647">
        <v>2</v>
      </c>
      <c r="I2647" t="s">
        <v>2613</v>
      </c>
      <c r="J2647" t="s">
        <v>2479</v>
      </c>
      <c r="K2647">
        <v>30</v>
      </c>
    </row>
    <row r="2648" spans="5:11" ht="12.75">
      <c r="E2648" s="215" t="str">
        <f t="shared" si="41"/>
        <v>3027092</v>
      </c>
      <c r="F2648">
        <v>27</v>
      </c>
      <c r="G2648">
        <v>9</v>
      </c>
      <c r="H2648">
        <v>2</v>
      </c>
      <c r="I2648" t="s">
        <v>2613</v>
      </c>
      <c r="J2648" t="s">
        <v>2484</v>
      </c>
      <c r="K2648">
        <v>30</v>
      </c>
    </row>
    <row r="2649" spans="5:11" ht="12.75">
      <c r="E2649" s="215" t="str">
        <f t="shared" si="41"/>
        <v>3028000</v>
      </c>
      <c r="F2649">
        <v>28</v>
      </c>
      <c r="G2649">
        <v>0</v>
      </c>
      <c r="H2649">
        <v>0</v>
      </c>
      <c r="I2649" t="s">
        <v>343</v>
      </c>
      <c r="J2649" t="s">
        <v>2899</v>
      </c>
      <c r="K2649">
        <v>30</v>
      </c>
    </row>
    <row r="2650" spans="5:11" ht="12.75">
      <c r="E2650" s="215" t="str">
        <f t="shared" si="41"/>
        <v>3028011</v>
      </c>
      <c r="F2650">
        <v>28</v>
      </c>
      <c r="G2650">
        <v>1</v>
      </c>
      <c r="H2650">
        <v>1</v>
      </c>
      <c r="I2650" t="s">
        <v>2613</v>
      </c>
      <c r="J2650" t="s">
        <v>2486</v>
      </c>
      <c r="K2650">
        <v>30</v>
      </c>
    </row>
    <row r="2651" spans="5:11" ht="12.75">
      <c r="E2651" s="215" t="str">
        <f t="shared" si="41"/>
        <v>3028022</v>
      </c>
      <c r="F2651">
        <v>28</v>
      </c>
      <c r="G2651">
        <v>2</v>
      </c>
      <c r="H2651">
        <v>2</v>
      </c>
      <c r="I2651" t="s">
        <v>2613</v>
      </c>
      <c r="J2651" t="s">
        <v>2487</v>
      </c>
      <c r="K2651">
        <v>30</v>
      </c>
    </row>
    <row r="2652" spans="5:11" ht="12.75">
      <c r="E2652" s="215" t="str">
        <f t="shared" si="41"/>
        <v>3028033</v>
      </c>
      <c r="F2652">
        <v>28</v>
      </c>
      <c r="G2652">
        <v>3</v>
      </c>
      <c r="H2652">
        <v>3</v>
      </c>
      <c r="I2652" t="s">
        <v>2613</v>
      </c>
      <c r="J2652" t="s">
        <v>2490</v>
      </c>
      <c r="K2652">
        <v>30</v>
      </c>
    </row>
    <row r="2653" spans="5:11" ht="12.75">
      <c r="E2653" s="215" t="str">
        <f t="shared" si="41"/>
        <v>3028042</v>
      </c>
      <c r="F2653">
        <v>28</v>
      </c>
      <c r="G2653">
        <v>4</v>
      </c>
      <c r="H2653">
        <v>2</v>
      </c>
      <c r="I2653" t="s">
        <v>2613</v>
      </c>
      <c r="J2653" t="s">
        <v>2488</v>
      </c>
      <c r="K2653">
        <v>30</v>
      </c>
    </row>
    <row r="2654" spans="5:11" ht="12.75">
      <c r="E2654" s="215" t="str">
        <f t="shared" si="41"/>
        <v>3028053</v>
      </c>
      <c r="F2654">
        <v>28</v>
      </c>
      <c r="G2654">
        <v>5</v>
      </c>
      <c r="H2654">
        <v>3</v>
      </c>
      <c r="I2654" t="s">
        <v>2613</v>
      </c>
      <c r="J2654" t="s">
        <v>2491</v>
      </c>
      <c r="K2654">
        <v>30</v>
      </c>
    </row>
    <row r="2655" spans="5:11" ht="12.75">
      <c r="E2655" s="215" t="str">
        <f t="shared" si="41"/>
        <v>3028062</v>
      </c>
      <c r="F2655">
        <v>28</v>
      </c>
      <c r="G2655">
        <v>6</v>
      </c>
      <c r="H2655">
        <v>2</v>
      </c>
      <c r="I2655" t="s">
        <v>2613</v>
      </c>
      <c r="J2655" t="s">
        <v>2489</v>
      </c>
      <c r="K2655">
        <v>30</v>
      </c>
    </row>
    <row r="2656" spans="5:11" ht="12.75">
      <c r="E2656" s="215" t="str">
        <f t="shared" si="41"/>
        <v>3028072</v>
      </c>
      <c r="F2656">
        <v>28</v>
      </c>
      <c r="G2656">
        <v>7</v>
      </c>
      <c r="H2656">
        <v>2</v>
      </c>
      <c r="I2656" t="s">
        <v>2613</v>
      </c>
      <c r="J2656" t="s">
        <v>2486</v>
      </c>
      <c r="K2656">
        <v>30</v>
      </c>
    </row>
    <row r="2657" spans="5:11" ht="12.75">
      <c r="E2657" s="215" t="str">
        <f t="shared" si="41"/>
        <v>3029000</v>
      </c>
      <c r="F2657">
        <v>29</v>
      </c>
      <c r="G2657">
        <v>0</v>
      </c>
      <c r="H2657">
        <v>0</v>
      </c>
      <c r="I2657" t="s">
        <v>343</v>
      </c>
      <c r="J2657" t="s">
        <v>2900</v>
      </c>
      <c r="K2657">
        <v>30</v>
      </c>
    </row>
    <row r="2658" spans="5:11" ht="12.75">
      <c r="E2658" s="215" t="str">
        <f t="shared" si="41"/>
        <v>3029012</v>
      </c>
      <c r="F2658">
        <v>29</v>
      </c>
      <c r="G2658">
        <v>1</v>
      </c>
      <c r="H2658">
        <v>2</v>
      </c>
      <c r="I2658" t="s">
        <v>2613</v>
      </c>
      <c r="J2658" t="s">
        <v>2492</v>
      </c>
      <c r="K2658">
        <v>30</v>
      </c>
    </row>
    <row r="2659" spans="5:11" ht="12.75">
      <c r="E2659" s="215" t="str">
        <f t="shared" si="41"/>
        <v>3029022</v>
      </c>
      <c r="F2659">
        <v>29</v>
      </c>
      <c r="G2659">
        <v>2</v>
      </c>
      <c r="H2659">
        <v>2</v>
      </c>
      <c r="I2659" t="s">
        <v>2613</v>
      </c>
      <c r="J2659" t="s">
        <v>2493</v>
      </c>
      <c r="K2659">
        <v>30</v>
      </c>
    </row>
    <row r="2660" spans="5:11" ht="12.75">
      <c r="E2660" s="215" t="str">
        <f t="shared" si="41"/>
        <v>3029033</v>
      </c>
      <c r="F2660">
        <v>29</v>
      </c>
      <c r="G2660">
        <v>3</v>
      </c>
      <c r="H2660">
        <v>3</v>
      </c>
      <c r="I2660" t="s">
        <v>2613</v>
      </c>
      <c r="J2660" t="s">
        <v>2494</v>
      </c>
      <c r="K2660">
        <v>30</v>
      </c>
    </row>
    <row r="2661" spans="5:11" ht="12.75">
      <c r="E2661" s="215" t="str">
        <f t="shared" si="41"/>
        <v>3030000</v>
      </c>
      <c r="F2661">
        <v>30</v>
      </c>
      <c r="G2661">
        <v>0</v>
      </c>
      <c r="H2661">
        <v>0</v>
      </c>
      <c r="I2661" t="s">
        <v>343</v>
      </c>
      <c r="J2661" t="s">
        <v>2901</v>
      </c>
      <c r="K2661">
        <v>30</v>
      </c>
    </row>
    <row r="2662" spans="5:11" ht="12.75">
      <c r="E2662" s="215" t="str">
        <f t="shared" si="41"/>
        <v>3030012</v>
      </c>
      <c r="F2662">
        <v>30</v>
      </c>
      <c r="G2662">
        <v>1</v>
      </c>
      <c r="H2662">
        <v>2</v>
      </c>
      <c r="I2662" t="s">
        <v>2613</v>
      </c>
      <c r="J2662" t="s">
        <v>2495</v>
      </c>
      <c r="K2662">
        <v>30</v>
      </c>
    </row>
    <row r="2663" spans="5:11" ht="12.75">
      <c r="E2663" s="215" t="str">
        <f t="shared" si="41"/>
        <v>3030023</v>
      </c>
      <c r="F2663">
        <v>30</v>
      </c>
      <c r="G2663">
        <v>2</v>
      </c>
      <c r="H2663">
        <v>3</v>
      </c>
      <c r="I2663" t="s">
        <v>2613</v>
      </c>
      <c r="J2663" t="s">
        <v>2496</v>
      </c>
      <c r="K2663">
        <v>30</v>
      </c>
    </row>
    <row r="2664" spans="5:11" ht="12.75">
      <c r="E2664" s="215" t="str">
        <f t="shared" si="41"/>
        <v>3030033</v>
      </c>
      <c r="F2664">
        <v>30</v>
      </c>
      <c r="G2664">
        <v>3</v>
      </c>
      <c r="H2664">
        <v>3</v>
      </c>
      <c r="I2664" t="s">
        <v>2613</v>
      </c>
      <c r="J2664" t="s">
        <v>2497</v>
      </c>
      <c r="K2664">
        <v>30</v>
      </c>
    </row>
    <row r="2665" spans="5:11" ht="12.75">
      <c r="E2665" s="215" t="str">
        <f t="shared" si="41"/>
        <v>3030043</v>
      </c>
      <c r="F2665">
        <v>30</v>
      </c>
      <c r="G2665">
        <v>4</v>
      </c>
      <c r="H2665">
        <v>3</v>
      </c>
      <c r="I2665" t="s">
        <v>2613</v>
      </c>
      <c r="J2665" t="s">
        <v>2498</v>
      </c>
      <c r="K2665">
        <v>30</v>
      </c>
    </row>
    <row r="2666" spans="5:11" ht="12.75">
      <c r="E2666" s="215" t="str">
        <f t="shared" si="41"/>
        <v>3030053</v>
      </c>
      <c r="F2666">
        <v>30</v>
      </c>
      <c r="G2666">
        <v>5</v>
      </c>
      <c r="H2666">
        <v>3</v>
      </c>
      <c r="I2666" t="s">
        <v>2613</v>
      </c>
      <c r="J2666" t="s">
        <v>2499</v>
      </c>
      <c r="K2666">
        <v>30</v>
      </c>
    </row>
    <row r="2667" spans="5:11" ht="12.75">
      <c r="E2667" s="215" t="str">
        <f t="shared" si="41"/>
        <v>3031000</v>
      </c>
      <c r="F2667">
        <v>31</v>
      </c>
      <c r="G2667">
        <v>0</v>
      </c>
      <c r="H2667">
        <v>0</v>
      </c>
      <c r="I2667" t="s">
        <v>343</v>
      </c>
      <c r="J2667" t="s">
        <v>2902</v>
      </c>
      <c r="K2667">
        <v>30</v>
      </c>
    </row>
    <row r="2668" spans="5:11" ht="12.75">
      <c r="E2668" s="215" t="str">
        <f t="shared" si="41"/>
        <v>3031011</v>
      </c>
      <c r="F2668">
        <v>31</v>
      </c>
      <c r="G2668">
        <v>1</v>
      </c>
      <c r="H2668">
        <v>1</v>
      </c>
      <c r="I2668" t="s">
        <v>2613</v>
      </c>
      <c r="J2668" t="s">
        <v>2500</v>
      </c>
      <c r="K2668">
        <v>30</v>
      </c>
    </row>
    <row r="2669" spans="5:11" ht="12.75">
      <c r="E2669" s="215" t="str">
        <f t="shared" si="41"/>
        <v>3031023</v>
      </c>
      <c r="F2669">
        <v>31</v>
      </c>
      <c r="G2669">
        <v>2</v>
      </c>
      <c r="H2669">
        <v>3</v>
      </c>
      <c r="I2669" t="s">
        <v>2613</v>
      </c>
      <c r="J2669" t="s">
        <v>2503</v>
      </c>
      <c r="K2669">
        <v>30</v>
      </c>
    </row>
    <row r="2670" spans="5:11" ht="12.75">
      <c r="E2670" s="215" t="str">
        <f t="shared" si="41"/>
        <v>3031033</v>
      </c>
      <c r="F2670">
        <v>31</v>
      </c>
      <c r="G2670">
        <v>3</v>
      </c>
      <c r="H2670">
        <v>3</v>
      </c>
      <c r="I2670" t="s">
        <v>2613</v>
      </c>
      <c r="J2670" t="s">
        <v>2504</v>
      </c>
      <c r="K2670">
        <v>30</v>
      </c>
    </row>
    <row r="2671" spans="5:11" ht="12.75">
      <c r="E2671" s="215" t="str">
        <f t="shared" si="41"/>
        <v>3031042</v>
      </c>
      <c r="F2671">
        <v>31</v>
      </c>
      <c r="G2671">
        <v>4</v>
      </c>
      <c r="H2671">
        <v>2</v>
      </c>
      <c r="I2671" t="s">
        <v>2613</v>
      </c>
      <c r="J2671" t="s">
        <v>2501</v>
      </c>
      <c r="K2671">
        <v>30</v>
      </c>
    </row>
    <row r="2672" spans="5:11" ht="12.75">
      <c r="E2672" s="215" t="str">
        <f t="shared" si="41"/>
        <v>3031053</v>
      </c>
      <c r="F2672">
        <v>31</v>
      </c>
      <c r="G2672">
        <v>5</v>
      </c>
      <c r="H2672">
        <v>3</v>
      </c>
      <c r="I2672" t="s">
        <v>2613</v>
      </c>
      <c r="J2672" t="s">
        <v>2505</v>
      </c>
      <c r="K2672">
        <v>30</v>
      </c>
    </row>
    <row r="2673" spans="5:11" ht="12.75">
      <c r="E2673" s="215" t="str">
        <f t="shared" si="41"/>
        <v>3031062</v>
      </c>
      <c r="F2673">
        <v>31</v>
      </c>
      <c r="G2673">
        <v>6</v>
      </c>
      <c r="H2673">
        <v>2</v>
      </c>
      <c r="I2673" t="s">
        <v>2613</v>
      </c>
      <c r="J2673" t="s">
        <v>2502</v>
      </c>
      <c r="K2673">
        <v>30</v>
      </c>
    </row>
    <row r="2674" spans="5:11" ht="12.75">
      <c r="E2674" s="215" t="str">
        <f t="shared" si="41"/>
        <v>3031072</v>
      </c>
      <c r="F2674">
        <v>31</v>
      </c>
      <c r="G2674">
        <v>7</v>
      </c>
      <c r="H2674">
        <v>2</v>
      </c>
      <c r="I2674" t="s">
        <v>2613</v>
      </c>
      <c r="J2674" t="s">
        <v>534</v>
      </c>
      <c r="K2674">
        <v>30</v>
      </c>
    </row>
    <row r="2675" spans="5:11" ht="12.75">
      <c r="E2675" s="215" t="str">
        <f t="shared" si="41"/>
        <v>3031082</v>
      </c>
      <c r="F2675">
        <v>31</v>
      </c>
      <c r="G2675">
        <v>8</v>
      </c>
      <c r="H2675">
        <v>2</v>
      </c>
      <c r="I2675" t="s">
        <v>2613</v>
      </c>
      <c r="J2675" t="s">
        <v>2500</v>
      </c>
      <c r="K2675">
        <v>30</v>
      </c>
    </row>
    <row r="2676" spans="5:11" ht="12.75">
      <c r="E2676" s="215" t="str">
        <f t="shared" si="41"/>
        <v>3061000</v>
      </c>
      <c r="F2676">
        <v>61</v>
      </c>
      <c r="G2676">
        <v>0</v>
      </c>
      <c r="H2676">
        <v>0</v>
      </c>
      <c r="I2676" t="s">
        <v>523</v>
      </c>
      <c r="J2676" t="s">
        <v>2506</v>
      </c>
      <c r="K2676">
        <v>30</v>
      </c>
    </row>
    <row r="2677" spans="5:11" ht="12.75">
      <c r="E2677" s="215" t="str">
        <f t="shared" si="41"/>
        <v>3062000</v>
      </c>
      <c r="F2677">
        <v>62</v>
      </c>
      <c r="G2677">
        <v>0</v>
      </c>
      <c r="H2677">
        <v>0</v>
      </c>
      <c r="I2677" t="s">
        <v>523</v>
      </c>
      <c r="J2677" t="s">
        <v>2507</v>
      </c>
      <c r="K2677">
        <v>30</v>
      </c>
    </row>
    <row r="2678" spans="5:11" ht="12.75">
      <c r="E2678" s="215" t="str">
        <f t="shared" si="41"/>
        <v>3063000</v>
      </c>
      <c r="F2678">
        <v>63</v>
      </c>
      <c r="G2678">
        <v>0</v>
      </c>
      <c r="H2678">
        <v>0</v>
      </c>
      <c r="I2678" t="s">
        <v>523</v>
      </c>
      <c r="J2678" t="s">
        <v>1497</v>
      </c>
      <c r="K2678">
        <v>30</v>
      </c>
    </row>
    <row r="2679" spans="5:11" ht="12.75">
      <c r="E2679" s="215" t="str">
        <f t="shared" si="41"/>
        <v>3064000</v>
      </c>
      <c r="F2679">
        <v>64</v>
      </c>
      <c r="G2679">
        <v>0</v>
      </c>
      <c r="H2679">
        <v>0</v>
      </c>
      <c r="I2679" t="s">
        <v>523</v>
      </c>
      <c r="J2679" t="s">
        <v>2508</v>
      </c>
      <c r="K2679">
        <v>30</v>
      </c>
    </row>
    <row r="2680" spans="5:11" ht="12.75">
      <c r="E2680" s="215" t="str">
        <f t="shared" si="41"/>
        <v>3200000</v>
      </c>
      <c r="F2680">
        <v>0</v>
      </c>
      <c r="G2680">
        <v>0</v>
      </c>
      <c r="H2680">
        <v>0</v>
      </c>
      <c r="I2680" t="s">
        <v>340</v>
      </c>
      <c r="J2680" t="s">
        <v>380</v>
      </c>
      <c r="K2680">
        <v>32</v>
      </c>
    </row>
    <row r="2681" spans="5:11" ht="12.75">
      <c r="E2681" s="215" t="str">
        <f t="shared" si="41"/>
        <v>3201000</v>
      </c>
      <c r="F2681">
        <v>1</v>
      </c>
      <c r="G2681">
        <v>0</v>
      </c>
      <c r="H2681">
        <v>0</v>
      </c>
      <c r="I2681" t="s">
        <v>343</v>
      </c>
      <c r="J2681" t="s">
        <v>2903</v>
      </c>
      <c r="K2681">
        <v>32</v>
      </c>
    </row>
    <row r="2682" spans="5:11" ht="12.75">
      <c r="E2682" s="215" t="str">
        <f t="shared" si="41"/>
        <v>3201011</v>
      </c>
      <c r="F2682">
        <v>1</v>
      </c>
      <c r="G2682">
        <v>1</v>
      </c>
      <c r="H2682">
        <v>1</v>
      </c>
      <c r="I2682" t="s">
        <v>2613</v>
      </c>
      <c r="J2682" t="s">
        <v>2509</v>
      </c>
      <c r="K2682">
        <v>32</v>
      </c>
    </row>
    <row r="2683" spans="5:11" ht="12.75">
      <c r="E2683" s="215" t="str">
        <f t="shared" si="41"/>
        <v>3201022</v>
      </c>
      <c r="F2683">
        <v>1</v>
      </c>
      <c r="G2683">
        <v>2</v>
      </c>
      <c r="H2683">
        <v>2</v>
      </c>
      <c r="I2683" t="s">
        <v>2613</v>
      </c>
      <c r="J2683" t="s">
        <v>2509</v>
      </c>
      <c r="K2683">
        <v>32</v>
      </c>
    </row>
    <row r="2684" spans="5:11" ht="12.75">
      <c r="E2684" s="215" t="str">
        <f t="shared" si="41"/>
        <v>3201033</v>
      </c>
      <c r="F2684">
        <v>1</v>
      </c>
      <c r="G2684">
        <v>3</v>
      </c>
      <c r="H2684">
        <v>3</v>
      </c>
      <c r="I2684" t="s">
        <v>2613</v>
      </c>
      <c r="J2684" t="s">
        <v>2511</v>
      </c>
      <c r="K2684">
        <v>32</v>
      </c>
    </row>
    <row r="2685" spans="5:11" ht="12.75">
      <c r="E2685" s="215" t="str">
        <f t="shared" si="41"/>
        <v>3201043</v>
      </c>
      <c r="F2685">
        <v>1</v>
      </c>
      <c r="G2685">
        <v>4</v>
      </c>
      <c r="H2685">
        <v>3</v>
      </c>
      <c r="I2685" t="s">
        <v>2613</v>
      </c>
      <c r="J2685" t="s">
        <v>2510</v>
      </c>
      <c r="K2685">
        <v>32</v>
      </c>
    </row>
    <row r="2686" spans="5:11" ht="12.75">
      <c r="E2686" s="215" t="str">
        <f t="shared" si="41"/>
        <v>3202000</v>
      </c>
      <c r="F2686">
        <v>2</v>
      </c>
      <c r="G2686">
        <v>0</v>
      </c>
      <c r="H2686">
        <v>0</v>
      </c>
      <c r="I2686" t="s">
        <v>343</v>
      </c>
      <c r="J2686" t="s">
        <v>2904</v>
      </c>
      <c r="K2686">
        <v>32</v>
      </c>
    </row>
    <row r="2687" spans="5:11" ht="12.75">
      <c r="E2687" s="215" t="str">
        <f t="shared" si="41"/>
        <v>3202012</v>
      </c>
      <c r="F2687">
        <v>2</v>
      </c>
      <c r="G2687">
        <v>1</v>
      </c>
      <c r="H2687">
        <v>2</v>
      </c>
      <c r="I2687" t="s">
        <v>2613</v>
      </c>
      <c r="J2687" t="s">
        <v>2512</v>
      </c>
      <c r="K2687">
        <v>32</v>
      </c>
    </row>
    <row r="2688" spans="5:11" ht="12.75">
      <c r="E2688" s="215" t="str">
        <f t="shared" si="41"/>
        <v>3202023</v>
      </c>
      <c r="F2688">
        <v>2</v>
      </c>
      <c r="G2688">
        <v>2</v>
      </c>
      <c r="H2688">
        <v>3</v>
      </c>
      <c r="I2688" t="s">
        <v>2613</v>
      </c>
      <c r="J2688" t="s">
        <v>2514</v>
      </c>
      <c r="K2688">
        <v>32</v>
      </c>
    </row>
    <row r="2689" spans="5:11" ht="12.75">
      <c r="E2689" s="215" t="str">
        <f t="shared" si="41"/>
        <v>3202033</v>
      </c>
      <c r="F2689">
        <v>2</v>
      </c>
      <c r="G2689">
        <v>3</v>
      </c>
      <c r="H2689">
        <v>3</v>
      </c>
      <c r="I2689" t="s">
        <v>2613</v>
      </c>
      <c r="J2689" t="s">
        <v>2515</v>
      </c>
      <c r="K2689">
        <v>32</v>
      </c>
    </row>
    <row r="2690" spans="5:11" ht="12.75">
      <c r="E2690" s="215" t="str">
        <f t="shared" si="41"/>
        <v>3202042</v>
      </c>
      <c r="F2690">
        <v>2</v>
      </c>
      <c r="G2690">
        <v>4</v>
      </c>
      <c r="H2690">
        <v>2</v>
      </c>
      <c r="I2690" t="s">
        <v>2613</v>
      </c>
      <c r="J2690" t="s">
        <v>2513</v>
      </c>
      <c r="K2690">
        <v>32</v>
      </c>
    </row>
    <row r="2691" spans="5:11" ht="12.75">
      <c r="E2691" s="215" t="str">
        <f t="shared" si="41"/>
        <v>3202053</v>
      </c>
      <c r="F2691">
        <v>2</v>
      </c>
      <c r="G2691">
        <v>5</v>
      </c>
      <c r="H2691">
        <v>3</v>
      </c>
      <c r="I2691" t="s">
        <v>2613</v>
      </c>
      <c r="J2691" t="s">
        <v>2516</v>
      </c>
      <c r="K2691">
        <v>32</v>
      </c>
    </row>
    <row r="2692" spans="5:11" ht="12.75">
      <c r="E2692" s="215" t="str">
        <f aca="true" t="shared" si="42" ref="E2692:E2755">+TEXT(K2692,"00")&amp;TEXT(F2692,"00")&amp;TEXT(G2692,"00")&amp;TEXT(H2692,"0")</f>
        <v>3202063</v>
      </c>
      <c r="F2692">
        <v>2</v>
      </c>
      <c r="G2692">
        <v>6</v>
      </c>
      <c r="H2692">
        <v>3</v>
      </c>
      <c r="I2692" t="s">
        <v>2613</v>
      </c>
      <c r="J2692" t="s">
        <v>2517</v>
      </c>
      <c r="K2692">
        <v>32</v>
      </c>
    </row>
    <row r="2693" spans="5:11" ht="12.75">
      <c r="E2693" s="215" t="str">
        <f t="shared" si="42"/>
        <v>3203000</v>
      </c>
      <c r="F2693">
        <v>3</v>
      </c>
      <c r="G2693">
        <v>0</v>
      </c>
      <c r="H2693">
        <v>0</v>
      </c>
      <c r="I2693" t="s">
        <v>343</v>
      </c>
      <c r="J2693" t="s">
        <v>2905</v>
      </c>
      <c r="K2693">
        <v>32</v>
      </c>
    </row>
    <row r="2694" spans="5:11" ht="12.75">
      <c r="E2694" s="215" t="str">
        <f t="shared" si="42"/>
        <v>3203013</v>
      </c>
      <c r="F2694">
        <v>3</v>
      </c>
      <c r="G2694">
        <v>1</v>
      </c>
      <c r="H2694">
        <v>3</v>
      </c>
      <c r="I2694" t="s">
        <v>2613</v>
      </c>
      <c r="J2694" t="s">
        <v>2520</v>
      </c>
      <c r="K2694">
        <v>32</v>
      </c>
    </row>
    <row r="2695" spans="5:11" ht="12.75">
      <c r="E2695" s="215" t="str">
        <f t="shared" si="42"/>
        <v>3203023</v>
      </c>
      <c r="F2695">
        <v>3</v>
      </c>
      <c r="G2695">
        <v>2</v>
      </c>
      <c r="H2695">
        <v>3</v>
      </c>
      <c r="I2695" t="s">
        <v>2613</v>
      </c>
      <c r="J2695" t="s">
        <v>2521</v>
      </c>
      <c r="K2695">
        <v>32</v>
      </c>
    </row>
    <row r="2696" spans="5:11" ht="12.75">
      <c r="E2696" s="215" t="str">
        <f t="shared" si="42"/>
        <v>3203033</v>
      </c>
      <c r="F2696">
        <v>3</v>
      </c>
      <c r="G2696">
        <v>3</v>
      </c>
      <c r="H2696">
        <v>3</v>
      </c>
      <c r="I2696" t="s">
        <v>2613</v>
      </c>
      <c r="J2696" t="s">
        <v>2522</v>
      </c>
      <c r="K2696">
        <v>32</v>
      </c>
    </row>
    <row r="2697" spans="5:11" ht="12.75">
      <c r="E2697" s="215" t="str">
        <f t="shared" si="42"/>
        <v>3203042</v>
      </c>
      <c r="F2697">
        <v>3</v>
      </c>
      <c r="G2697">
        <v>4</v>
      </c>
      <c r="H2697">
        <v>2</v>
      </c>
      <c r="I2697" t="s">
        <v>2613</v>
      </c>
      <c r="J2697" t="s">
        <v>2518</v>
      </c>
      <c r="K2697">
        <v>32</v>
      </c>
    </row>
    <row r="2698" spans="5:11" ht="12.75">
      <c r="E2698" s="215" t="str">
        <f t="shared" si="42"/>
        <v>3203052</v>
      </c>
      <c r="F2698">
        <v>3</v>
      </c>
      <c r="G2698">
        <v>5</v>
      </c>
      <c r="H2698">
        <v>2</v>
      </c>
      <c r="I2698" t="s">
        <v>2613</v>
      </c>
      <c r="J2698" t="s">
        <v>2519</v>
      </c>
      <c r="K2698">
        <v>32</v>
      </c>
    </row>
    <row r="2699" spans="5:11" ht="12.75">
      <c r="E2699" s="215" t="str">
        <f t="shared" si="42"/>
        <v>3203063</v>
      </c>
      <c r="F2699">
        <v>3</v>
      </c>
      <c r="G2699">
        <v>6</v>
      </c>
      <c r="H2699">
        <v>3</v>
      </c>
      <c r="I2699" t="s">
        <v>2613</v>
      </c>
      <c r="J2699" t="s">
        <v>2523</v>
      </c>
      <c r="K2699">
        <v>32</v>
      </c>
    </row>
    <row r="2700" spans="5:11" ht="12.75">
      <c r="E2700" s="215" t="str">
        <f t="shared" si="42"/>
        <v>3204000</v>
      </c>
      <c r="F2700">
        <v>4</v>
      </c>
      <c r="G2700">
        <v>0</v>
      </c>
      <c r="H2700">
        <v>0</v>
      </c>
      <c r="I2700" t="s">
        <v>343</v>
      </c>
      <c r="J2700" t="s">
        <v>2906</v>
      </c>
      <c r="K2700">
        <v>32</v>
      </c>
    </row>
    <row r="2701" spans="5:11" ht="12.75">
      <c r="E2701" s="215" t="str">
        <f t="shared" si="42"/>
        <v>3204023</v>
      </c>
      <c r="F2701">
        <v>4</v>
      </c>
      <c r="G2701">
        <v>2</v>
      </c>
      <c r="H2701">
        <v>3</v>
      </c>
      <c r="I2701" t="s">
        <v>2613</v>
      </c>
      <c r="J2701" t="s">
        <v>2527</v>
      </c>
      <c r="K2701">
        <v>32</v>
      </c>
    </row>
    <row r="2702" spans="5:11" ht="12.75">
      <c r="E2702" s="215" t="str">
        <f t="shared" si="42"/>
        <v>3204033</v>
      </c>
      <c r="F2702">
        <v>4</v>
      </c>
      <c r="G2702">
        <v>3</v>
      </c>
      <c r="H2702">
        <v>3</v>
      </c>
      <c r="I2702" t="s">
        <v>2613</v>
      </c>
      <c r="J2702" t="s">
        <v>866</v>
      </c>
      <c r="K2702">
        <v>32</v>
      </c>
    </row>
    <row r="2703" spans="5:11" ht="12.75">
      <c r="E2703" s="215" t="str">
        <f t="shared" si="42"/>
        <v>3204043</v>
      </c>
      <c r="F2703">
        <v>4</v>
      </c>
      <c r="G2703">
        <v>4</v>
      </c>
      <c r="H2703">
        <v>3</v>
      </c>
      <c r="I2703" t="s">
        <v>2613</v>
      </c>
      <c r="J2703" t="s">
        <v>2528</v>
      </c>
      <c r="K2703">
        <v>32</v>
      </c>
    </row>
    <row r="2704" spans="5:11" ht="12.75">
      <c r="E2704" s="215" t="str">
        <f t="shared" si="42"/>
        <v>3204052</v>
      </c>
      <c r="F2704">
        <v>4</v>
      </c>
      <c r="G2704">
        <v>5</v>
      </c>
      <c r="H2704">
        <v>2</v>
      </c>
      <c r="I2704" t="s">
        <v>2613</v>
      </c>
      <c r="J2704" t="s">
        <v>2524</v>
      </c>
      <c r="K2704">
        <v>32</v>
      </c>
    </row>
    <row r="2705" spans="5:11" ht="12.75">
      <c r="E2705" s="215" t="str">
        <f t="shared" si="42"/>
        <v>3204062</v>
      </c>
      <c r="F2705">
        <v>4</v>
      </c>
      <c r="G2705">
        <v>6</v>
      </c>
      <c r="H2705">
        <v>2</v>
      </c>
      <c r="I2705" t="s">
        <v>2613</v>
      </c>
      <c r="J2705" t="s">
        <v>2525</v>
      </c>
      <c r="K2705">
        <v>32</v>
      </c>
    </row>
    <row r="2706" spans="5:11" ht="12.75">
      <c r="E2706" s="215" t="str">
        <f t="shared" si="42"/>
        <v>3204073</v>
      </c>
      <c r="F2706">
        <v>4</v>
      </c>
      <c r="G2706">
        <v>7</v>
      </c>
      <c r="H2706">
        <v>3</v>
      </c>
      <c r="I2706" t="s">
        <v>2613</v>
      </c>
      <c r="J2706" t="s">
        <v>2526</v>
      </c>
      <c r="K2706">
        <v>32</v>
      </c>
    </row>
    <row r="2707" spans="5:11" ht="12.75">
      <c r="E2707" s="215" t="str">
        <f t="shared" si="42"/>
        <v>3205000</v>
      </c>
      <c r="F2707">
        <v>5</v>
      </c>
      <c r="G2707">
        <v>0</v>
      </c>
      <c r="H2707">
        <v>0</v>
      </c>
      <c r="I2707" t="s">
        <v>343</v>
      </c>
      <c r="J2707" t="s">
        <v>2907</v>
      </c>
      <c r="K2707">
        <v>32</v>
      </c>
    </row>
    <row r="2708" spans="5:11" ht="12.75">
      <c r="E2708" s="215" t="str">
        <f t="shared" si="42"/>
        <v>3205012</v>
      </c>
      <c r="F2708">
        <v>5</v>
      </c>
      <c r="G2708">
        <v>1</v>
      </c>
      <c r="H2708">
        <v>2</v>
      </c>
      <c r="I2708" t="s">
        <v>2613</v>
      </c>
      <c r="J2708" t="s">
        <v>2529</v>
      </c>
      <c r="K2708">
        <v>32</v>
      </c>
    </row>
    <row r="2709" spans="5:11" ht="12.75">
      <c r="E2709" s="215" t="str">
        <f t="shared" si="42"/>
        <v>3205023</v>
      </c>
      <c r="F2709">
        <v>5</v>
      </c>
      <c r="G2709">
        <v>2</v>
      </c>
      <c r="H2709">
        <v>3</v>
      </c>
      <c r="I2709" t="s">
        <v>2613</v>
      </c>
      <c r="J2709" t="s">
        <v>2532</v>
      </c>
      <c r="K2709">
        <v>32</v>
      </c>
    </row>
    <row r="2710" spans="5:11" ht="12.75">
      <c r="E2710" s="215" t="str">
        <f t="shared" si="42"/>
        <v>3205032</v>
      </c>
      <c r="F2710">
        <v>5</v>
      </c>
      <c r="G2710">
        <v>3</v>
      </c>
      <c r="H2710">
        <v>2</v>
      </c>
      <c r="I2710" t="s">
        <v>2613</v>
      </c>
      <c r="J2710" t="s">
        <v>2530</v>
      </c>
      <c r="K2710">
        <v>32</v>
      </c>
    </row>
    <row r="2711" spans="5:11" ht="12.75">
      <c r="E2711" s="215" t="str">
        <f t="shared" si="42"/>
        <v>3205043</v>
      </c>
      <c r="F2711">
        <v>5</v>
      </c>
      <c r="G2711">
        <v>4</v>
      </c>
      <c r="H2711">
        <v>3</v>
      </c>
      <c r="I2711" t="s">
        <v>2613</v>
      </c>
      <c r="J2711" t="s">
        <v>2533</v>
      </c>
      <c r="K2711">
        <v>32</v>
      </c>
    </row>
    <row r="2712" spans="5:11" ht="12.75">
      <c r="E2712" s="215" t="str">
        <f t="shared" si="42"/>
        <v>3205072</v>
      </c>
      <c r="F2712">
        <v>5</v>
      </c>
      <c r="G2712">
        <v>7</v>
      </c>
      <c r="H2712">
        <v>2</v>
      </c>
      <c r="I2712" t="s">
        <v>2613</v>
      </c>
      <c r="J2712" t="s">
        <v>2531</v>
      </c>
      <c r="K2712">
        <v>32</v>
      </c>
    </row>
    <row r="2713" spans="5:11" ht="12.75">
      <c r="E2713" s="215" t="str">
        <f t="shared" si="42"/>
        <v>3205083</v>
      </c>
      <c r="F2713">
        <v>5</v>
      </c>
      <c r="G2713">
        <v>8</v>
      </c>
      <c r="H2713">
        <v>3</v>
      </c>
      <c r="I2713" t="s">
        <v>2613</v>
      </c>
      <c r="J2713" t="s">
        <v>2534</v>
      </c>
      <c r="K2713">
        <v>32</v>
      </c>
    </row>
    <row r="2714" spans="5:11" ht="12.75">
      <c r="E2714" s="215" t="str">
        <f t="shared" si="42"/>
        <v>3206000</v>
      </c>
      <c r="F2714">
        <v>6</v>
      </c>
      <c r="G2714">
        <v>0</v>
      </c>
      <c r="H2714">
        <v>0</v>
      </c>
      <c r="I2714" t="s">
        <v>343</v>
      </c>
      <c r="J2714" t="s">
        <v>2908</v>
      </c>
      <c r="K2714">
        <v>32</v>
      </c>
    </row>
    <row r="2715" spans="5:11" ht="12.75">
      <c r="E2715" s="215" t="str">
        <f t="shared" si="42"/>
        <v>3206012</v>
      </c>
      <c r="F2715">
        <v>6</v>
      </c>
      <c r="G2715">
        <v>1</v>
      </c>
      <c r="H2715">
        <v>2</v>
      </c>
      <c r="I2715" t="s">
        <v>2613</v>
      </c>
      <c r="J2715" t="s">
        <v>2535</v>
      </c>
      <c r="K2715">
        <v>32</v>
      </c>
    </row>
    <row r="2716" spans="5:11" ht="12.75">
      <c r="E2716" s="215" t="str">
        <f t="shared" si="42"/>
        <v>3206023</v>
      </c>
      <c r="F2716" s="29">
        <v>6</v>
      </c>
      <c r="G2716" s="29">
        <v>2</v>
      </c>
      <c r="H2716" s="29">
        <v>3</v>
      </c>
      <c r="I2716" t="s">
        <v>2613</v>
      </c>
      <c r="J2716" t="s">
        <v>2538</v>
      </c>
      <c r="K2716">
        <v>32</v>
      </c>
    </row>
    <row r="2717" spans="5:11" ht="12.75">
      <c r="E2717" s="215" t="str">
        <f t="shared" si="42"/>
        <v>3206033</v>
      </c>
      <c r="F2717">
        <v>6</v>
      </c>
      <c r="G2717">
        <v>3</v>
      </c>
      <c r="H2717">
        <v>3</v>
      </c>
      <c r="I2717" t="s">
        <v>2613</v>
      </c>
      <c r="J2717" t="s">
        <v>2539</v>
      </c>
      <c r="K2717">
        <v>32</v>
      </c>
    </row>
    <row r="2718" spans="5:11" ht="12.75">
      <c r="E2718" s="215" t="str">
        <f t="shared" si="42"/>
        <v>3206043</v>
      </c>
      <c r="F2718">
        <v>6</v>
      </c>
      <c r="G2718">
        <v>4</v>
      </c>
      <c r="H2718">
        <v>3</v>
      </c>
      <c r="I2718" t="s">
        <v>2613</v>
      </c>
      <c r="J2718" t="s">
        <v>2540</v>
      </c>
      <c r="K2718">
        <v>32</v>
      </c>
    </row>
    <row r="2719" spans="5:11" ht="12.75">
      <c r="E2719" s="215" t="str">
        <f t="shared" si="42"/>
        <v>3206053</v>
      </c>
      <c r="F2719">
        <v>6</v>
      </c>
      <c r="G2719">
        <v>5</v>
      </c>
      <c r="H2719">
        <v>3</v>
      </c>
      <c r="I2719" t="s">
        <v>2613</v>
      </c>
      <c r="J2719" t="s">
        <v>2541</v>
      </c>
      <c r="K2719">
        <v>32</v>
      </c>
    </row>
    <row r="2720" spans="5:11" ht="12.75">
      <c r="E2720" s="215" t="str">
        <f t="shared" si="42"/>
        <v>3206063</v>
      </c>
      <c r="F2720">
        <v>6</v>
      </c>
      <c r="G2720">
        <v>6</v>
      </c>
      <c r="H2720">
        <v>3</v>
      </c>
      <c r="I2720" t="s">
        <v>2613</v>
      </c>
      <c r="J2720" t="s">
        <v>2542</v>
      </c>
      <c r="K2720">
        <v>32</v>
      </c>
    </row>
    <row r="2721" spans="5:11" ht="12.75">
      <c r="E2721" s="215" t="str">
        <f t="shared" si="42"/>
        <v>3206072</v>
      </c>
      <c r="F2721">
        <v>6</v>
      </c>
      <c r="G2721">
        <v>7</v>
      </c>
      <c r="H2721">
        <v>2</v>
      </c>
      <c r="I2721" t="s">
        <v>2613</v>
      </c>
      <c r="J2721" t="s">
        <v>2536</v>
      </c>
      <c r="K2721">
        <v>32</v>
      </c>
    </row>
    <row r="2722" spans="5:11" ht="12.75">
      <c r="E2722" s="215" t="str">
        <f t="shared" si="42"/>
        <v>3206083</v>
      </c>
      <c r="F2722">
        <v>6</v>
      </c>
      <c r="G2722">
        <v>8</v>
      </c>
      <c r="H2722">
        <v>3</v>
      </c>
      <c r="I2722" t="s">
        <v>2613</v>
      </c>
      <c r="J2722" t="s">
        <v>2543</v>
      </c>
      <c r="K2722">
        <v>32</v>
      </c>
    </row>
    <row r="2723" spans="5:11" ht="12.75">
      <c r="E2723" s="215" t="str">
        <f t="shared" si="42"/>
        <v>3206092</v>
      </c>
      <c r="F2723">
        <v>6</v>
      </c>
      <c r="G2723">
        <v>9</v>
      </c>
      <c r="H2723">
        <v>2</v>
      </c>
      <c r="I2723" t="s">
        <v>2613</v>
      </c>
      <c r="J2723" t="s">
        <v>2537</v>
      </c>
      <c r="K2723">
        <v>32</v>
      </c>
    </row>
    <row r="2724" spans="5:11" ht="12.75">
      <c r="E2724" s="215" t="str">
        <f t="shared" si="42"/>
        <v>3207000</v>
      </c>
      <c r="F2724">
        <v>7</v>
      </c>
      <c r="G2724">
        <v>0</v>
      </c>
      <c r="H2724">
        <v>0</v>
      </c>
      <c r="I2724" t="s">
        <v>343</v>
      </c>
      <c r="J2724" t="s">
        <v>2909</v>
      </c>
      <c r="K2724">
        <v>32</v>
      </c>
    </row>
    <row r="2725" spans="5:11" ht="12.75">
      <c r="E2725" s="215" t="str">
        <f t="shared" si="42"/>
        <v>3207013</v>
      </c>
      <c r="F2725">
        <v>7</v>
      </c>
      <c r="G2725">
        <v>1</v>
      </c>
      <c r="H2725">
        <v>3</v>
      </c>
      <c r="I2725" t="s">
        <v>2613</v>
      </c>
      <c r="J2725" t="s">
        <v>2545</v>
      </c>
      <c r="K2725">
        <v>32</v>
      </c>
    </row>
    <row r="2726" spans="5:11" ht="12.75">
      <c r="E2726" s="215" t="str">
        <f t="shared" si="42"/>
        <v>3207023</v>
      </c>
      <c r="F2726">
        <v>7</v>
      </c>
      <c r="G2726">
        <v>2</v>
      </c>
      <c r="H2726">
        <v>3</v>
      </c>
      <c r="I2726" t="s">
        <v>2613</v>
      </c>
      <c r="J2726" t="s">
        <v>2546</v>
      </c>
      <c r="K2726">
        <v>32</v>
      </c>
    </row>
    <row r="2727" spans="5:11" ht="12.75">
      <c r="E2727" s="215" t="str">
        <f t="shared" si="42"/>
        <v>3207033</v>
      </c>
      <c r="F2727">
        <v>7</v>
      </c>
      <c r="G2727">
        <v>3</v>
      </c>
      <c r="H2727">
        <v>3</v>
      </c>
      <c r="I2727" t="s">
        <v>2613</v>
      </c>
      <c r="J2727" t="s">
        <v>2547</v>
      </c>
      <c r="K2727">
        <v>32</v>
      </c>
    </row>
    <row r="2728" spans="5:11" ht="12.75">
      <c r="E2728" s="215" t="str">
        <f t="shared" si="42"/>
        <v>3207043</v>
      </c>
      <c r="F2728">
        <v>7</v>
      </c>
      <c r="G2728">
        <v>4</v>
      </c>
      <c r="H2728">
        <v>3</v>
      </c>
      <c r="I2728" t="s">
        <v>2613</v>
      </c>
      <c r="J2728" t="s">
        <v>2548</v>
      </c>
      <c r="K2728">
        <v>32</v>
      </c>
    </row>
    <row r="2729" spans="5:11" ht="12.75">
      <c r="E2729" s="215" t="str">
        <f t="shared" si="42"/>
        <v>3207052</v>
      </c>
      <c r="F2729">
        <v>7</v>
      </c>
      <c r="G2729">
        <v>5</v>
      </c>
      <c r="H2729">
        <v>2</v>
      </c>
      <c r="I2729" t="s">
        <v>2613</v>
      </c>
      <c r="J2729" t="s">
        <v>2544</v>
      </c>
      <c r="K2729">
        <v>32</v>
      </c>
    </row>
    <row r="2730" spans="5:11" ht="12.75">
      <c r="E2730" s="215" t="str">
        <f t="shared" si="42"/>
        <v>3207063</v>
      </c>
      <c r="F2730">
        <v>7</v>
      </c>
      <c r="G2730">
        <v>6</v>
      </c>
      <c r="H2730">
        <v>3</v>
      </c>
      <c r="I2730" t="s">
        <v>2613</v>
      </c>
      <c r="J2730" t="s">
        <v>2549</v>
      </c>
      <c r="K2730">
        <v>32</v>
      </c>
    </row>
    <row r="2731" spans="5:11" ht="12.75">
      <c r="E2731" s="215" t="str">
        <f t="shared" si="42"/>
        <v>3208000</v>
      </c>
      <c r="F2731">
        <v>8</v>
      </c>
      <c r="G2731">
        <v>0</v>
      </c>
      <c r="H2731">
        <v>0</v>
      </c>
      <c r="I2731" t="s">
        <v>343</v>
      </c>
      <c r="J2731" t="s">
        <v>2910</v>
      </c>
      <c r="K2731">
        <v>32</v>
      </c>
    </row>
    <row r="2732" spans="5:11" ht="12.75">
      <c r="E2732" s="215" t="str">
        <f t="shared" si="42"/>
        <v>3208011</v>
      </c>
      <c r="F2732">
        <v>8</v>
      </c>
      <c r="G2732">
        <v>1</v>
      </c>
      <c r="H2732">
        <v>1</v>
      </c>
      <c r="I2732" t="s">
        <v>2613</v>
      </c>
      <c r="J2732" t="s">
        <v>2550</v>
      </c>
      <c r="K2732">
        <v>32</v>
      </c>
    </row>
    <row r="2733" spans="5:11" ht="12.75">
      <c r="E2733" s="215" t="str">
        <f t="shared" si="42"/>
        <v>3208022</v>
      </c>
      <c r="F2733">
        <v>8</v>
      </c>
      <c r="G2733">
        <v>2</v>
      </c>
      <c r="H2733">
        <v>2</v>
      </c>
      <c r="I2733" t="s">
        <v>2613</v>
      </c>
      <c r="J2733" t="s">
        <v>2551</v>
      </c>
      <c r="K2733">
        <v>32</v>
      </c>
    </row>
    <row r="2734" spans="5:11" ht="12.75">
      <c r="E2734" s="215" t="str">
        <f t="shared" si="42"/>
        <v>3208033</v>
      </c>
      <c r="F2734">
        <v>8</v>
      </c>
      <c r="G2734">
        <v>3</v>
      </c>
      <c r="H2734">
        <v>3</v>
      </c>
      <c r="I2734" t="s">
        <v>2613</v>
      </c>
      <c r="J2734" t="s">
        <v>2552</v>
      </c>
      <c r="K2734">
        <v>32</v>
      </c>
    </row>
    <row r="2735" spans="5:11" ht="12.75">
      <c r="E2735" s="215" t="str">
        <f t="shared" si="42"/>
        <v>3208042</v>
      </c>
      <c r="F2735">
        <v>8</v>
      </c>
      <c r="G2735">
        <v>4</v>
      </c>
      <c r="H2735">
        <v>2</v>
      </c>
      <c r="I2735" t="s">
        <v>2613</v>
      </c>
      <c r="J2735" t="s">
        <v>2550</v>
      </c>
      <c r="K2735">
        <v>32</v>
      </c>
    </row>
    <row r="2736" spans="5:11" ht="12.75">
      <c r="E2736" s="215" t="str">
        <f t="shared" si="42"/>
        <v>3208052</v>
      </c>
      <c r="F2736">
        <v>8</v>
      </c>
      <c r="G2736">
        <v>5</v>
      </c>
      <c r="H2736">
        <v>2</v>
      </c>
      <c r="I2736" t="s">
        <v>2613</v>
      </c>
      <c r="J2736" t="s">
        <v>2553</v>
      </c>
      <c r="K2736">
        <v>32</v>
      </c>
    </row>
    <row r="2737" spans="5:11" ht="12.75">
      <c r="E2737" s="215" t="str">
        <f t="shared" si="42"/>
        <v>3208062</v>
      </c>
      <c r="F2737">
        <v>8</v>
      </c>
      <c r="G2737">
        <v>6</v>
      </c>
      <c r="H2737">
        <v>2</v>
      </c>
      <c r="I2737" t="s">
        <v>2613</v>
      </c>
      <c r="J2737" t="s">
        <v>2554</v>
      </c>
      <c r="K2737">
        <v>32</v>
      </c>
    </row>
    <row r="2738" spans="5:11" ht="12.75">
      <c r="E2738" s="215" t="str">
        <f t="shared" si="42"/>
        <v>3208072</v>
      </c>
      <c r="F2738">
        <v>8</v>
      </c>
      <c r="G2738">
        <v>7</v>
      </c>
      <c r="H2738">
        <v>2</v>
      </c>
      <c r="I2738" t="s">
        <v>2613</v>
      </c>
      <c r="J2738" t="s">
        <v>2555</v>
      </c>
      <c r="K2738">
        <v>32</v>
      </c>
    </row>
    <row r="2739" spans="5:11" ht="12.75">
      <c r="E2739" s="215" t="str">
        <f t="shared" si="42"/>
        <v>3209000</v>
      </c>
      <c r="F2739">
        <v>9</v>
      </c>
      <c r="G2739">
        <v>0</v>
      </c>
      <c r="H2739">
        <v>0</v>
      </c>
      <c r="I2739" t="s">
        <v>343</v>
      </c>
      <c r="J2739" t="s">
        <v>2911</v>
      </c>
      <c r="K2739">
        <v>32</v>
      </c>
    </row>
    <row r="2740" spans="5:11" ht="12.75">
      <c r="E2740" s="215" t="str">
        <f t="shared" si="42"/>
        <v>3209012</v>
      </c>
      <c r="F2740">
        <v>9</v>
      </c>
      <c r="G2740">
        <v>1</v>
      </c>
      <c r="H2740">
        <v>2</v>
      </c>
      <c r="I2740" t="s">
        <v>2613</v>
      </c>
      <c r="J2740" t="s">
        <v>2556</v>
      </c>
      <c r="K2740">
        <v>32</v>
      </c>
    </row>
    <row r="2741" spans="5:11" ht="12.75">
      <c r="E2741" s="215" t="str">
        <f t="shared" si="42"/>
        <v>3209022</v>
      </c>
      <c r="F2741">
        <v>9</v>
      </c>
      <c r="G2741">
        <v>2</v>
      </c>
      <c r="H2741">
        <v>2</v>
      </c>
      <c r="I2741" t="s">
        <v>2613</v>
      </c>
      <c r="J2741" t="s">
        <v>2557</v>
      </c>
      <c r="K2741">
        <v>32</v>
      </c>
    </row>
    <row r="2742" spans="5:11" ht="12.75">
      <c r="E2742" s="215" t="str">
        <f t="shared" si="42"/>
        <v>3209033</v>
      </c>
      <c r="F2742">
        <v>9</v>
      </c>
      <c r="G2742">
        <v>3</v>
      </c>
      <c r="H2742">
        <v>3</v>
      </c>
      <c r="I2742" t="s">
        <v>2613</v>
      </c>
      <c r="J2742" t="s">
        <v>2561</v>
      </c>
      <c r="K2742">
        <v>32</v>
      </c>
    </row>
    <row r="2743" spans="5:11" ht="12.75">
      <c r="E2743" s="215" t="str">
        <f t="shared" si="42"/>
        <v>3209042</v>
      </c>
      <c r="F2743">
        <v>9</v>
      </c>
      <c r="G2743">
        <v>4</v>
      </c>
      <c r="H2743">
        <v>2</v>
      </c>
      <c r="I2743" t="s">
        <v>2613</v>
      </c>
      <c r="J2743" t="s">
        <v>2558</v>
      </c>
      <c r="K2743">
        <v>32</v>
      </c>
    </row>
    <row r="2744" spans="5:11" ht="12.75">
      <c r="E2744" s="215" t="str">
        <f t="shared" si="42"/>
        <v>3209052</v>
      </c>
      <c r="F2744">
        <v>9</v>
      </c>
      <c r="G2744">
        <v>5</v>
      </c>
      <c r="H2744">
        <v>2</v>
      </c>
      <c r="I2744" t="s">
        <v>2613</v>
      </c>
      <c r="J2744" t="s">
        <v>2559</v>
      </c>
      <c r="K2744">
        <v>32</v>
      </c>
    </row>
    <row r="2745" spans="5:11" ht="12.75">
      <c r="E2745" s="215" t="str">
        <f t="shared" si="42"/>
        <v>3209063</v>
      </c>
      <c r="F2745" s="29">
        <v>9</v>
      </c>
      <c r="G2745" s="29">
        <v>6</v>
      </c>
      <c r="H2745" s="29">
        <v>3</v>
      </c>
      <c r="I2745" t="s">
        <v>2613</v>
      </c>
      <c r="J2745" t="s">
        <v>2562</v>
      </c>
      <c r="K2745">
        <v>32</v>
      </c>
    </row>
    <row r="2746" spans="5:11" ht="12.75">
      <c r="E2746" s="215" t="str">
        <f t="shared" si="42"/>
        <v>3209073</v>
      </c>
      <c r="F2746">
        <v>9</v>
      </c>
      <c r="G2746">
        <v>7</v>
      </c>
      <c r="H2746">
        <v>3</v>
      </c>
      <c r="I2746" t="s">
        <v>2613</v>
      </c>
      <c r="J2746" t="s">
        <v>2563</v>
      </c>
      <c r="K2746">
        <v>32</v>
      </c>
    </row>
    <row r="2747" spans="5:11" ht="12.75">
      <c r="E2747" s="215" t="str">
        <f t="shared" si="42"/>
        <v>3209082</v>
      </c>
      <c r="F2747">
        <v>9</v>
      </c>
      <c r="G2747">
        <v>8</v>
      </c>
      <c r="H2747">
        <v>2</v>
      </c>
      <c r="I2747" t="s">
        <v>2613</v>
      </c>
      <c r="J2747" t="s">
        <v>2560</v>
      </c>
      <c r="K2747">
        <v>32</v>
      </c>
    </row>
    <row r="2748" spans="5:11" ht="12.75">
      <c r="E2748" s="215" t="str">
        <f t="shared" si="42"/>
        <v>3210000</v>
      </c>
      <c r="F2748">
        <v>10</v>
      </c>
      <c r="G2748">
        <v>0</v>
      </c>
      <c r="H2748">
        <v>0</v>
      </c>
      <c r="I2748" t="s">
        <v>343</v>
      </c>
      <c r="J2748" t="s">
        <v>2912</v>
      </c>
      <c r="K2748">
        <v>32</v>
      </c>
    </row>
    <row r="2749" spans="5:11" ht="12.75">
      <c r="E2749" s="215" t="str">
        <f t="shared" si="42"/>
        <v>3210013</v>
      </c>
      <c r="F2749">
        <v>10</v>
      </c>
      <c r="G2749">
        <v>1</v>
      </c>
      <c r="H2749">
        <v>3</v>
      </c>
      <c r="I2749" t="s">
        <v>2613</v>
      </c>
      <c r="J2749" t="s">
        <v>2566</v>
      </c>
      <c r="K2749">
        <v>32</v>
      </c>
    </row>
    <row r="2750" spans="5:11" ht="12.75">
      <c r="E2750" s="215" t="str">
        <f t="shared" si="42"/>
        <v>3210022</v>
      </c>
      <c r="F2750">
        <v>10</v>
      </c>
      <c r="G2750">
        <v>2</v>
      </c>
      <c r="H2750">
        <v>2</v>
      </c>
      <c r="I2750" t="s">
        <v>2613</v>
      </c>
      <c r="J2750" t="s">
        <v>2564</v>
      </c>
      <c r="K2750">
        <v>32</v>
      </c>
    </row>
    <row r="2751" spans="5:11" ht="12.75">
      <c r="E2751" s="215" t="str">
        <f t="shared" si="42"/>
        <v>3210033</v>
      </c>
      <c r="F2751">
        <v>10</v>
      </c>
      <c r="G2751">
        <v>3</v>
      </c>
      <c r="H2751">
        <v>3</v>
      </c>
      <c r="I2751" t="s">
        <v>2613</v>
      </c>
      <c r="J2751" t="s">
        <v>1099</v>
      </c>
      <c r="K2751">
        <v>32</v>
      </c>
    </row>
    <row r="2752" spans="5:11" ht="12.75">
      <c r="E2752" s="215" t="str">
        <f t="shared" si="42"/>
        <v>3210043</v>
      </c>
      <c r="F2752">
        <v>10</v>
      </c>
      <c r="G2752">
        <v>4</v>
      </c>
      <c r="H2752">
        <v>3</v>
      </c>
      <c r="I2752" t="s">
        <v>2613</v>
      </c>
      <c r="J2752" t="s">
        <v>2567</v>
      </c>
      <c r="K2752">
        <v>32</v>
      </c>
    </row>
    <row r="2753" spans="5:11" ht="12.75">
      <c r="E2753" s="215" t="str">
        <f t="shared" si="42"/>
        <v>3210052</v>
      </c>
      <c r="F2753">
        <v>10</v>
      </c>
      <c r="G2753">
        <v>5</v>
      </c>
      <c r="H2753">
        <v>2</v>
      </c>
      <c r="I2753" t="s">
        <v>2613</v>
      </c>
      <c r="J2753" t="s">
        <v>2565</v>
      </c>
      <c r="K2753">
        <v>32</v>
      </c>
    </row>
    <row r="2754" spans="5:11" ht="12.75">
      <c r="E2754" s="215" t="str">
        <f t="shared" si="42"/>
        <v>3211000</v>
      </c>
      <c r="F2754">
        <v>11</v>
      </c>
      <c r="G2754">
        <v>0</v>
      </c>
      <c r="H2754">
        <v>0</v>
      </c>
      <c r="I2754" t="s">
        <v>343</v>
      </c>
      <c r="J2754" t="s">
        <v>2913</v>
      </c>
      <c r="K2754">
        <v>32</v>
      </c>
    </row>
    <row r="2755" spans="5:11" ht="12.75">
      <c r="E2755" s="215" t="str">
        <f t="shared" si="42"/>
        <v>3211012</v>
      </c>
      <c r="F2755">
        <v>11</v>
      </c>
      <c r="G2755">
        <v>1</v>
      </c>
      <c r="H2755">
        <v>2</v>
      </c>
      <c r="I2755" t="s">
        <v>2613</v>
      </c>
      <c r="J2755" t="s">
        <v>2568</v>
      </c>
      <c r="K2755">
        <v>32</v>
      </c>
    </row>
    <row r="2756" spans="5:11" ht="12.75">
      <c r="E2756" s="215" t="str">
        <f aca="true" t="shared" si="43" ref="E2756:E2809">+TEXT(K2756,"00")&amp;TEXT(F2756,"00")&amp;TEXT(G2756,"00")&amp;TEXT(H2756,"0")</f>
        <v>3211022</v>
      </c>
      <c r="F2756">
        <v>11</v>
      </c>
      <c r="G2756">
        <v>2</v>
      </c>
      <c r="H2756">
        <v>2</v>
      </c>
      <c r="I2756" t="s">
        <v>2613</v>
      </c>
      <c r="J2756" t="s">
        <v>2569</v>
      </c>
      <c r="K2756">
        <v>32</v>
      </c>
    </row>
    <row r="2757" spans="5:11" ht="12.75">
      <c r="E2757" s="215" t="str">
        <f t="shared" si="43"/>
        <v>3211033</v>
      </c>
      <c r="F2757">
        <v>11</v>
      </c>
      <c r="G2757">
        <v>3</v>
      </c>
      <c r="H2757">
        <v>3</v>
      </c>
      <c r="I2757" t="s">
        <v>2613</v>
      </c>
      <c r="J2757" t="s">
        <v>2570</v>
      </c>
      <c r="K2757">
        <v>32</v>
      </c>
    </row>
    <row r="2758" spans="5:11" ht="12.75">
      <c r="E2758" s="215" t="str">
        <f t="shared" si="43"/>
        <v>3211043</v>
      </c>
      <c r="F2758">
        <v>11</v>
      </c>
      <c r="G2758">
        <v>4</v>
      </c>
      <c r="H2758">
        <v>3</v>
      </c>
      <c r="I2758" t="s">
        <v>2613</v>
      </c>
      <c r="J2758" t="s">
        <v>2571</v>
      </c>
      <c r="K2758">
        <v>32</v>
      </c>
    </row>
    <row r="2759" spans="5:11" ht="12.75">
      <c r="E2759" s="215" t="str">
        <f t="shared" si="43"/>
        <v>3212000</v>
      </c>
      <c r="F2759">
        <v>12</v>
      </c>
      <c r="G2759">
        <v>0</v>
      </c>
      <c r="H2759">
        <v>0</v>
      </c>
      <c r="I2759" t="s">
        <v>343</v>
      </c>
      <c r="J2759" t="s">
        <v>2914</v>
      </c>
      <c r="K2759">
        <v>32</v>
      </c>
    </row>
    <row r="2760" spans="5:11" ht="12.75">
      <c r="E2760" s="215" t="str">
        <f t="shared" si="43"/>
        <v>3212012</v>
      </c>
      <c r="F2760">
        <v>12</v>
      </c>
      <c r="G2760">
        <v>1</v>
      </c>
      <c r="H2760">
        <v>2</v>
      </c>
      <c r="I2760" t="s">
        <v>2613</v>
      </c>
      <c r="J2760" t="s">
        <v>2572</v>
      </c>
      <c r="K2760">
        <v>32</v>
      </c>
    </row>
    <row r="2761" spans="5:11" ht="12.75">
      <c r="E2761" s="215" t="str">
        <f t="shared" si="43"/>
        <v>3212022</v>
      </c>
      <c r="F2761">
        <v>12</v>
      </c>
      <c r="G2761">
        <v>2</v>
      </c>
      <c r="H2761">
        <v>2</v>
      </c>
      <c r="I2761" t="s">
        <v>2613</v>
      </c>
      <c r="J2761" t="s">
        <v>2573</v>
      </c>
      <c r="K2761">
        <v>32</v>
      </c>
    </row>
    <row r="2762" spans="5:11" ht="12.75">
      <c r="E2762" s="215" t="str">
        <f t="shared" si="43"/>
        <v>3212033</v>
      </c>
      <c r="F2762">
        <v>12</v>
      </c>
      <c r="G2762">
        <v>3</v>
      </c>
      <c r="H2762">
        <v>3</v>
      </c>
      <c r="I2762" t="s">
        <v>2613</v>
      </c>
      <c r="J2762" t="s">
        <v>2576</v>
      </c>
      <c r="K2762">
        <v>32</v>
      </c>
    </row>
    <row r="2763" spans="5:11" ht="12.75">
      <c r="E2763" s="215" t="str">
        <f t="shared" si="43"/>
        <v>3212042</v>
      </c>
      <c r="F2763">
        <v>12</v>
      </c>
      <c r="G2763">
        <v>4</v>
      </c>
      <c r="H2763">
        <v>2</v>
      </c>
      <c r="I2763" t="s">
        <v>2613</v>
      </c>
      <c r="J2763" t="s">
        <v>2574</v>
      </c>
      <c r="K2763">
        <v>32</v>
      </c>
    </row>
    <row r="2764" spans="5:11" ht="12.75">
      <c r="E2764" s="215" t="str">
        <f t="shared" si="43"/>
        <v>3212053</v>
      </c>
      <c r="F2764">
        <v>12</v>
      </c>
      <c r="G2764">
        <v>5</v>
      </c>
      <c r="H2764">
        <v>3</v>
      </c>
      <c r="I2764" t="s">
        <v>2613</v>
      </c>
      <c r="J2764" t="s">
        <v>2577</v>
      </c>
      <c r="K2764">
        <v>32</v>
      </c>
    </row>
    <row r="2765" spans="5:11" ht="12.75">
      <c r="E2765" s="215" t="str">
        <f t="shared" si="43"/>
        <v>3212062</v>
      </c>
      <c r="F2765">
        <v>12</v>
      </c>
      <c r="G2765">
        <v>6</v>
      </c>
      <c r="H2765">
        <v>2</v>
      </c>
      <c r="I2765" t="s">
        <v>2613</v>
      </c>
      <c r="J2765" t="s">
        <v>2575</v>
      </c>
      <c r="K2765">
        <v>32</v>
      </c>
    </row>
    <row r="2766" spans="5:11" ht="12.75">
      <c r="E2766" s="215" t="str">
        <f t="shared" si="43"/>
        <v>3213000</v>
      </c>
      <c r="F2766">
        <v>13</v>
      </c>
      <c r="G2766">
        <v>0</v>
      </c>
      <c r="H2766">
        <v>0</v>
      </c>
      <c r="I2766" t="s">
        <v>343</v>
      </c>
      <c r="J2766" t="s">
        <v>2915</v>
      </c>
      <c r="K2766">
        <v>32</v>
      </c>
    </row>
    <row r="2767" spans="5:11" ht="12.75">
      <c r="E2767" s="215" t="str">
        <f t="shared" si="43"/>
        <v>3213011</v>
      </c>
      <c r="F2767">
        <v>13</v>
      </c>
      <c r="G2767">
        <v>1</v>
      </c>
      <c r="H2767">
        <v>1</v>
      </c>
      <c r="I2767" t="s">
        <v>2613</v>
      </c>
      <c r="J2767" t="s">
        <v>2578</v>
      </c>
      <c r="K2767">
        <v>32</v>
      </c>
    </row>
    <row r="2768" spans="5:11" ht="12.75">
      <c r="E2768" s="215" t="str">
        <f t="shared" si="43"/>
        <v>3213021</v>
      </c>
      <c r="F2768">
        <v>13</v>
      </c>
      <c r="G2768">
        <v>2</v>
      </c>
      <c r="H2768">
        <v>1</v>
      </c>
      <c r="I2768" t="s">
        <v>2613</v>
      </c>
      <c r="J2768" t="s">
        <v>980</v>
      </c>
      <c r="K2768">
        <v>32</v>
      </c>
    </row>
    <row r="2769" spans="5:11" ht="12.75">
      <c r="E2769" s="215" t="str">
        <f t="shared" si="43"/>
        <v>3213032</v>
      </c>
      <c r="F2769">
        <v>13</v>
      </c>
      <c r="G2769">
        <v>3</v>
      </c>
      <c r="H2769">
        <v>2</v>
      </c>
      <c r="I2769" t="s">
        <v>2613</v>
      </c>
      <c r="J2769" t="s">
        <v>2578</v>
      </c>
      <c r="K2769">
        <v>32</v>
      </c>
    </row>
    <row r="2770" spans="5:11" ht="12.75">
      <c r="E2770" s="215" t="str">
        <f t="shared" si="43"/>
        <v>3213042</v>
      </c>
      <c r="F2770">
        <v>13</v>
      </c>
      <c r="G2770">
        <v>4</v>
      </c>
      <c r="H2770">
        <v>2</v>
      </c>
      <c r="I2770" t="s">
        <v>2613</v>
      </c>
      <c r="J2770" t="s">
        <v>2579</v>
      </c>
      <c r="K2770">
        <v>32</v>
      </c>
    </row>
    <row r="2771" spans="5:11" ht="12.75">
      <c r="E2771" s="215" t="str">
        <f t="shared" si="43"/>
        <v>3213052</v>
      </c>
      <c r="F2771">
        <v>13</v>
      </c>
      <c r="G2771">
        <v>5</v>
      </c>
      <c r="H2771">
        <v>2</v>
      </c>
      <c r="I2771" t="s">
        <v>2613</v>
      </c>
      <c r="J2771" t="s">
        <v>2580</v>
      </c>
      <c r="K2771">
        <v>32</v>
      </c>
    </row>
    <row r="2772" spans="5:11" ht="12.75">
      <c r="E2772" s="215" t="str">
        <f t="shared" si="43"/>
        <v>3213062</v>
      </c>
      <c r="F2772">
        <v>13</v>
      </c>
      <c r="G2772">
        <v>6</v>
      </c>
      <c r="H2772">
        <v>2</v>
      </c>
      <c r="I2772" t="s">
        <v>2613</v>
      </c>
      <c r="J2772" t="s">
        <v>980</v>
      </c>
      <c r="K2772">
        <v>32</v>
      </c>
    </row>
    <row r="2773" spans="5:11" ht="12.75">
      <c r="E2773" s="215" t="str">
        <f t="shared" si="43"/>
        <v>3214000</v>
      </c>
      <c r="F2773">
        <v>14</v>
      </c>
      <c r="G2773">
        <v>0</v>
      </c>
      <c r="H2773">
        <v>0</v>
      </c>
      <c r="I2773" t="s">
        <v>343</v>
      </c>
      <c r="J2773" t="s">
        <v>2916</v>
      </c>
      <c r="K2773">
        <v>32</v>
      </c>
    </row>
    <row r="2774" spans="5:11" ht="12.75">
      <c r="E2774" s="215" t="str">
        <f t="shared" si="43"/>
        <v>3214011</v>
      </c>
      <c r="F2774">
        <v>14</v>
      </c>
      <c r="G2774">
        <v>1</v>
      </c>
      <c r="H2774">
        <v>1</v>
      </c>
      <c r="I2774" t="s">
        <v>2613</v>
      </c>
      <c r="J2774" t="s">
        <v>3011</v>
      </c>
      <c r="K2774">
        <v>32</v>
      </c>
    </row>
    <row r="2775" spans="5:11" ht="12.75">
      <c r="E2775" s="215" t="str">
        <f t="shared" si="43"/>
        <v>3214023</v>
      </c>
      <c r="F2775">
        <v>14</v>
      </c>
      <c r="G2775">
        <v>2</v>
      </c>
      <c r="H2775">
        <v>3</v>
      </c>
      <c r="I2775" t="s">
        <v>2613</v>
      </c>
      <c r="J2775" t="s">
        <v>2585</v>
      </c>
      <c r="K2775">
        <v>32</v>
      </c>
    </row>
    <row r="2776" spans="5:11" ht="12.75">
      <c r="E2776" s="215" t="str">
        <f t="shared" si="43"/>
        <v>3214033</v>
      </c>
      <c r="F2776">
        <v>14</v>
      </c>
      <c r="G2776">
        <v>3</v>
      </c>
      <c r="H2776">
        <v>3</v>
      </c>
      <c r="I2776" t="s">
        <v>2613</v>
      </c>
      <c r="J2776" t="s">
        <v>2586</v>
      </c>
      <c r="K2776">
        <v>32</v>
      </c>
    </row>
    <row r="2777" spans="5:11" ht="12.75">
      <c r="E2777" s="215" t="str">
        <f t="shared" si="43"/>
        <v>3214042</v>
      </c>
      <c r="F2777">
        <v>14</v>
      </c>
      <c r="G2777">
        <v>4</v>
      </c>
      <c r="H2777">
        <v>2</v>
      </c>
      <c r="I2777" t="s">
        <v>2613</v>
      </c>
      <c r="J2777" t="s">
        <v>2581</v>
      </c>
      <c r="K2777">
        <v>32</v>
      </c>
    </row>
    <row r="2778" spans="5:11" ht="12.75">
      <c r="E2778" s="215" t="str">
        <f t="shared" si="43"/>
        <v>3214053</v>
      </c>
      <c r="F2778">
        <v>14</v>
      </c>
      <c r="G2778">
        <v>5</v>
      </c>
      <c r="H2778">
        <v>3</v>
      </c>
      <c r="I2778" t="s">
        <v>2613</v>
      </c>
      <c r="J2778" t="s">
        <v>2587</v>
      </c>
      <c r="K2778">
        <v>32</v>
      </c>
    </row>
    <row r="2779" spans="5:11" ht="12.75">
      <c r="E2779" s="215" t="str">
        <f t="shared" si="43"/>
        <v>3214062</v>
      </c>
      <c r="F2779">
        <v>14</v>
      </c>
      <c r="G2779">
        <v>6</v>
      </c>
      <c r="H2779">
        <v>2</v>
      </c>
      <c r="I2779" t="s">
        <v>2613</v>
      </c>
      <c r="J2779" t="s">
        <v>2582</v>
      </c>
      <c r="K2779">
        <v>32</v>
      </c>
    </row>
    <row r="2780" spans="5:11" ht="12.75">
      <c r="E2780" s="215" t="str">
        <f t="shared" si="43"/>
        <v>3214082</v>
      </c>
      <c r="F2780">
        <v>14</v>
      </c>
      <c r="G2780">
        <v>8</v>
      </c>
      <c r="H2780">
        <v>2</v>
      </c>
      <c r="I2780" t="s">
        <v>2613</v>
      </c>
      <c r="J2780" t="s">
        <v>2583</v>
      </c>
      <c r="K2780">
        <v>32</v>
      </c>
    </row>
    <row r="2781" spans="5:11" ht="12.75">
      <c r="E2781" s="215" t="str">
        <f t="shared" si="43"/>
        <v>3214092</v>
      </c>
      <c r="F2781">
        <v>14</v>
      </c>
      <c r="G2781">
        <v>9</v>
      </c>
      <c r="H2781">
        <v>2</v>
      </c>
      <c r="I2781" t="s">
        <v>2613</v>
      </c>
      <c r="J2781" t="s">
        <v>2584</v>
      </c>
      <c r="K2781">
        <v>32</v>
      </c>
    </row>
    <row r="2782" spans="5:11" ht="12.75">
      <c r="E2782" s="215" t="str">
        <f t="shared" si="43"/>
        <v>3214102</v>
      </c>
      <c r="F2782">
        <v>14</v>
      </c>
      <c r="G2782">
        <v>10</v>
      </c>
      <c r="H2782">
        <v>2</v>
      </c>
      <c r="I2782" t="s">
        <v>2613</v>
      </c>
      <c r="J2782" t="s">
        <v>3011</v>
      </c>
      <c r="K2782">
        <v>32</v>
      </c>
    </row>
    <row r="2783" spans="5:11" ht="12.75">
      <c r="E2783" s="215" t="str">
        <f t="shared" si="43"/>
        <v>3214113</v>
      </c>
      <c r="F2783">
        <v>14</v>
      </c>
      <c r="G2783">
        <v>11</v>
      </c>
      <c r="H2783">
        <v>3</v>
      </c>
      <c r="I2783" t="s">
        <v>2613</v>
      </c>
      <c r="J2783" t="s">
        <v>2588</v>
      </c>
      <c r="K2783">
        <v>32</v>
      </c>
    </row>
    <row r="2784" spans="5:11" ht="12.75">
      <c r="E2784" s="215" t="str">
        <f t="shared" si="43"/>
        <v>3215000</v>
      </c>
      <c r="F2784">
        <v>15</v>
      </c>
      <c r="G2784">
        <v>0</v>
      </c>
      <c r="H2784">
        <v>0</v>
      </c>
      <c r="I2784" t="s">
        <v>343</v>
      </c>
      <c r="J2784" t="s">
        <v>2917</v>
      </c>
      <c r="K2784">
        <v>32</v>
      </c>
    </row>
    <row r="2785" spans="5:11" ht="12.75">
      <c r="E2785" s="215" t="str">
        <f t="shared" si="43"/>
        <v>3215011</v>
      </c>
      <c r="F2785">
        <v>15</v>
      </c>
      <c r="G2785">
        <v>1</v>
      </c>
      <c r="H2785">
        <v>1</v>
      </c>
      <c r="I2785" t="s">
        <v>2613</v>
      </c>
      <c r="J2785" t="s">
        <v>2589</v>
      </c>
      <c r="K2785">
        <v>32</v>
      </c>
    </row>
    <row r="2786" spans="5:11" ht="12.75">
      <c r="E2786" s="215" t="str">
        <f t="shared" si="43"/>
        <v>3215023</v>
      </c>
      <c r="F2786">
        <v>15</v>
      </c>
      <c r="G2786">
        <v>2</v>
      </c>
      <c r="H2786">
        <v>3</v>
      </c>
      <c r="I2786" t="s">
        <v>2613</v>
      </c>
      <c r="J2786" t="s">
        <v>2591</v>
      </c>
      <c r="K2786">
        <v>32</v>
      </c>
    </row>
    <row r="2787" spans="5:11" ht="12.75">
      <c r="E2787" s="215" t="str">
        <f t="shared" si="43"/>
        <v>3215033</v>
      </c>
      <c r="F2787">
        <v>15</v>
      </c>
      <c r="G2787">
        <v>3</v>
      </c>
      <c r="H2787">
        <v>3</v>
      </c>
      <c r="I2787" t="s">
        <v>2613</v>
      </c>
      <c r="J2787" t="s">
        <v>2592</v>
      </c>
      <c r="K2787">
        <v>32</v>
      </c>
    </row>
    <row r="2788" spans="5:11" ht="12.75">
      <c r="E2788" s="215" t="str">
        <f t="shared" si="43"/>
        <v>3215043</v>
      </c>
      <c r="F2788">
        <v>15</v>
      </c>
      <c r="G2788">
        <v>4</v>
      </c>
      <c r="H2788">
        <v>3</v>
      </c>
      <c r="I2788" t="s">
        <v>2613</v>
      </c>
      <c r="J2788" t="s">
        <v>2593</v>
      </c>
      <c r="K2788">
        <v>32</v>
      </c>
    </row>
    <row r="2789" spans="5:11" ht="12.75">
      <c r="E2789" s="215" t="str">
        <f t="shared" si="43"/>
        <v>3215052</v>
      </c>
      <c r="F2789">
        <v>15</v>
      </c>
      <c r="G2789">
        <v>5</v>
      </c>
      <c r="H2789">
        <v>2</v>
      </c>
      <c r="I2789" t="s">
        <v>2613</v>
      </c>
      <c r="J2789" t="s">
        <v>2590</v>
      </c>
      <c r="K2789">
        <v>32</v>
      </c>
    </row>
    <row r="2790" spans="5:11" ht="12.75">
      <c r="E2790" s="215" t="str">
        <f t="shared" si="43"/>
        <v>3215062</v>
      </c>
      <c r="F2790">
        <v>15</v>
      </c>
      <c r="G2790">
        <v>6</v>
      </c>
      <c r="H2790">
        <v>2</v>
      </c>
      <c r="I2790" t="s">
        <v>2613</v>
      </c>
      <c r="J2790" t="s">
        <v>2589</v>
      </c>
      <c r="K2790">
        <v>32</v>
      </c>
    </row>
    <row r="2791" spans="5:11" ht="12.75">
      <c r="E2791" s="215" t="str">
        <f t="shared" si="43"/>
        <v>3216000</v>
      </c>
      <c r="F2791">
        <v>16</v>
      </c>
      <c r="G2791">
        <v>0</v>
      </c>
      <c r="H2791">
        <v>0</v>
      </c>
      <c r="I2791" t="s">
        <v>343</v>
      </c>
      <c r="J2791" t="s">
        <v>2918</v>
      </c>
      <c r="K2791">
        <v>32</v>
      </c>
    </row>
    <row r="2792" spans="5:11" ht="12.75">
      <c r="E2792" s="215" t="str">
        <f t="shared" si="43"/>
        <v>3216011</v>
      </c>
      <c r="F2792">
        <v>16</v>
      </c>
      <c r="G2792">
        <v>1</v>
      </c>
      <c r="H2792">
        <v>1</v>
      </c>
      <c r="I2792" t="s">
        <v>2613</v>
      </c>
      <c r="J2792" t="s">
        <v>2594</v>
      </c>
      <c r="K2792">
        <v>32</v>
      </c>
    </row>
    <row r="2793" spans="5:11" ht="12.75">
      <c r="E2793" s="215" t="str">
        <f t="shared" si="43"/>
        <v>3216022</v>
      </c>
      <c r="F2793">
        <v>16</v>
      </c>
      <c r="G2793">
        <v>2</v>
      </c>
      <c r="H2793">
        <v>2</v>
      </c>
      <c r="I2793" t="s">
        <v>2613</v>
      </c>
      <c r="J2793" t="s">
        <v>2595</v>
      </c>
      <c r="K2793">
        <v>32</v>
      </c>
    </row>
    <row r="2794" spans="5:11" ht="12.75">
      <c r="E2794" s="215" t="str">
        <f t="shared" si="43"/>
        <v>3216033</v>
      </c>
      <c r="F2794">
        <v>16</v>
      </c>
      <c r="G2794">
        <v>3</v>
      </c>
      <c r="H2794">
        <v>3</v>
      </c>
      <c r="I2794" t="s">
        <v>2613</v>
      </c>
      <c r="J2794" t="s">
        <v>2598</v>
      </c>
      <c r="K2794">
        <v>32</v>
      </c>
    </row>
    <row r="2795" spans="5:11" ht="12.75">
      <c r="E2795" s="215" t="str">
        <f t="shared" si="43"/>
        <v>3216042</v>
      </c>
      <c r="F2795">
        <v>16</v>
      </c>
      <c r="G2795">
        <v>4</v>
      </c>
      <c r="H2795">
        <v>2</v>
      </c>
      <c r="I2795" t="s">
        <v>2613</v>
      </c>
      <c r="J2795" t="s">
        <v>2596</v>
      </c>
      <c r="K2795">
        <v>32</v>
      </c>
    </row>
    <row r="2796" spans="5:11" ht="12.75">
      <c r="E2796" s="215" t="str">
        <f t="shared" si="43"/>
        <v>3216052</v>
      </c>
      <c r="F2796">
        <v>16</v>
      </c>
      <c r="G2796">
        <v>5</v>
      </c>
      <c r="H2796">
        <v>2</v>
      </c>
      <c r="I2796" t="s">
        <v>2613</v>
      </c>
      <c r="J2796" t="s">
        <v>2597</v>
      </c>
      <c r="K2796">
        <v>32</v>
      </c>
    </row>
    <row r="2797" spans="5:11" ht="12.75">
      <c r="E2797" s="215" t="str">
        <f t="shared" si="43"/>
        <v>3216062</v>
      </c>
      <c r="F2797">
        <v>16</v>
      </c>
      <c r="G2797">
        <v>6</v>
      </c>
      <c r="H2797">
        <v>2</v>
      </c>
      <c r="I2797" t="s">
        <v>2613</v>
      </c>
      <c r="J2797" t="s">
        <v>2594</v>
      </c>
      <c r="K2797">
        <v>32</v>
      </c>
    </row>
    <row r="2798" spans="5:11" ht="12.75">
      <c r="E2798" s="215" t="str">
        <f t="shared" si="43"/>
        <v>3217000</v>
      </c>
      <c r="F2798">
        <v>17</v>
      </c>
      <c r="G2798">
        <v>0</v>
      </c>
      <c r="H2798">
        <v>0</v>
      </c>
      <c r="I2798" t="s">
        <v>343</v>
      </c>
      <c r="J2798" t="s">
        <v>2919</v>
      </c>
      <c r="K2798">
        <v>32</v>
      </c>
    </row>
    <row r="2799" spans="5:11" ht="12.75">
      <c r="E2799" s="215" t="str">
        <f t="shared" si="43"/>
        <v>3217011</v>
      </c>
      <c r="F2799">
        <v>17</v>
      </c>
      <c r="G2799">
        <v>1</v>
      </c>
      <c r="H2799">
        <v>1</v>
      </c>
      <c r="I2799" t="s">
        <v>2613</v>
      </c>
      <c r="J2799" t="s">
        <v>2599</v>
      </c>
      <c r="K2799">
        <v>32</v>
      </c>
    </row>
    <row r="2800" spans="5:11" ht="12.75">
      <c r="E2800" s="215" t="str">
        <f t="shared" si="43"/>
        <v>3217023</v>
      </c>
      <c r="F2800">
        <v>17</v>
      </c>
      <c r="G2800">
        <v>2</v>
      </c>
      <c r="H2800">
        <v>3</v>
      </c>
      <c r="I2800" t="s">
        <v>2613</v>
      </c>
      <c r="J2800" t="s">
        <v>2600</v>
      </c>
      <c r="K2800">
        <v>32</v>
      </c>
    </row>
    <row r="2801" spans="5:11" ht="12.75">
      <c r="E2801" s="215" t="str">
        <f t="shared" si="43"/>
        <v>3217033</v>
      </c>
      <c r="F2801">
        <v>17</v>
      </c>
      <c r="G2801">
        <v>3</v>
      </c>
      <c r="H2801">
        <v>3</v>
      </c>
      <c r="I2801" t="s">
        <v>2613</v>
      </c>
      <c r="J2801" t="s">
        <v>2601</v>
      </c>
      <c r="K2801">
        <v>32</v>
      </c>
    </row>
    <row r="2802" spans="5:11" ht="12.75">
      <c r="E2802" s="215" t="str">
        <f t="shared" si="43"/>
        <v>3217043</v>
      </c>
      <c r="F2802">
        <v>17</v>
      </c>
      <c r="G2802">
        <v>4</v>
      </c>
      <c r="H2802">
        <v>3</v>
      </c>
      <c r="I2802" t="s">
        <v>2613</v>
      </c>
      <c r="J2802" t="s">
        <v>2602</v>
      </c>
      <c r="K2802">
        <v>32</v>
      </c>
    </row>
    <row r="2803" spans="5:11" ht="12.75">
      <c r="E2803" s="215" t="str">
        <f t="shared" si="43"/>
        <v>3217052</v>
      </c>
      <c r="F2803">
        <v>17</v>
      </c>
      <c r="G2803">
        <v>5</v>
      </c>
      <c r="H2803">
        <v>2</v>
      </c>
      <c r="I2803" t="s">
        <v>2613</v>
      </c>
      <c r="J2803" t="s">
        <v>2599</v>
      </c>
      <c r="K2803">
        <v>32</v>
      </c>
    </row>
    <row r="2804" spans="5:11" ht="12.75">
      <c r="E2804" s="215" t="str">
        <f t="shared" si="43"/>
        <v>3218000</v>
      </c>
      <c r="F2804">
        <v>18</v>
      </c>
      <c r="G2804">
        <v>0</v>
      </c>
      <c r="H2804">
        <v>0</v>
      </c>
      <c r="I2804" t="s">
        <v>343</v>
      </c>
      <c r="J2804" t="s">
        <v>2920</v>
      </c>
      <c r="K2804">
        <v>32</v>
      </c>
    </row>
    <row r="2805" spans="5:11" ht="12.75">
      <c r="E2805" s="215" t="str">
        <f t="shared" si="43"/>
        <v>3218013</v>
      </c>
      <c r="F2805">
        <v>18</v>
      </c>
      <c r="G2805">
        <v>1</v>
      </c>
      <c r="H2805">
        <v>3</v>
      </c>
      <c r="I2805" t="s">
        <v>2613</v>
      </c>
      <c r="J2805" t="s">
        <v>1143</v>
      </c>
      <c r="K2805">
        <v>32</v>
      </c>
    </row>
    <row r="2806" spans="5:11" ht="12.75">
      <c r="E2806" s="215" t="str">
        <f t="shared" si="43"/>
        <v>3218023</v>
      </c>
      <c r="F2806">
        <v>18</v>
      </c>
      <c r="G2806">
        <v>2</v>
      </c>
      <c r="H2806">
        <v>3</v>
      </c>
      <c r="I2806" t="s">
        <v>2613</v>
      </c>
      <c r="J2806" t="s">
        <v>2604</v>
      </c>
      <c r="K2806">
        <v>32</v>
      </c>
    </row>
    <row r="2807" spans="5:11" ht="12.75">
      <c r="E2807" s="215" t="str">
        <f t="shared" si="43"/>
        <v>3218032</v>
      </c>
      <c r="F2807">
        <v>18</v>
      </c>
      <c r="G2807">
        <v>3</v>
      </c>
      <c r="H2807">
        <v>2</v>
      </c>
      <c r="I2807" t="s">
        <v>2613</v>
      </c>
      <c r="J2807" t="s">
        <v>2603</v>
      </c>
      <c r="K2807">
        <v>32</v>
      </c>
    </row>
    <row r="2808" spans="5:11" ht="12.75">
      <c r="E2808" s="215" t="str">
        <f t="shared" si="43"/>
        <v>3218043</v>
      </c>
      <c r="F2808">
        <v>18</v>
      </c>
      <c r="G2808">
        <v>4</v>
      </c>
      <c r="H2808">
        <v>3</v>
      </c>
      <c r="I2808" t="s">
        <v>2613</v>
      </c>
      <c r="J2808" t="s">
        <v>2605</v>
      </c>
      <c r="K2808">
        <v>32</v>
      </c>
    </row>
    <row r="2809" spans="5:11" ht="12.75">
      <c r="E2809" s="215" t="str">
        <f t="shared" si="43"/>
        <v>3218053</v>
      </c>
      <c r="F2809">
        <v>18</v>
      </c>
      <c r="G2809">
        <v>5</v>
      </c>
      <c r="H2809">
        <v>3</v>
      </c>
      <c r="I2809" t="s">
        <v>2613</v>
      </c>
      <c r="J2809" t="s">
        <v>2606</v>
      </c>
      <c r="K2809">
        <v>32</v>
      </c>
    </row>
    <row r="2810" spans="5:11" ht="12.75">
      <c r="E2810" s="215" t="str">
        <f aca="true" t="shared" si="44" ref="E2810:E2818">+TEXT(K2810,"00")&amp;TEXT(F2810,"00")&amp;TEXT(G2810,"00")&amp;TEXT(H2810,"0")</f>
        <v>3261000</v>
      </c>
      <c r="F2810">
        <v>61</v>
      </c>
      <c r="G2810">
        <v>0</v>
      </c>
      <c r="H2810">
        <v>0</v>
      </c>
      <c r="I2810" t="s">
        <v>523</v>
      </c>
      <c r="J2810" t="s">
        <v>2607</v>
      </c>
      <c r="K2810">
        <v>32</v>
      </c>
    </row>
    <row r="2811" spans="5:11" ht="12.75">
      <c r="E2811" s="215" t="str">
        <f t="shared" si="44"/>
        <v>3262000</v>
      </c>
      <c r="F2811">
        <v>62</v>
      </c>
      <c r="G2811">
        <v>0</v>
      </c>
      <c r="H2811">
        <v>0</v>
      </c>
      <c r="I2811" t="s">
        <v>523</v>
      </c>
      <c r="J2811" t="s">
        <v>2608</v>
      </c>
      <c r="K2811">
        <v>32</v>
      </c>
    </row>
    <row r="2812" spans="5:11" ht="12.75">
      <c r="E2812" s="215" t="str">
        <f t="shared" si="44"/>
        <v>3263000</v>
      </c>
      <c r="F2812">
        <v>63</v>
      </c>
      <c r="G2812">
        <v>0</v>
      </c>
      <c r="H2812">
        <v>0</v>
      </c>
      <c r="I2812" t="s">
        <v>523</v>
      </c>
      <c r="J2812" t="s">
        <v>2609</v>
      </c>
      <c r="K2812">
        <v>32</v>
      </c>
    </row>
    <row r="2813" spans="5:11" ht="12.75">
      <c r="E2813" s="215" t="str">
        <f t="shared" si="44"/>
        <v>0202033</v>
      </c>
      <c r="F2813">
        <v>2</v>
      </c>
      <c r="G2813">
        <v>3</v>
      </c>
      <c r="H2813">
        <v>3</v>
      </c>
      <c r="I2813" t="s">
        <v>2613</v>
      </c>
      <c r="J2813" t="s">
        <v>371</v>
      </c>
      <c r="K2813">
        <v>2</v>
      </c>
    </row>
    <row r="2814" spans="5:11" ht="12.75">
      <c r="E2814" s="215" t="str">
        <f t="shared" si="44"/>
        <v>0603113</v>
      </c>
      <c r="F2814">
        <v>3</v>
      </c>
      <c r="G2814">
        <v>11</v>
      </c>
      <c r="H2814">
        <v>3</v>
      </c>
      <c r="I2814" t="s">
        <v>2613</v>
      </c>
      <c r="J2814" t="s">
        <v>697</v>
      </c>
      <c r="K2814">
        <v>6</v>
      </c>
    </row>
    <row r="2815" spans="5:11" ht="12.75">
      <c r="E2815" s="215" t="str">
        <f t="shared" si="44"/>
        <v>0607083</v>
      </c>
      <c r="F2815">
        <v>7</v>
      </c>
      <c r="G2815">
        <v>8</v>
      </c>
      <c r="H2815">
        <v>3</v>
      </c>
      <c r="I2815" t="s">
        <v>2613</v>
      </c>
      <c r="J2815" t="s">
        <v>733</v>
      </c>
      <c r="K2815">
        <v>6</v>
      </c>
    </row>
    <row r="2816" spans="5:11" ht="12.75">
      <c r="E2816" s="215" t="str">
        <f t="shared" si="44"/>
        <v>0618053</v>
      </c>
      <c r="F2816">
        <v>18</v>
      </c>
      <c r="G2816">
        <v>5</v>
      </c>
      <c r="H2816">
        <v>3</v>
      </c>
      <c r="I2816" t="s">
        <v>2613</v>
      </c>
      <c r="J2816" t="s">
        <v>825</v>
      </c>
      <c r="K2816">
        <v>6</v>
      </c>
    </row>
    <row r="2817" spans="5:11" ht="12.75">
      <c r="E2817" s="215" t="str">
        <f t="shared" si="44"/>
        <v>3006013</v>
      </c>
      <c r="F2817">
        <v>6</v>
      </c>
      <c r="G2817">
        <v>1</v>
      </c>
      <c r="H2817">
        <v>3</v>
      </c>
      <c r="I2817" t="s">
        <v>2613</v>
      </c>
      <c r="J2817" t="s">
        <v>2344</v>
      </c>
      <c r="K2817">
        <v>30</v>
      </c>
    </row>
    <row r="2818" spans="5:11" ht="12.75">
      <c r="E2818" s="215" t="str">
        <f t="shared" si="44"/>
        <v>3021093</v>
      </c>
      <c r="F2818">
        <v>21</v>
      </c>
      <c r="G2818">
        <v>9</v>
      </c>
      <c r="H2818">
        <v>3</v>
      </c>
      <c r="I2818" t="s">
        <v>2613</v>
      </c>
      <c r="J2818" t="s">
        <v>2447</v>
      </c>
      <c r="K2818">
        <v>30</v>
      </c>
    </row>
    <row r="2819" spans="5:11" ht="12.75">
      <c r="E2819" s="215"/>
      <c r="F2819"/>
      <c r="G2819"/>
      <c r="H2819"/>
      <c r="I2819"/>
      <c r="J2819"/>
      <c r="K2819"/>
    </row>
    <row r="2820" spans="5:11" ht="12.75">
      <c r="E2820" s="215"/>
      <c r="F2820"/>
      <c r="G2820"/>
      <c r="H2820"/>
      <c r="I2820"/>
      <c r="J2820"/>
      <c r="K2820"/>
    </row>
  </sheetData>
  <sheetProtection password="D4E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Adam Głębski</cp:lastModifiedBy>
  <cp:lastPrinted>2016-02-05T08:02:29Z</cp:lastPrinted>
  <dcterms:created xsi:type="dcterms:W3CDTF">2001-05-30T13:41:53Z</dcterms:created>
  <dcterms:modified xsi:type="dcterms:W3CDTF">2016-04-18T18:04:15Z</dcterms:modified>
  <cp:category/>
  <cp:version/>
  <cp:contentType/>
  <cp:contentStatus/>
</cp:coreProperties>
</file>