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P" sheetId="18" r:id="rId18"/>
    <sheet name="9W" sheetId="19" r:id="rId19"/>
    <sheet name="10" sheetId="20" r:id="rId20"/>
  </sheets>
  <definedNames>
    <definedName name="_xlnm.Print_Area" localSheetId="7">'4P'!$A$1:$Y$233</definedName>
    <definedName name="_xlnm.Print_Area" localSheetId="8">'4W'!$A$1:$Y$233</definedName>
    <definedName name="_xlnm.Print_Area" localSheetId="13">'7P'!$A$1:$V$234</definedName>
    <definedName name="_xlnm.Print_Area" localSheetId="14">'7W'!$A$1:$W$234</definedName>
    <definedName name="_xlnm.Print_Area" localSheetId="17">'9P'!$A$1:$V$234</definedName>
    <definedName name="_xlnm.Print_Area" localSheetId="18">'9W'!$A$1:$V$234</definedName>
    <definedName name="_xlnm.Print_Area" localSheetId="0">'Spis tabel'!#REF!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7">'9P'!$7:$13</definedName>
    <definedName name="_xlnm.Print_Titles" localSheetId="18">'9W'!$7:$13</definedName>
  </definedNames>
  <calcPr fullCalcOnLoad="1"/>
</workbook>
</file>

<file path=xl/sharedStrings.xml><?xml version="1.0" encoding="utf-8"?>
<sst xmlns="http://schemas.openxmlformats.org/spreadsheetml/2006/main" count="4620" uniqueCount="491">
  <si>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</si>
  <si>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</si>
  <si>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</si>
  <si>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</si>
  <si>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</si>
  <si>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</si>
  <si>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</si>
  <si>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</si>
  <si>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</si>
  <si>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</si>
  <si>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</si>
  <si>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</si>
  <si>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</si>
  <si>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</si>
  <si>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</si>
  <si>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</si>
  <si>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</si>
  <si>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</si>
  <si>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</si>
  <si>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</si>
  <si>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</si>
  <si>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</si>
  <si>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</si>
  <si>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</si>
  <si>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</si>
  <si>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</si>
  <si>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</si>
  <si>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</si>
  <si>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</si>
  <si>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</si>
  <si>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</si>
  <si>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</si>
  <si>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</si>
  <si>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</si>
  <si>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</si>
  <si>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</si>
  <si>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</si>
  <si>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</si>
  <si>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</si>
  <si>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</si>
  <si>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</si>
  <si>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</si>
  <si>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</si>
  <si>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</si>
  <si>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</si>
  <si>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</si>
  <si>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</si>
  <si>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</si>
  <si>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</si>
  <si>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</si>
  <si>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</si>
  <si>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</si>
  <si>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</si>
  <si>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</si>
  <si>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</si>
  <si>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</si>
  <si>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</si>
  <si>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</si>
  <si>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</si>
  <si>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</si>
  <si>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</si>
  <si>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</si>
  <si>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</si>
  <si>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</si>
  <si>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</si>
  <si>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</si>
  <si>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</si>
  <si>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wpływy z opłat za zarząd, użytkowanie i użytkowanie wieczyste nieruchomości</t>
  </si>
  <si>
    <t>wpływy z opłat za wydawanie zezwoleń na sprzedaż alkoholu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</si>
  <si>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</si>
  <si>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</si>
  <si>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</si>
  <si>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</si>
  <si>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</si>
  <si>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</si>
  <si>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244, 626</t>
  </si>
  <si>
    <t>Rb-28S</t>
  </si>
  <si>
    <t>Wydatki bieżące</t>
  </si>
  <si>
    <t>pozostałe wydatki bieżące</t>
  </si>
  <si>
    <t>13:7</t>
  </si>
  <si>
    <t>kolumna 8 - kolumny 9 do 11</t>
  </si>
  <si>
    <t>Rb-NDS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</si>
  <si>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</si>
  <si>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</si>
  <si>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</si>
  <si>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</si>
  <si>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</si>
  <si>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</si>
  <si>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</si>
  <si>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</si>
  <si>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</si>
  <si>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</si>
  <si>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</si>
  <si>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</si>
  <si>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</si>
  <si>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</si>
  <si>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</si>
  <si>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</si>
  <si>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</si>
  <si>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</si>
  <si>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</si>
  <si>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</si>
  <si>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</si>
  <si>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</si>
  <si>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</si>
  <si>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</si>
  <si>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</si>
  <si>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</si>
  <si>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</si>
  <si>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</si>
  <si>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</si>
  <si>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</si>
  <si>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</si>
  <si>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</si>
  <si>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</si>
  <si>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</si>
  <si>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</si>
  <si>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</si>
  <si>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</si>
  <si>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</si>
  <si>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</si>
  <si>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</si>
  <si>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</si>
  <si>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</si>
  <si>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</si>
  <si>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</si>
  <si>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</si>
  <si>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</si>
  <si>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</si>
  <si>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</si>
  <si>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</si>
  <si>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</si>
  <si>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</si>
  <si>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</si>
  <si>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</si>
  <si>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</si>
  <si>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</si>
  <si>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</si>
  <si>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</si>
  <si>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</si>
  <si>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</si>
  <si>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</si>
  <si>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</si>
  <si>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</si>
  <si>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</si>
  <si>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</si>
  <si>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</si>
  <si>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</si>
  <si>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</si>
  <si>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</si>
  <si>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</si>
  <si>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</si>
  <si>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</si>
  <si>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</si>
  <si>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</si>
  <si>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</si>
  <si>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</si>
  <si>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</si>
  <si>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</si>
  <si>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</si>
  <si>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</si>
  <si>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</si>
  <si>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</si>
  <si>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</si>
  <si>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</si>
  <si>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</si>
  <si>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</si>
  <si>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</si>
  <si>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</si>
  <si>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</si>
  <si>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</si>
  <si>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</si>
  <si>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</si>
  <si>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</si>
  <si>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</si>
  <si>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</si>
  <si>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</si>
  <si>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</si>
  <si>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</si>
  <si>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</si>
  <si>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</si>
  <si>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</si>
  <si>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</si>
  <si>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</si>
  <si>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</si>
  <si>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</si>
  <si>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</si>
  <si>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</si>
  <si>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</si>
  <si>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</si>
  <si>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</si>
  <si>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</si>
  <si>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</si>
  <si>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</si>
  <si>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</si>
  <si>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</si>
  <si>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</si>
  <si>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</si>
  <si>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</si>
  <si>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</si>
  <si>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</si>
  <si>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</si>
  <si>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</si>
  <si>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</si>
  <si>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</si>
  <si>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</si>
  <si>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</si>
  <si>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</si>
  <si>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</si>
  <si>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</si>
  <si>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275, 276, 277, 278, 279, 618</t>
  </si>
  <si>
    <t>tabela C, wiersz 1 (suma kolumn 3 i 5)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</si>
  <si>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</si>
  <si>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</si>
  <si>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</si>
  <si>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</si>
  <si>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ogółem         plan</t>
  </si>
  <si>
    <t>zadłużenia     (z uwzgl. wyłączeń)</t>
  </si>
  <si>
    <t>obsługi zadłużenia       (z uwzgl. wyłączeń)</t>
  </si>
  <si>
    <t>293 z rozdziału 75831, 75832, 75833</t>
  </si>
  <si>
    <t>Wpłaty jst do budżetu państwa</t>
  </si>
  <si>
    <t>077, 078, 087</t>
  </si>
  <si>
    <t>ze sprzedaży majątku</t>
  </si>
  <si>
    <t>9P</t>
  </si>
  <si>
    <t>9W</t>
  </si>
  <si>
    <t>kwartału</t>
  </si>
  <si>
    <t>rok</t>
  </si>
  <si>
    <t xml:space="preserve">Struktura wydatków budżetów jst woj. dolnośląskiego wg art. 236 ust 3 i 4 ufp </t>
  </si>
  <si>
    <t>I</t>
  </si>
  <si>
    <t>II</t>
  </si>
  <si>
    <t xml:space="preserve">Tabela 10. </t>
  </si>
  <si>
    <t>III</t>
  </si>
  <si>
    <t>IV</t>
  </si>
  <si>
    <t xml:space="preserve">                                                </t>
  </si>
  <si>
    <t>275, 276, 278, 279, 292, 618</t>
  </si>
  <si>
    <t>013, 014, 031, 032, 033, 034, 035, 036, 037, 039, 040, 041, 042, 043, 044, 045, 046, 047, 048, 049, 050, 056, 057, 058, 059, 068, 069</t>
  </si>
  <si>
    <t>kolumna 7 - kolumna 12</t>
  </si>
  <si>
    <t>801, 802, 806, 807, 809, 811, 812, 813</t>
  </si>
  <si>
    <t>Rb-28s</t>
  </si>
  <si>
    <t>kolumna 7 minus kolumna 17</t>
  </si>
  <si>
    <t>kolumna 8 minus suma kolumn 12, 13, 14, 15, 16</t>
  </si>
  <si>
    <t>kolumna 9 minus kolumna 10</t>
  </si>
  <si>
    <t>802 i czwarata cyfra paragrafu dowolna</t>
  </si>
  <si>
    <t>wydatki jednostek 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</si>
  <si>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</si>
  <si>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</si>
  <si>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</si>
  <si>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</si>
  <si>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</si>
  <si>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</si>
  <si>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</si>
  <si>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</si>
  <si>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</si>
  <si>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302, 303, 304, 305, 307, 311, 321, 323, 324, 325, 326 i czwarta cyfra paragrafu = 0</t>
  </si>
  <si>
    <t>Rb-28S (suma par. 801, 802, 806, '807, 809, 811, 812, 813) + Rb-NDS (wiersze D21 + D23 + D24), odpowiednio plan i wykonanie w tabelach dotyczących planu i wykonania</t>
  </si>
  <si>
    <t>401, 402, 403, 404, 405, 406, 407, 408, 409, 410, 411, 412, 417, 418, 478 i czwarta cyfra paragrafu = 0</t>
  </si>
  <si>
    <t>200, 231, 232, 233, 236, 241, 242, 243, 248, 249, 250, 251, 252, 253, 254, 255, 256, 257, 258, 259, 262, 263, 264, 265, 266, 271, 272, 273, 280, 281, 282, 283, 288 i czwarta cyfra paragrafu = 0</t>
  </si>
  <si>
    <t>801, 806, 807, 809, 811, 812, 813 i czwarta cyfra paragrafu dowolna</t>
  </si>
  <si>
    <t>201, 211, 221, 631, 641, 651</t>
  </si>
  <si>
    <t>401, 402, 403, 404, 405, 406, 407, 408, 409, 410, 411, 412, 417, 418, 478</t>
  </si>
  <si>
    <t>dowolny paragraf ale inny niż zaczynający się od 6% oraz inny niż 801, 802, 806, 807, 809, 811, 812, 813 i czwarta cyfra paragrafu różna od 0, 3 i 4</t>
  </si>
  <si>
    <t>601 i czwarta cyfra paragrafu dowolna</t>
  </si>
  <si>
    <t>dotacje celowe w ramach programów (...)/płatności</t>
  </si>
  <si>
    <t>200, 620</t>
  </si>
  <si>
    <t>wiersz D17, odpowiednio plan lub wykonanie</t>
  </si>
  <si>
    <t>wiersz E4</t>
  </si>
  <si>
    <t>wolne środki</t>
  </si>
  <si>
    <t>zobowiązaniawymagalne</t>
  </si>
  <si>
    <t>zadłużenia          (z uwzgl. wyłączeń)</t>
  </si>
  <si>
    <t>601, 605, 606, 613, 614, 617, 619, 620, 621, 622, 623, 630, 656, 657, 658, 661, 662, 663, 664, 665, 666, 680</t>
  </si>
  <si>
    <t>601, 605, 606, 613, 614, 617, 619, 620, 621, 622, 623, 630, 656, 657, 658, 661, 662, 663, 664, 665, 666, 680 i czwarta cyfra paragrafu dowolna</t>
  </si>
  <si>
    <t>605, 606, 613, 614, 617, 619, 620, 621, 622, 623, 630, 656, 657, 658, 661, 662, 663, 664, 665, 666, 680 oraz czwarta cyfra paragrafu dowolna</t>
  </si>
  <si>
    <t>605, 606, 613, 614, 617, 619, 620, 621, 622, 623, 630, 656, 657, 658, 661, 662, 663, 664, 665, 666, 680 oraz czwarta cyfra paragrafu różna od 0, 3, 4</t>
  </si>
  <si>
    <t>076, 077, 078, 087, 278, 618, 620, 626, 628, 629, 630, 631, 632, 633, 641, 642, 643, 651, 652, 653, 656, 661, 662, 663, 664, 665, 666, 668</t>
  </si>
  <si>
    <t>200, 201, 202, 203, 211, 212, 213, 221, 222, 223, 231, 232, 233, 244, 271, 273, 287, 288, 620, 626, 630, 631, 632, 633, 641, 642, 643, 651, 652, 653, 656, 661, 662, 663, 664</t>
  </si>
  <si>
    <t>200, 226, 227, 231, 232, 233, 236, 241, 242, 243, 248, 249, 250, 251, 252, 253, 254, 255, 256, 257, 258, 259, 262, 263, 265, 266, 267, 271, 272, 273, 280, 281, 282, 283, 288</t>
  </si>
  <si>
    <t>231, 232, 233, 288, 661, 662, 663, 664</t>
  </si>
  <si>
    <t>200, 203, 213, 223, 271, 273, 287, 620, 630, 633, 643, 653, 656</t>
  </si>
  <si>
    <t>Działy klasyfikacji budżetowej</t>
  </si>
  <si>
    <t>kolumna 10 minus kolumny 11 do 20</t>
  </si>
  <si>
    <t>kolumna 7 minus kolumny 8, 9, 10, 22</t>
  </si>
  <si>
    <t>CIT</t>
  </si>
  <si>
    <t>PIT</t>
  </si>
  <si>
    <t>Wydatki zrealizowane w ramach funduszu sołeckiego (tylko 4 kw.)</t>
  </si>
  <si>
    <t>28.05.2013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</si>
  <si>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</si>
  <si>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</si>
  <si>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</si>
  <si>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</si>
  <si>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</si>
  <si>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</si>
  <si>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</si>
  <si>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</si>
  <si>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</si>
  <si>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</si>
  <si>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</si>
  <si>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</si>
  <si>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</si>
  <si>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</si>
  <si>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</si>
  <si>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</si>
  <si>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</si>
  <si>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</si>
  <si>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</si>
  <si>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</si>
  <si>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</si>
  <si>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</si>
  <si>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</si>
  <si>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</si>
  <si>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</si>
  <si>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</si>
  <si>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</si>
  <si>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</si>
  <si>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</si>
  <si>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</si>
  <si>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</si>
  <si>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</si>
  <si>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Wałbrzych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</si>
  <si>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</si>
  <si>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</si>
  <si>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</si>
  <si>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</si>
  <si>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</si>
  <si>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</si>
  <si>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</si>
  <si>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</si>
  <si>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</si>
  <si>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</si>
  <si>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</si>
  <si>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</si>
  <si>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</si>
  <si>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</si>
  <si>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</si>
  <si>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</si>
  <si>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</si>
  <si>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</si>
  <si>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</si>
  <si>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</si>
  <si>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</si>
  <si>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</si>
  <si>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</si>
  <si>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</si>
  <si>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</si>
  <si>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</si>
  <si>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</si>
  <si>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</si>
  <si>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</si>
  <si>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</si>
  <si>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</si>
  <si>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</si>
  <si>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</si>
  <si>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</si>
  <si>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</si>
  <si>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</si>
  <si>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</si>
  <si>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</si>
  <si>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</si>
  <si>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</si>
  <si>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</si>
  <si>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</si>
  <si>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</si>
  <si>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</si>
  <si>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</si>
  <si>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</si>
  <si>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</si>
  <si>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</si>
  <si>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</si>
  <si>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</si>
  <si>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</si>
  <si>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</si>
  <si>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</si>
  <si>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</si>
  <si>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</si>
  <si>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</si>
  <si>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</si>
  <si>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</si>
  <si>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</si>
  <si>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</si>
  <si>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</si>
  <si>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</si>
  <si>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</si>
  <si>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</si>
  <si>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</si>
  <si>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</si>
  <si>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</si>
  <si>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</si>
  <si>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</si>
  <si>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</si>
  <si>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</si>
  <si>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</si>
  <si>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</si>
  <si>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</si>
  <si>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</si>
  <si>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</si>
  <si>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</si>
  <si>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</si>
  <si>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</si>
  <si>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</si>
  <si>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</si>
  <si>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</si>
  <si>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</si>
  <si>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</si>
  <si>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</si>
  <si>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</si>
  <si>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</si>
  <si>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</si>
  <si>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</si>
  <si>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</si>
  <si>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</si>
  <si>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</si>
  <si>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</si>
  <si>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</si>
  <si>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</si>
  <si>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</si>
  <si>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</si>
  <si>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</si>
  <si>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</si>
  <si>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</si>
  <si>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</si>
  <si>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</si>
  <si>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</si>
  <si>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</si>
  <si>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</si>
  <si>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</si>
  <si>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</si>
  <si>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</si>
  <si>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</si>
  <si>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</si>
  <si>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</si>
  <si>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</si>
  <si>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</si>
  <si>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</si>
  <si>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</si>
  <si>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</si>
  <si>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</si>
  <si>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</si>
  <si>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</si>
  <si>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</si>
  <si>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</si>
  <si>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</si>
  <si>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</si>
  <si>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</si>
  <si>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</si>
  <si>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</si>
  <si>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</si>
  <si>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</si>
  <si>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</si>
  <si>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</si>
  <si>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</si>
  <si>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</si>
  <si>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</si>
  <si>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</si>
  <si>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</si>
  <si>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</si>
  <si>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</si>
  <si>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</si>
  <si>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</si>
  <si>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</si>
  <si>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</si>
  <si>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</si>
  <si>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</si>
  <si>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</si>
  <si>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</si>
  <si>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</si>
  <si>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</si>
  <si>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</si>
  <si>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</si>
  <si>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</si>
  <si>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</si>
  <si>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</si>
  <si>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</si>
  <si>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</si>
  <si>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</si>
  <si>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</si>
  <si>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</si>
  <si>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</si>
  <si>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</si>
  <si>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</si>
  <si>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</si>
  <si>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</si>
  <si>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</si>
  <si>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</si>
  <si>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</si>
  <si>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</si>
  <si>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</si>
  <si>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</si>
  <si>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Gmin Zlewni Rzeki Bystrzycy</t>
  </si>
  <si>
    <t xml:space="preserve">Związek Międzygminny "Bóbr" </t>
  </si>
  <si>
    <t xml:space="preserve">Związek Międzygminny Ślęza - Oława </t>
  </si>
  <si>
    <t xml:space="preserve"> - </t>
  </si>
  <si>
    <t>Suma całkowita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</si>
</sst>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4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33" borderId="22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4" borderId="27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vertical="center"/>
    </xf>
    <xf numFmtId="1" fontId="8" fillId="34" borderId="27" xfId="0" applyNumberFormat="1" applyFont="1" applyFill="1" applyBorder="1" applyAlignment="1">
      <alignment vertical="center"/>
    </xf>
    <xf numFmtId="1" fontId="8" fillId="34" borderId="28" xfId="0" applyNumberFormat="1" applyFont="1" applyFill="1" applyBorder="1" applyAlignment="1">
      <alignment horizontal="right" vertical="center"/>
    </xf>
    <xf numFmtId="1" fontId="8" fillId="34" borderId="13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NumberForma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3" fillId="0" borderId="3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21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2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166" fontId="2" fillId="0" borderId="33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2" fontId="2" fillId="0" borderId="3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4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3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6" fontId="2" fillId="0" borderId="33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2" fillId="0" borderId="18" xfId="0" applyNumberFormat="1" applyFont="1" applyBorder="1" applyAlignment="1">
      <alignment vertical="center"/>
    </xf>
    <xf numFmtId="164" fontId="9" fillId="0" borderId="31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3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43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3" fillId="0" borderId="43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9" fillId="0" borderId="43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6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" fillId="0" borderId="38" xfId="0" applyNumberFormat="1" applyFont="1" applyBorder="1" applyAlignment="1">
      <alignment wrapText="1"/>
    </xf>
    <xf numFmtId="1" fontId="0" fillId="0" borderId="39" xfId="0" applyNumberFormat="1" applyFont="1" applyBorder="1" applyAlignment="1">
      <alignment wrapText="1"/>
    </xf>
    <xf numFmtId="1" fontId="2" fillId="0" borderId="39" xfId="0" applyNumberFormat="1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1" fontId="0" fillId="0" borderId="39" xfId="0" applyNumberFormat="1" applyFont="1" applyBorder="1" applyAlignment="1">
      <alignment wrapText="1"/>
    </xf>
    <xf numFmtId="1" fontId="0" fillId="0" borderId="49" xfId="0" applyNumberFormat="1" applyFont="1" applyBorder="1" applyAlignment="1">
      <alignment wrapText="1"/>
    </xf>
    <xf numFmtId="1" fontId="2" fillId="0" borderId="38" xfId="0" applyNumberFormat="1" applyFont="1" applyBorder="1" applyAlignment="1">
      <alignment wrapText="1"/>
    </xf>
    <xf numFmtId="1" fontId="3" fillId="0" borderId="27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3" fontId="2" fillId="0" borderId="38" xfId="0" applyNumberFormat="1" applyFont="1" applyFill="1" applyBorder="1" applyAlignment="1">
      <alignment wrapText="1"/>
    </xf>
    <xf numFmtId="0" fontId="9" fillId="0" borderId="27" xfId="0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1" fontId="0" fillId="33" borderId="1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1" fontId="2" fillId="0" borderId="41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 wrapText="1"/>
    </xf>
    <xf numFmtId="2" fontId="2" fillId="0" borderId="29" xfId="0" applyNumberFormat="1" applyFont="1" applyBorder="1" applyAlignment="1">
      <alignment horizontal="right"/>
    </xf>
    <xf numFmtId="4" fontId="2" fillId="0" borderId="3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1" fontId="9" fillId="0" borderId="50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left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" fontId="0" fillId="33" borderId="59" xfId="0" applyNumberFormat="1" applyFont="1" applyFill="1" applyBorder="1" applyAlignment="1">
      <alignment horizontal="center"/>
    </xf>
    <xf numFmtId="1" fontId="0" fillId="33" borderId="6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49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" fontId="0" fillId="0" borderId="79" xfId="0" applyNumberFormat="1" applyFont="1" applyBorder="1" applyAlignment="1">
      <alignment horizontal="left" vertical="center"/>
    </xf>
    <xf numFmtId="1" fontId="0" fillId="0" borderId="27" xfId="0" applyNumberFormat="1" applyFont="1" applyBorder="1" applyAlignment="1">
      <alignment horizontal="left" vertical="center"/>
    </xf>
    <xf numFmtId="1" fontId="0" fillId="0" borderId="80" xfId="0" applyNumberFormat="1" applyFont="1" applyBorder="1" applyAlignment="1">
      <alignment horizontal="left" vertical="center"/>
    </xf>
    <xf numFmtId="1" fontId="0" fillId="0" borderId="21" xfId="0" applyNumberFormat="1" applyFont="1" applyBorder="1" applyAlignment="1">
      <alignment horizontal="left" vertical="center"/>
    </xf>
    <xf numFmtId="1" fontId="3" fillId="0" borderId="81" xfId="0" applyNumberFormat="1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left" vertical="center"/>
    </xf>
    <xf numFmtId="1" fontId="0" fillId="0" borderId="82" xfId="0" applyNumberFormat="1" applyFon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83" xfId="0" applyNumberFormat="1" applyFont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340" t="s">
        <v>138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</row>
    <row r="2" spans="1:15" ht="38.25" customHeight="1">
      <c r="A2" s="178" t="s">
        <v>160</v>
      </c>
      <c r="B2" s="341" t="s">
        <v>161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</row>
    <row r="3" spans="1:15" ht="24" customHeight="1">
      <c r="A3" s="179">
        <v>1</v>
      </c>
      <c r="B3" s="339" t="str">
        <f>B80&amp;C80&amp;$L$80&amp;$N$80&amp;$O$80&amp;$P$80</f>
        <v>Tabela 1. Wykonanie dochodów i wydatków w budżetach jst woj. dolnośląskiego wg stanu na koniec I kwartału 2013 roku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5" ht="24" customHeight="1">
      <c r="A4" s="179" t="s">
        <v>162</v>
      </c>
      <c r="B4" s="339" t="str">
        <f>B81&amp;C81&amp;$L$80&amp;$N$80&amp;$O$80&amp;$P$80&amp;L81</f>
        <v>Tabela 2. Przychody i rozchody oraz zadłużenie w budżetach jst woj. dolnośląskiego wg stanu na koniec I kwartału 2013 roku    (plan)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</row>
    <row r="5" spans="1:15" ht="24" customHeight="1">
      <c r="A5" s="179" t="s">
        <v>163</v>
      </c>
      <c r="B5" s="339" t="str">
        <f>B81&amp;C81&amp;$L$80&amp;$N$80&amp;$O$80&amp;$P$80&amp;L82</f>
        <v>Tabela 2. Przychody i rozchody oraz zadłużenie w budżetach jst woj. dolnośląskiego wg stanu na koniec I kwartału 2013 roku    (wykonanie)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1:15" ht="24" customHeight="1">
      <c r="A6" s="179" t="s">
        <v>167</v>
      </c>
      <c r="B6" s="336" t="str">
        <f>B82&amp;C82&amp;$L$80&amp;$N$80&amp;$O$80&amp;$P$80&amp;L81</f>
        <v>Tabela 3. Struktura i dynamika dochodów ogółem budżetów jst woj. dolnośląskiego wg stanu na koniec I kwartału 2013 roku    (plan)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8"/>
    </row>
    <row r="7" spans="1:15" ht="24" customHeight="1">
      <c r="A7" s="179" t="s">
        <v>168</v>
      </c>
      <c r="B7" s="339" t="str">
        <f>B82&amp;C82&amp;$L$80&amp;$N$80&amp;$O$80&amp;$P$80&amp;L82</f>
        <v>Tabela 3. Struktura i dynamika dochodów ogółem budżetów jst woj. dolnośląskiego wg stanu na koniec I kwartału 2013 roku    (wykonanie)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ht="24" customHeight="1">
      <c r="A8" s="179" t="s">
        <v>169</v>
      </c>
      <c r="B8" s="336" t="str">
        <f>B83&amp;C83&amp;$L$80&amp;$N$80&amp;$O$80&amp;$P$80&amp;L81</f>
        <v>Tabela 4. Struktura dochodów własnych budżetów jst woj. dolnośląskiego wg stanu na koniec I kwartału 2013 roku    (plan)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8"/>
    </row>
    <row r="9" spans="1:15" ht="24" customHeight="1">
      <c r="A9" s="179" t="s">
        <v>170</v>
      </c>
      <c r="B9" s="339" t="str">
        <f>B83&amp;C83&amp;$L$80&amp;$N$80&amp;$O$80&amp;$P$80&amp;L82</f>
        <v>Tabela 4. Struktura dochodów własnych budżetów jst woj. dolnośląskiego wg stanu na koniec I kwartału 2013 roku    (wykonanie)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1:15" ht="24" customHeight="1">
      <c r="A10" s="179" t="s">
        <v>171</v>
      </c>
      <c r="B10" s="336" t="str">
        <f>B84&amp;C84&amp;$L$80&amp;$N$80&amp;$O$80&amp;$P$80&amp;L81</f>
        <v>Tabela 5.  Struktura subwencji ogólnej jst woj. dolnośląskiego wg stanu na koniec I kwartału 2013 roku    (plan)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8"/>
    </row>
    <row r="11" spans="1:15" ht="24" customHeight="1">
      <c r="A11" s="179" t="s">
        <v>172</v>
      </c>
      <c r="B11" s="339" t="str">
        <f>B84&amp;C84&amp;$L$80&amp;$N$80&amp;$O$80&amp;$P$80&amp;L82</f>
        <v>Tabela 5.  Struktura subwencji ogólnej jst woj. dolnośląskiego wg stanu na koniec I kwartału 2013 roku    (wykonanie)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15" ht="24" customHeight="1">
      <c r="A12" s="179" t="s">
        <v>173</v>
      </c>
      <c r="B12" s="336" t="str">
        <f>B85&amp;C85&amp;$L$80&amp;$N$80&amp;$O$80&amp;$P$80&amp;L81</f>
        <v>Tabela 6. Struktura dotacji celowych przekazywanych do budżetów jst woj. dolnośląskiego wg stanu na koniec I kwartału 2013 roku    (plan)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8"/>
    </row>
    <row r="13" spans="1:15" ht="24" customHeight="1">
      <c r="A13" s="179" t="s">
        <v>174</v>
      </c>
      <c r="B13" s="339" t="str">
        <f>B85&amp;C85&amp;$L$80&amp;$N$80&amp;$O$80&amp;$P$80&amp;L82</f>
        <v>Tabela 6. Struktura dotacji celowych przekazywanych do budżetów jst woj. dolnośląskiego wg stanu na koniec I kwartału 2013 roku    (wykonanie)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</row>
    <row r="14" spans="1:15" ht="24" customHeight="1">
      <c r="A14" s="179" t="s">
        <v>175</v>
      </c>
      <c r="B14" s="336" t="str">
        <f>B86&amp;C86&amp;$L$80&amp;$N$80&amp;$O$80&amp;$P$80&amp;L81</f>
        <v>Tabela 7. Struktura wydatków ogółem budżetów jst woj. dolnośląskiego wg stanu na koniec I kwartału 2013 roku    (plan)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8"/>
    </row>
    <row r="15" spans="1:15" ht="24" customHeight="1">
      <c r="A15" s="179" t="s">
        <v>176</v>
      </c>
      <c r="B15" s="339" t="str">
        <f>B86&amp;C86&amp;$L$80&amp;$N$80&amp;$O$80&amp;$P$80&amp;L82</f>
        <v>Tabela 7. Struktura wydatków ogółem budżetów jst woj. dolnośląskiego wg stanu na koniec I kwartału 2013 roku    (wykonanie)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</row>
    <row r="16" spans="1:15" ht="24" customHeight="1">
      <c r="A16" s="179" t="s">
        <v>177</v>
      </c>
      <c r="B16" s="336" t="str">
        <f>B87&amp;C87&amp;$L$80&amp;$N$80&amp;$O$80&amp;$P$80&amp;L81</f>
        <v>Tabela 8. Struktura wydatków budżetów jst woj. dolnośląskiego wg art. 236 ust 3 i 4 ufp wg stanu na koniec I kwartału 2013 roku    (plan)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8"/>
    </row>
    <row r="17" spans="1:15" ht="24" customHeight="1">
      <c r="A17" s="179" t="s">
        <v>178</v>
      </c>
      <c r="B17" s="339" t="str">
        <f>B87&amp;C87&amp;$L$80&amp;$N$80&amp;$O$80&amp;$P$80&amp;L82</f>
        <v>Tabela 8. Struktura wydatków budżetów jst woj. dolnośląskiego wg art. 236 ust 3 i 4 ufp wg stanu na koniec I kwartału 2013 roku    (wykonanie)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</row>
    <row r="18" spans="1:15" ht="24" customHeight="1">
      <c r="A18" s="179" t="s">
        <v>223</v>
      </c>
      <c r="B18" s="336" t="str">
        <f>B88&amp;C88&amp;$L$80&amp;$N$80&amp;$O$80&amp;$P$80&amp;L81</f>
        <v>Tabela 9. Wydatki jst wg ważniejszych działów klasyfikacji budżetowej wg stanu na koniec I kwartału 2013 roku    (plan)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8"/>
    </row>
    <row r="19" spans="1:15" ht="24" customHeight="1">
      <c r="A19" s="179" t="s">
        <v>224</v>
      </c>
      <c r="B19" s="336" t="str">
        <f>B88&amp;C88&amp;$L$80&amp;$N$80&amp;$O$80&amp;$P$80&amp;L82</f>
        <v>Tabela 9. Wydatki jst wg ważniejszych działów klasyfikacji budżetowej wg stanu na koniec I kwartału 2013 roku    (wykonanie)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8"/>
    </row>
    <row r="20" spans="1:15" ht="24" customHeight="1">
      <c r="A20" s="179">
        <v>10</v>
      </c>
      <c r="B20" s="339" t="str">
        <f>B89&amp;C89&amp;$L$80&amp;$N$80&amp;$O$80&amp;$P$80&amp;L83</f>
        <v>Tabela 10. Dane zbiorcze dotyczące wykonania budżetów jst. woj. dolnośląskiego wg stanu na koniec I kwartału 2013 roku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</row>
    <row r="77" spans="2:16" ht="23.25">
      <c r="B77" s="157" t="s">
        <v>179</v>
      </c>
      <c r="C77" s="157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2:16" ht="12.75"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</row>
    <row r="79" spans="2:16" ht="12.75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</row>
    <row r="80" spans="2:16" ht="12.75">
      <c r="B80" s="156" t="s">
        <v>139</v>
      </c>
      <c r="C80" s="333" t="s">
        <v>147</v>
      </c>
      <c r="D80" s="334"/>
      <c r="E80" s="334"/>
      <c r="F80" s="334"/>
      <c r="G80" s="334"/>
      <c r="H80" s="334"/>
      <c r="I80" s="334"/>
      <c r="J80" s="335"/>
      <c r="K80" s="155"/>
      <c r="L80" s="158" t="s">
        <v>155</v>
      </c>
      <c r="M80" s="158"/>
      <c r="N80" s="158" t="str">
        <f>CONCATENATE(N85," ",M85," ")</f>
        <v>I kwartału </v>
      </c>
      <c r="O80" s="159">
        <f>L86</f>
        <v>2013</v>
      </c>
      <c r="P80" s="158" t="s">
        <v>156</v>
      </c>
    </row>
    <row r="81" spans="2:16" ht="12.75">
      <c r="B81" s="156" t="s">
        <v>140</v>
      </c>
      <c r="C81" s="333" t="s">
        <v>148</v>
      </c>
      <c r="D81" s="334"/>
      <c r="E81" s="334"/>
      <c r="F81" s="334"/>
      <c r="G81" s="334"/>
      <c r="H81" s="334"/>
      <c r="I81" s="334"/>
      <c r="J81" s="335"/>
      <c r="K81" s="155"/>
      <c r="L81" s="155" t="s">
        <v>164</v>
      </c>
      <c r="M81" s="155"/>
      <c r="N81" s="155"/>
      <c r="O81" s="155"/>
      <c r="P81" s="155"/>
    </row>
    <row r="82" spans="2:16" ht="12.75">
      <c r="B82" s="156" t="s">
        <v>141</v>
      </c>
      <c r="C82" s="333" t="s">
        <v>149</v>
      </c>
      <c r="D82" s="334"/>
      <c r="E82" s="334"/>
      <c r="F82" s="334"/>
      <c r="G82" s="334"/>
      <c r="H82" s="334"/>
      <c r="I82" s="334"/>
      <c r="J82" s="335"/>
      <c r="K82" s="155"/>
      <c r="L82" s="155" t="s">
        <v>165</v>
      </c>
      <c r="M82" s="155"/>
      <c r="N82" s="155"/>
      <c r="O82" s="155"/>
      <c r="P82" s="155"/>
    </row>
    <row r="83" spans="2:16" ht="12.75">
      <c r="B83" s="156" t="s">
        <v>142</v>
      </c>
      <c r="C83" s="333" t="s">
        <v>150</v>
      </c>
      <c r="D83" s="334"/>
      <c r="E83" s="334"/>
      <c r="F83" s="334"/>
      <c r="G83" s="334"/>
      <c r="H83" s="334"/>
      <c r="I83" s="334"/>
      <c r="J83" s="335"/>
      <c r="K83" s="155"/>
      <c r="L83" s="155"/>
      <c r="M83" s="155"/>
      <c r="N83" s="155"/>
      <c r="O83" s="155"/>
      <c r="P83" s="155"/>
    </row>
    <row r="84" spans="2:16" ht="12.75">
      <c r="B84" s="156" t="s">
        <v>143</v>
      </c>
      <c r="C84" s="333" t="s">
        <v>151</v>
      </c>
      <c r="D84" s="334"/>
      <c r="E84" s="334"/>
      <c r="F84" s="334"/>
      <c r="G84" s="334"/>
      <c r="H84" s="334"/>
      <c r="I84" s="334"/>
      <c r="J84" s="335"/>
      <c r="K84" s="155"/>
      <c r="L84" s="155"/>
      <c r="M84" s="155"/>
      <c r="N84" s="155"/>
      <c r="O84" s="155"/>
      <c r="P84" s="155"/>
    </row>
    <row r="85" spans="2:16" ht="12.75">
      <c r="B85" s="156" t="s">
        <v>144</v>
      </c>
      <c r="C85" s="333" t="s">
        <v>152</v>
      </c>
      <c r="D85" s="334"/>
      <c r="E85" s="334"/>
      <c r="F85" s="334"/>
      <c r="G85" s="334"/>
      <c r="H85" s="334"/>
      <c r="I85" s="334"/>
      <c r="J85" s="335"/>
      <c r="K85" s="155"/>
      <c r="L85" s="260">
        <v>1</v>
      </c>
      <c r="M85" s="155" t="s">
        <v>225</v>
      </c>
      <c r="N85" s="155" t="str">
        <f>IF(L85=1,"I",(IF(L85=2,"II",(IF(L85=3,"III","IV")))))</f>
        <v>I</v>
      </c>
      <c r="O85" s="155"/>
      <c r="P85" s="155"/>
    </row>
    <row r="86" spans="2:16" ht="12.75">
      <c r="B86" s="156" t="s">
        <v>145</v>
      </c>
      <c r="C86" s="333" t="s">
        <v>153</v>
      </c>
      <c r="D86" s="334"/>
      <c r="E86" s="334"/>
      <c r="F86" s="334"/>
      <c r="G86" s="334"/>
      <c r="H86" s="334"/>
      <c r="I86" s="334"/>
      <c r="J86" s="335"/>
      <c r="K86" s="155"/>
      <c r="L86" s="260">
        <v>2013</v>
      </c>
      <c r="M86" s="155" t="s">
        <v>226</v>
      </c>
      <c r="N86" s="155"/>
      <c r="O86" s="155"/>
      <c r="P86" s="155"/>
    </row>
    <row r="87" spans="2:16" ht="12.75">
      <c r="B87" s="156" t="s">
        <v>146</v>
      </c>
      <c r="C87" s="333" t="s">
        <v>227</v>
      </c>
      <c r="D87" s="334"/>
      <c r="E87" s="334"/>
      <c r="F87" s="334"/>
      <c r="G87" s="334"/>
      <c r="H87" s="334"/>
      <c r="I87" s="334"/>
      <c r="J87" s="335"/>
      <c r="K87" s="155"/>
      <c r="L87" s="155" t="s">
        <v>228</v>
      </c>
      <c r="M87" s="155"/>
      <c r="N87" s="155"/>
      <c r="O87" s="155"/>
      <c r="P87" s="155"/>
    </row>
    <row r="88" spans="2:16" ht="12.75">
      <c r="B88" s="156" t="s">
        <v>201</v>
      </c>
      <c r="C88" s="333" t="s">
        <v>154</v>
      </c>
      <c r="D88" s="334"/>
      <c r="E88" s="334"/>
      <c r="F88" s="334"/>
      <c r="G88" s="334"/>
      <c r="H88" s="334"/>
      <c r="I88" s="334"/>
      <c r="J88" s="335"/>
      <c r="K88" s="155"/>
      <c r="L88" s="155" t="s">
        <v>229</v>
      </c>
      <c r="M88" s="155"/>
      <c r="N88" s="155"/>
      <c r="O88" s="155"/>
      <c r="P88" s="155"/>
    </row>
    <row r="89" spans="2:16" ht="12.75">
      <c r="B89" s="156" t="s">
        <v>230</v>
      </c>
      <c r="C89" s="333" t="s">
        <v>208</v>
      </c>
      <c r="D89" s="334"/>
      <c r="E89" s="334"/>
      <c r="F89" s="334"/>
      <c r="G89" s="334"/>
      <c r="H89" s="334"/>
      <c r="I89" s="334"/>
      <c r="J89" s="335"/>
      <c r="K89" s="155"/>
      <c r="L89" s="155" t="s">
        <v>231</v>
      </c>
      <c r="M89" s="155"/>
      <c r="N89" s="155"/>
      <c r="O89" s="155"/>
      <c r="P89" s="155"/>
    </row>
    <row r="90" spans="2:16" ht="12.75"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 t="s">
        <v>232</v>
      </c>
      <c r="M90" s="155"/>
      <c r="N90" s="155"/>
      <c r="O90" s="155"/>
      <c r="P90" s="155"/>
    </row>
    <row r="91" spans="2:18" ht="12.75">
      <c r="B91" s="155"/>
      <c r="C91" s="155"/>
      <c r="D91" s="155"/>
      <c r="E91" s="155"/>
      <c r="F91" s="155"/>
      <c r="G91" s="155"/>
      <c r="H91" s="155"/>
      <c r="I91" s="155"/>
      <c r="J91" s="155"/>
      <c r="L91" s="261" t="str">
        <f>"May 21 2011 12:00AM"</f>
        <v>May 21 2011 12:00AM</v>
      </c>
      <c r="N91" s="262" t="str">
        <f>IF(P91="Jan","01",IF(P91="Feb","02",IF(P91="Mar","03",IF(P91="Apr","04",IF(P91="May","05",IF(P91="Jun","06",IF(P91="Jul","07","")))))))</f>
        <v>05</v>
      </c>
      <c r="P91" t="str">
        <f>MID(L91,1,3)</f>
        <v>May</v>
      </c>
      <c r="Q91" t="str">
        <f>MID(L91,5,2)</f>
        <v>21</v>
      </c>
      <c r="R91" t="str">
        <f>MID(L91,8,4)</f>
        <v>2011</v>
      </c>
    </row>
    <row r="92" spans="12:14" ht="12.75">
      <c r="L92" s="262" t="s">
        <v>233</v>
      </c>
      <c r="N92" s="262">
        <f>IF(P91="Aug","08",IF(P91="Sep","09",IF(P91="Oct","10",IF(P91="Nov","11",IF(P91="Dec","12","")))))</f>
      </c>
    </row>
    <row r="93" spans="12:15" ht="12.75">
      <c r="L93" s="262"/>
      <c r="N93" s="263" t="str">
        <f>IF(N91="",N92,N91)</f>
        <v>05</v>
      </c>
      <c r="O93" s="260" t="str">
        <f>CONCATENATE(Q91,".",N93,".",R91)</f>
        <v>21.05.2011</v>
      </c>
    </row>
    <row r="94" ht="12.75">
      <c r="N94" s="262"/>
    </row>
    <row r="95" ht="12.75">
      <c r="N95" s="262"/>
    </row>
    <row r="96" ht="12.75">
      <c r="N96" s="262"/>
    </row>
    <row r="97" ht="12.75">
      <c r="N97" s="262"/>
    </row>
    <row r="98" ht="12.75">
      <c r="N98" s="262"/>
    </row>
    <row r="99" ht="12.75">
      <c r="N99" s="262"/>
    </row>
    <row r="100" ht="12.75">
      <c r="N100" s="262"/>
    </row>
    <row r="101" ht="12.75">
      <c r="N101" s="262"/>
    </row>
    <row r="102" ht="12.75">
      <c r="N102" s="262"/>
    </row>
    <row r="103" ht="12.75">
      <c r="N103" s="262"/>
    </row>
    <row r="104" ht="12.75">
      <c r="N104" s="262"/>
    </row>
    <row r="105" ht="12.75">
      <c r="N105" s="262"/>
    </row>
    <row r="106" ht="12.75">
      <c r="N106" s="262"/>
    </row>
    <row r="107" ht="12.75">
      <c r="N107" s="262"/>
    </row>
    <row r="108" ht="12.75">
      <c r="N108" s="262"/>
    </row>
    <row r="109" ht="12.75">
      <c r="N109" s="262"/>
    </row>
  </sheetData>
  <sheetProtection/>
  <mergeCells count="30">
    <mergeCell ref="C89:J89"/>
    <mergeCell ref="B19:O19"/>
    <mergeCell ref="B20:O20"/>
    <mergeCell ref="C87:J87"/>
    <mergeCell ref="C88:J88"/>
    <mergeCell ref="C80:J80"/>
    <mergeCell ref="C86:J86"/>
    <mergeCell ref="C85:J85"/>
    <mergeCell ref="C84:J84"/>
    <mergeCell ref="C81:J81"/>
    <mergeCell ref="A1:O1"/>
    <mergeCell ref="B2:O2"/>
    <mergeCell ref="B4:O4"/>
    <mergeCell ref="B14:O14"/>
    <mergeCell ref="B12:O12"/>
    <mergeCell ref="B3:O3"/>
    <mergeCell ref="B5:O5"/>
    <mergeCell ref="B7:O7"/>
    <mergeCell ref="B9:O9"/>
    <mergeCell ref="B6:O6"/>
    <mergeCell ref="C82:J82"/>
    <mergeCell ref="C83:J83"/>
    <mergeCell ref="B18:O18"/>
    <mergeCell ref="B16:O16"/>
    <mergeCell ref="B8:O8"/>
    <mergeCell ref="B11:O11"/>
    <mergeCell ref="B13:O13"/>
    <mergeCell ref="B15:O15"/>
    <mergeCell ref="B10:O10"/>
    <mergeCell ref="B17:O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51" t="s">
        <v>88</v>
      </c>
      <c r="M1" s="48"/>
      <c r="N1" s="48"/>
      <c r="O1" s="48" t="str">
        <f>1!P1</f>
        <v>21.05.2011</v>
      </c>
      <c r="P1" s="49"/>
    </row>
    <row r="2" spans="1:23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51" t="s">
        <v>89</v>
      </c>
      <c r="M2" s="48"/>
      <c r="N2" s="48"/>
      <c r="O2" s="48">
        <f>1!P2</f>
        <v>2</v>
      </c>
      <c r="P2" s="49"/>
      <c r="Q2" s="29"/>
      <c r="R2" s="29"/>
      <c r="S2" s="29"/>
      <c r="T2" s="29"/>
      <c r="U2" s="29"/>
      <c r="V2" s="29"/>
      <c r="W2" s="29"/>
    </row>
    <row r="3" spans="1:20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51" t="s">
        <v>90</v>
      </c>
      <c r="M3" s="48"/>
      <c r="N3" s="48"/>
      <c r="O3" s="48" t="str">
        <f>1!P3</f>
        <v>28.05.2013</v>
      </c>
      <c r="P3" s="49"/>
      <c r="Q3" s="1"/>
      <c r="R3" s="1"/>
      <c r="S3" s="1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6" s="29" customFormat="1" ht="18">
      <c r="A5" s="28" t="str">
        <f>'Spis tabel'!B10</f>
        <v>Tabela 5.  Struktura subwencji ogólnej jst woj. dolnośląskiego wg stanu na koniec I kwartału 2013 roku    (plan)</v>
      </c>
      <c r="O5" s="28"/>
      <c r="P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6" s="29" customFormat="1" ht="17.2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426" t="s">
        <v>62</v>
      </c>
      <c r="I7" s="426"/>
      <c r="J7" s="426"/>
      <c r="K7" s="426"/>
      <c r="L7" s="426"/>
      <c r="M7" s="436" t="s">
        <v>220</v>
      </c>
      <c r="N7" s="426" t="s">
        <v>22</v>
      </c>
      <c r="O7" s="426"/>
      <c r="P7" s="429"/>
    </row>
    <row r="8" spans="1:16" s="29" customFormat="1" ht="16.5" customHeight="1">
      <c r="A8" s="372"/>
      <c r="B8" s="363"/>
      <c r="C8" s="363"/>
      <c r="D8" s="363"/>
      <c r="E8" s="363"/>
      <c r="F8" s="379"/>
      <c r="G8" s="380"/>
      <c r="H8" s="424" t="s">
        <v>92</v>
      </c>
      <c r="I8" s="359" t="s">
        <v>43</v>
      </c>
      <c r="J8" s="413"/>
      <c r="K8" s="413"/>
      <c r="L8" s="346" t="s">
        <v>93</v>
      </c>
      <c r="M8" s="437"/>
      <c r="N8" s="430" t="s">
        <v>31</v>
      </c>
      <c r="O8" s="430" t="s">
        <v>32</v>
      </c>
      <c r="P8" s="433" t="s">
        <v>33</v>
      </c>
    </row>
    <row r="9" spans="1:24" s="29" customFormat="1" ht="16.5" customHeight="1">
      <c r="A9" s="372"/>
      <c r="B9" s="363"/>
      <c r="C9" s="363"/>
      <c r="D9" s="363"/>
      <c r="E9" s="363"/>
      <c r="F9" s="379"/>
      <c r="G9" s="380"/>
      <c r="H9" s="425"/>
      <c r="I9" s="427" t="s">
        <v>21</v>
      </c>
      <c r="J9" s="427" t="s">
        <v>20</v>
      </c>
      <c r="K9" s="427" t="s">
        <v>159</v>
      </c>
      <c r="L9" s="425"/>
      <c r="M9" s="437"/>
      <c r="N9" s="431"/>
      <c r="O9" s="431"/>
      <c r="P9" s="434"/>
      <c r="Q9"/>
      <c r="R9"/>
      <c r="S9"/>
      <c r="T9"/>
      <c r="U9"/>
      <c r="V9"/>
      <c r="W9"/>
      <c r="X9"/>
    </row>
    <row r="10" spans="1:24" s="29" customFormat="1" ht="13.5" thickBot="1">
      <c r="A10" s="373"/>
      <c r="B10" s="364"/>
      <c r="C10" s="364"/>
      <c r="D10" s="364"/>
      <c r="E10" s="364"/>
      <c r="F10" s="381"/>
      <c r="G10" s="382"/>
      <c r="H10" s="347"/>
      <c r="I10" s="428"/>
      <c r="J10" s="428"/>
      <c r="K10" s="428"/>
      <c r="L10" s="347"/>
      <c r="M10" s="438"/>
      <c r="N10" s="432"/>
      <c r="O10" s="432"/>
      <c r="P10" s="435"/>
      <c r="Q10"/>
      <c r="R10"/>
      <c r="S10"/>
      <c r="T10"/>
      <c r="U10"/>
      <c r="V10"/>
      <c r="W10"/>
      <c r="X10"/>
    </row>
    <row r="11" spans="1:24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344">
        <v>6</v>
      </c>
      <c r="G11" s="345"/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4">
        <v>15</v>
      </c>
      <c r="Q11"/>
      <c r="R11"/>
      <c r="S11"/>
      <c r="T11"/>
      <c r="U11"/>
      <c r="V11"/>
      <c r="W11"/>
      <c r="X11"/>
    </row>
    <row r="12" spans="1:24" s="82" customFormat="1" ht="15">
      <c r="A12" s="221"/>
      <c r="B12" s="222"/>
      <c r="C12" s="222"/>
      <c r="D12" s="90"/>
      <c r="E12" s="90"/>
      <c r="F12" s="91" t="s">
        <v>490</v>
      </c>
      <c r="G12" s="287"/>
      <c r="H12" s="92">
        <v>3235906002</v>
      </c>
      <c r="I12" s="92">
        <v>2617956612</v>
      </c>
      <c r="J12" s="92">
        <v>434183346</v>
      </c>
      <c r="K12" s="92">
        <v>181454766</v>
      </c>
      <c r="L12" s="92">
        <v>300000</v>
      </c>
      <c r="M12" s="92">
        <v>210079304</v>
      </c>
      <c r="N12" s="115">
        <v>80.90335783492885</v>
      </c>
      <c r="O12" s="115">
        <v>13.41767485618082</v>
      </c>
      <c r="P12" s="116">
        <v>5.60754131571959</v>
      </c>
      <c r="Q12" s="95"/>
      <c r="R12" s="95"/>
      <c r="S12" s="95"/>
      <c r="T12" s="95"/>
      <c r="U12" s="95"/>
      <c r="V12" s="95"/>
      <c r="W12" s="95"/>
      <c r="X12" s="95"/>
    </row>
    <row r="13" spans="1:16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149"/>
      <c r="G13" s="288" t="s">
        <v>286</v>
      </c>
      <c r="H13" s="87">
        <v>185575121</v>
      </c>
      <c r="I13" s="87">
        <v>70118177</v>
      </c>
      <c r="J13" s="87">
        <v>37301066</v>
      </c>
      <c r="K13" s="87">
        <v>78155878</v>
      </c>
      <c r="L13" s="87">
        <v>0</v>
      </c>
      <c r="M13" s="87">
        <v>73964393</v>
      </c>
      <c r="N13" s="113">
        <v>37.78</v>
      </c>
      <c r="O13" s="113">
        <v>20.1</v>
      </c>
      <c r="P13" s="114">
        <v>42.11</v>
      </c>
    </row>
    <row r="14" spans="1:16" s="95" customFormat="1" ht="15">
      <c r="A14" s="225"/>
      <c r="B14" s="226"/>
      <c r="C14" s="226"/>
      <c r="D14" s="96"/>
      <c r="E14" s="96"/>
      <c r="F14" s="97" t="s">
        <v>287</v>
      </c>
      <c r="G14" s="289"/>
      <c r="H14" s="98">
        <v>766678948</v>
      </c>
      <c r="I14" s="98">
        <v>629359087</v>
      </c>
      <c r="J14" s="98">
        <v>89935647</v>
      </c>
      <c r="K14" s="98">
        <v>47384214</v>
      </c>
      <c r="L14" s="98">
        <v>300000</v>
      </c>
      <c r="M14" s="98">
        <v>23227090</v>
      </c>
      <c r="N14" s="122">
        <v>82.08900070124268</v>
      </c>
      <c r="O14" s="122">
        <v>11.730548652028464</v>
      </c>
      <c r="P14" s="123">
        <v>6.180450646728857</v>
      </c>
    </row>
    <row r="15" spans="1:16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9"/>
      <c r="G15" s="290" t="s">
        <v>288</v>
      </c>
      <c r="H15" s="11">
        <v>36274712</v>
      </c>
      <c r="I15" s="11">
        <v>31781330</v>
      </c>
      <c r="J15" s="11">
        <v>4002877</v>
      </c>
      <c r="K15" s="11">
        <v>490505</v>
      </c>
      <c r="L15" s="11">
        <v>0</v>
      </c>
      <c r="M15" s="11">
        <v>0</v>
      </c>
      <c r="N15" s="66">
        <v>87.61</v>
      </c>
      <c r="O15" s="66">
        <v>11.03</v>
      </c>
      <c r="P15" s="67">
        <v>1.35</v>
      </c>
    </row>
    <row r="16" spans="1:16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19"/>
      <c r="G16" s="297" t="s">
        <v>289</v>
      </c>
      <c r="H16" s="11">
        <v>46500062</v>
      </c>
      <c r="I16" s="11">
        <v>35199585</v>
      </c>
      <c r="J16" s="11">
        <v>7468593</v>
      </c>
      <c r="K16" s="11">
        <v>3831884</v>
      </c>
      <c r="L16" s="11">
        <v>0</v>
      </c>
      <c r="M16" s="11">
        <v>0</v>
      </c>
      <c r="N16" s="66">
        <v>75.69</v>
      </c>
      <c r="O16" s="66">
        <v>16.06</v>
      </c>
      <c r="P16" s="67">
        <v>8.24</v>
      </c>
    </row>
    <row r="17" spans="1:16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11">
        <v>46805517</v>
      </c>
      <c r="I17" s="11">
        <v>46362092</v>
      </c>
      <c r="J17" s="11">
        <v>30827</v>
      </c>
      <c r="K17" s="11">
        <v>412598</v>
      </c>
      <c r="L17" s="11">
        <v>0</v>
      </c>
      <c r="M17" s="11">
        <v>2671242</v>
      </c>
      <c r="N17" s="66">
        <v>99.05</v>
      </c>
      <c r="O17" s="66">
        <v>0.06</v>
      </c>
      <c r="P17" s="67">
        <v>0.88</v>
      </c>
    </row>
    <row r="18" spans="1:16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11">
        <v>18712280</v>
      </c>
      <c r="I18" s="11">
        <v>12268383</v>
      </c>
      <c r="J18" s="11">
        <v>4868371</v>
      </c>
      <c r="K18" s="11">
        <v>1575526</v>
      </c>
      <c r="L18" s="11">
        <v>0</v>
      </c>
      <c r="M18" s="11">
        <v>0</v>
      </c>
      <c r="N18" s="66">
        <v>65.56</v>
      </c>
      <c r="O18" s="66">
        <v>26.01</v>
      </c>
      <c r="P18" s="67">
        <v>8.41</v>
      </c>
    </row>
    <row r="19" spans="1:16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11">
        <v>21862059</v>
      </c>
      <c r="I19" s="11">
        <v>15589778</v>
      </c>
      <c r="J19" s="11">
        <v>4926514</v>
      </c>
      <c r="K19" s="11">
        <v>1345767</v>
      </c>
      <c r="L19" s="11">
        <v>0</v>
      </c>
      <c r="M19" s="11">
        <v>0</v>
      </c>
      <c r="N19" s="66">
        <v>71.3</v>
      </c>
      <c r="O19" s="66">
        <v>22.53</v>
      </c>
      <c r="P19" s="67">
        <v>6.15</v>
      </c>
    </row>
    <row r="20" spans="1:16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11">
        <v>20611169</v>
      </c>
      <c r="I20" s="11">
        <v>14706361</v>
      </c>
      <c r="J20" s="11">
        <v>5159019</v>
      </c>
      <c r="K20" s="11">
        <v>745789</v>
      </c>
      <c r="L20" s="11">
        <v>0</v>
      </c>
      <c r="M20" s="11">
        <v>0</v>
      </c>
      <c r="N20" s="66">
        <v>71.35</v>
      </c>
      <c r="O20" s="66">
        <v>25.03</v>
      </c>
      <c r="P20" s="67">
        <v>3.61</v>
      </c>
    </row>
    <row r="21" spans="1:16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11">
        <v>15911572</v>
      </c>
      <c r="I21" s="11">
        <v>11016720</v>
      </c>
      <c r="J21" s="11">
        <v>4000576</v>
      </c>
      <c r="K21" s="11">
        <v>894276</v>
      </c>
      <c r="L21" s="11">
        <v>0</v>
      </c>
      <c r="M21" s="11">
        <v>0</v>
      </c>
      <c r="N21" s="66">
        <v>69.23</v>
      </c>
      <c r="O21" s="66">
        <v>25.14</v>
      </c>
      <c r="P21" s="67">
        <v>5.62</v>
      </c>
    </row>
    <row r="22" spans="1:16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11">
        <v>84614113</v>
      </c>
      <c r="I22" s="11">
        <v>64995483</v>
      </c>
      <c r="J22" s="11">
        <v>16252161</v>
      </c>
      <c r="K22" s="11">
        <v>3366469</v>
      </c>
      <c r="L22" s="11">
        <v>0</v>
      </c>
      <c r="M22" s="11">
        <v>0</v>
      </c>
      <c r="N22" s="66">
        <v>76.81</v>
      </c>
      <c r="O22" s="66">
        <v>19.2</v>
      </c>
      <c r="P22" s="67">
        <v>3.97</v>
      </c>
    </row>
    <row r="23" spans="1:16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11">
        <v>10482857</v>
      </c>
      <c r="I23" s="11">
        <v>4721047</v>
      </c>
      <c r="J23" s="11">
        <v>4274058</v>
      </c>
      <c r="K23" s="11">
        <v>1487752</v>
      </c>
      <c r="L23" s="11">
        <v>0</v>
      </c>
      <c r="M23" s="11">
        <v>0</v>
      </c>
      <c r="N23" s="66">
        <v>45.03</v>
      </c>
      <c r="O23" s="66">
        <v>40.77</v>
      </c>
      <c r="P23" s="67">
        <v>14.19</v>
      </c>
    </row>
    <row r="24" spans="1:16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11">
        <v>28385180</v>
      </c>
      <c r="I24" s="11">
        <v>21749649</v>
      </c>
      <c r="J24" s="11">
        <v>5287825</v>
      </c>
      <c r="K24" s="11">
        <v>1347706</v>
      </c>
      <c r="L24" s="11">
        <v>0</v>
      </c>
      <c r="M24" s="11">
        <v>0</v>
      </c>
      <c r="N24" s="66">
        <v>76.62</v>
      </c>
      <c r="O24" s="66">
        <v>18.62</v>
      </c>
      <c r="P24" s="67">
        <v>4.74</v>
      </c>
    </row>
    <row r="25" spans="1:16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11">
        <v>22946884</v>
      </c>
      <c r="I25" s="11">
        <v>20838431</v>
      </c>
      <c r="J25" s="11">
        <v>0</v>
      </c>
      <c r="K25" s="11">
        <v>2108453</v>
      </c>
      <c r="L25" s="11">
        <v>300000</v>
      </c>
      <c r="M25" s="11">
        <v>9060445</v>
      </c>
      <c r="N25" s="66">
        <v>90.81</v>
      </c>
      <c r="O25" s="66">
        <v>0</v>
      </c>
      <c r="P25" s="67">
        <v>9.18</v>
      </c>
    </row>
    <row r="26" spans="1:16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11">
        <v>26098843</v>
      </c>
      <c r="I26" s="11">
        <v>18539331</v>
      </c>
      <c r="J26" s="11">
        <v>5743824</v>
      </c>
      <c r="K26" s="11">
        <v>1815688</v>
      </c>
      <c r="L26" s="11">
        <v>0</v>
      </c>
      <c r="M26" s="11">
        <v>0</v>
      </c>
      <c r="N26" s="66">
        <v>71.03</v>
      </c>
      <c r="O26" s="66">
        <v>22</v>
      </c>
      <c r="P26" s="67">
        <v>6.95</v>
      </c>
    </row>
    <row r="27" spans="1:16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11">
        <v>20459687</v>
      </c>
      <c r="I27" s="11">
        <v>15953587</v>
      </c>
      <c r="J27" s="11">
        <v>2624834</v>
      </c>
      <c r="K27" s="11">
        <v>1881266</v>
      </c>
      <c r="L27" s="11">
        <v>0</v>
      </c>
      <c r="M27" s="11">
        <v>0</v>
      </c>
      <c r="N27" s="66">
        <v>77.97</v>
      </c>
      <c r="O27" s="66">
        <v>12.82</v>
      </c>
      <c r="P27" s="67">
        <v>9.19</v>
      </c>
    </row>
    <row r="28" spans="1:16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11">
        <v>42699707</v>
      </c>
      <c r="I28" s="11">
        <v>37877301</v>
      </c>
      <c r="J28" s="11">
        <v>3483888</v>
      </c>
      <c r="K28" s="11">
        <v>1338518</v>
      </c>
      <c r="L28" s="11">
        <v>0</v>
      </c>
      <c r="M28" s="11">
        <v>0</v>
      </c>
      <c r="N28" s="66">
        <v>88.7</v>
      </c>
      <c r="O28" s="66">
        <v>8.15</v>
      </c>
      <c r="P28" s="67">
        <v>3.13</v>
      </c>
    </row>
    <row r="29" spans="1:16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11">
        <v>22844235</v>
      </c>
      <c r="I29" s="11">
        <v>21047026</v>
      </c>
      <c r="J29" s="11">
        <v>1117345</v>
      </c>
      <c r="K29" s="11">
        <v>679864</v>
      </c>
      <c r="L29" s="11">
        <v>0</v>
      </c>
      <c r="M29" s="11">
        <v>0</v>
      </c>
      <c r="N29" s="66">
        <v>92.13</v>
      </c>
      <c r="O29" s="66">
        <v>4.89</v>
      </c>
      <c r="P29" s="67">
        <v>2.97</v>
      </c>
    </row>
    <row r="30" spans="1:16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11">
        <v>15123507</v>
      </c>
      <c r="I30" s="11">
        <v>10007992</v>
      </c>
      <c r="J30" s="11">
        <v>0</v>
      </c>
      <c r="K30" s="11">
        <v>5115515</v>
      </c>
      <c r="L30" s="11">
        <v>0</v>
      </c>
      <c r="M30" s="11">
        <v>9312972</v>
      </c>
      <c r="N30" s="66">
        <v>66.17</v>
      </c>
      <c r="O30" s="66">
        <v>0</v>
      </c>
      <c r="P30" s="67">
        <v>33.82</v>
      </c>
    </row>
    <row r="31" spans="1:16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11">
        <v>27350676</v>
      </c>
      <c r="I31" s="11">
        <v>22161574</v>
      </c>
      <c r="J31" s="11">
        <v>2170516</v>
      </c>
      <c r="K31" s="11">
        <v>3018586</v>
      </c>
      <c r="L31" s="11">
        <v>0</v>
      </c>
      <c r="M31" s="11">
        <v>0</v>
      </c>
      <c r="N31" s="66">
        <v>81.02</v>
      </c>
      <c r="O31" s="66">
        <v>7.93</v>
      </c>
      <c r="P31" s="67">
        <v>11.03</v>
      </c>
    </row>
    <row r="32" spans="1:16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11">
        <v>13271754</v>
      </c>
      <c r="I32" s="11">
        <v>9676474</v>
      </c>
      <c r="J32" s="11">
        <v>1774207</v>
      </c>
      <c r="K32" s="11">
        <v>1821073</v>
      </c>
      <c r="L32" s="11">
        <v>0</v>
      </c>
      <c r="M32" s="11">
        <v>0</v>
      </c>
      <c r="N32" s="66">
        <v>72.91</v>
      </c>
      <c r="O32" s="66">
        <v>13.36</v>
      </c>
      <c r="P32" s="67">
        <v>13.72</v>
      </c>
    </row>
    <row r="33" spans="1:16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11">
        <v>71081296</v>
      </c>
      <c r="I33" s="11">
        <v>65792786</v>
      </c>
      <c r="J33" s="11">
        <v>3400181</v>
      </c>
      <c r="K33" s="11">
        <v>1888329</v>
      </c>
      <c r="L33" s="11">
        <v>0</v>
      </c>
      <c r="M33" s="11">
        <v>0</v>
      </c>
      <c r="N33" s="66">
        <v>92.55</v>
      </c>
      <c r="O33" s="66">
        <v>4.78</v>
      </c>
      <c r="P33" s="67">
        <v>2.65</v>
      </c>
    </row>
    <row r="34" spans="1:16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11">
        <v>26361938</v>
      </c>
      <c r="I34" s="11">
        <v>21900026</v>
      </c>
      <c r="J34" s="11">
        <v>2241716</v>
      </c>
      <c r="K34" s="11">
        <v>2220196</v>
      </c>
      <c r="L34" s="11">
        <v>0</v>
      </c>
      <c r="M34" s="11">
        <v>0</v>
      </c>
      <c r="N34" s="66">
        <v>83.07</v>
      </c>
      <c r="O34" s="66">
        <v>8.5</v>
      </c>
      <c r="P34" s="67">
        <v>8.42</v>
      </c>
    </row>
    <row r="35" spans="1:16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11">
        <v>12671463</v>
      </c>
      <c r="I35" s="11">
        <v>10055057</v>
      </c>
      <c r="J35" s="11">
        <v>1915557</v>
      </c>
      <c r="K35" s="11">
        <v>700849</v>
      </c>
      <c r="L35" s="11">
        <v>0</v>
      </c>
      <c r="M35" s="11">
        <v>0</v>
      </c>
      <c r="N35" s="66">
        <v>79.35</v>
      </c>
      <c r="O35" s="66">
        <v>15.11</v>
      </c>
      <c r="P35" s="67">
        <v>5.53</v>
      </c>
    </row>
    <row r="36" spans="1:16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11">
        <v>28881942</v>
      </c>
      <c r="I36" s="11">
        <v>24657034</v>
      </c>
      <c r="J36" s="11">
        <v>3135289</v>
      </c>
      <c r="K36" s="11">
        <v>1089619</v>
      </c>
      <c r="L36" s="11">
        <v>0</v>
      </c>
      <c r="M36" s="11">
        <v>0</v>
      </c>
      <c r="N36" s="66">
        <v>85.37</v>
      </c>
      <c r="O36" s="66">
        <v>10.85</v>
      </c>
      <c r="P36" s="67">
        <v>3.77</v>
      </c>
    </row>
    <row r="37" spans="1:16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11">
        <v>24997891</v>
      </c>
      <c r="I37" s="11">
        <v>20621122</v>
      </c>
      <c r="J37" s="11">
        <v>0</v>
      </c>
      <c r="K37" s="11">
        <v>4376769</v>
      </c>
      <c r="L37" s="11">
        <v>0</v>
      </c>
      <c r="M37" s="11">
        <v>2182431</v>
      </c>
      <c r="N37" s="66">
        <v>82.49</v>
      </c>
      <c r="O37" s="66">
        <v>0</v>
      </c>
      <c r="P37" s="67">
        <v>17.5</v>
      </c>
    </row>
    <row r="38" spans="1:16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11">
        <v>33117785</v>
      </c>
      <c r="I38" s="11">
        <v>25248754</v>
      </c>
      <c r="J38" s="11">
        <v>6057469</v>
      </c>
      <c r="K38" s="11">
        <v>1811562</v>
      </c>
      <c r="L38" s="11">
        <v>0</v>
      </c>
      <c r="M38" s="11">
        <v>0</v>
      </c>
      <c r="N38" s="66">
        <v>76.23</v>
      </c>
      <c r="O38" s="66">
        <v>18.29</v>
      </c>
      <c r="P38" s="67">
        <v>5.47</v>
      </c>
    </row>
    <row r="39" spans="1:16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11">
        <v>32413925</v>
      </c>
      <c r="I39" s="11">
        <v>31595935</v>
      </c>
      <c r="J39" s="11">
        <v>0</v>
      </c>
      <c r="K39" s="11">
        <v>817990</v>
      </c>
      <c r="L39" s="11">
        <v>0</v>
      </c>
      <c r="M39" s="11">
        <v>0</v>
      </c>
      <c r="N39" s="66">
        <v>97.47</v>
      </c>
      <c r="O39" s="66">
        <v>0</v>
      </c>
      <c r="P39" s="67">
        <v>2.52</v>
      </c>
    </row>
    <row r="40" spans="1:16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313</v>
      </c>
      <c r="H40" s="11">
        <v>16197894</v>
      </c>
      <c r="I40" s="11">
        <v>14996229</v>
      </c>
      <c r="J40" s="11">
        <v>0</v>
      </c>
      <c r="K40" s="11">
        <v>1201665</v>
      </c>
      <c r="L40" s="11">
        <v>0</v>
      </c>
      <c r="M40" s="11">
        <v>0</v>
      </c>
      <c r="N40" s="66">
        <v>92.58</v>
      </c>
      <c r="O40" s="66">
        <v>0</v>
      </c>
      <c r="P40" s="67">
        <v>7.41</v>
      </c>
    </row>
    <row r="41" spans="1:16" s="95" customFormat="1" ht="15">
      <c r="A41" s="231"/>
      <c r="B41" s="232"/>
      <c r="C41" s="232"/>
      <c r="D41" s="101"/>
      <c r="E41" s="101"/>
      <c r="F41" s="102" t="s">
        <v>314</v>
      </c>
      <c r="G41" s="291"/>
      <c r="H41" s="103">
        <v>832299809</v>
      </c>
      <c r="I41" s="103">
        <v>785218539</v>
      </c>
      <c r="J41" s="103">
        <v>6347859</v>
      </c>
      <c r="K41" s="103">
        <v>40733411</v>
      </c>
      <c r="L41" s="103">
        <v>0</v>
      </c>
      <c r="M41" s="103">
        <v>52923480</v>
      </c>
      <c r="N41" s="128">
        <v>94.34323191103844</v>
      </c>
      <c r="O41" s="128">
        <v>0.7626889891548684</v>
      </c>
      <c r="P41" s="129">
        <v>4.89407909980669</v>
      </c>
    </row>
    <row r="42" spans="1:16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11">
        <v>94056635</v>
      </c>
      <c r="I42" s="11">
        <v>86827385</v>
      </c>
      <c r="J42" s="11">
        <v>0</v>
      </c>
      <c r="K42" s="11">
        <v>7229250</v>
      </c>
      <c r="L42" s="11">
        <v>0</v>
      </c>
      <c r="M42" s="11">
        <v>0</v>
      </c>
      <c r="N42" s="66">
        <v>92.31</v>
      </c>
      <c r="O42" s="66">
        <v>0</v>
      </c>
      <c r="P42" s="67">
        <v>7.68</v>
      </c>
    </row>
    <row r="43" spans="1:16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11">
        <v>123245579</v>
      </c>
      <c r="I43" s="11">
        <v>114193807</v>
      </c>
      <c r="J43" s="11">
        <v>0</v>
      </c>
      <c r="K43" s="11">
        <v>9051772</v>
      </c>
      <c r="L43" s="11">
        <v>0</v>
      </c>
      <c r="M43" s="11">
        <v>284304</v>
      </c>
      <c r="N43" s="66">
        <v>92.65</v>
      </c>
      <c r="O43" s="66">
        <v>0</v>
      </c>
      <c r="P43" s="67">
        <v>7.34</v>
      </c>
    </row>
    <row r="44" spans="1:16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317</v>
      </c>
      <c r="H44" s="11">
        <v>105646705</v>
      </c>
      <c r="I44" s="11">
        <v>94194168</v>
      </c>
      <c r="J44" s="11">
        <v>6347859</v>
      </c>
      <c r="K44" s="11">
        <v>5104678</v>
      </c>
      <c r="L44" s="11">
        <v>0</v>
      </c>
      <c r="M44" s="11">
        <v>0</v>
      </c>
      <c r="N44" s="66">
        <v>89.15</v>
      </c>
      <c r="O44" s="66">
        <v>6</v>
      </c>
      <c r="P44" s="67">
        <v>4.83</v>
      </c>
    </row>
    <row r="45" spans="1:16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318</v>
      </c>
      <c r="H45" s="282">
        <v>509350890</v>
      </c>
      <c r="I45" s="282">
        <v>490003179</v>
      </c>
      <c r="J45" s="282">
        <v>0</v>
      </c>
      <c r="K45" s="282">
        <v>19347711</v>
      </c>
      <c r="L45" s="282">
        <v>0</v>
      </c>
      <c r="M45" s="282">
        <v>52639176</v>
      </c>
      <c r="N45" s="303">
        <v>96.2</v>
      </c>
      <c r="O45" s="303">
        <v>0</v>
      </c>
      <c r="P45" s="304">
        <v>3.79</v>
      </c>
    </row>
    <row r="46" spans="1:16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1451352124</v>
      </c>
      <c r="I46" s="103">
        <v>1133260809</v>
      </c>
      <c r="J46" s="103">
        <v>300598774</v>
      </c>
      <c r="K46" s="103">
        <v>15181263</v>
      </c>
      <c r="L46" s="103">
        <v>0</v>
      </c>
      <c r="M46" s="103">
        <v>59964341</v>
      </c>
      <c r="N46" s="128">
        <v>78.08310542011513</v>
      </c>
      <c r="O46" s="128">
        <v>20.71163634442719</v>
      </c>
      <c r="P46" s="129">
        <v>1.046008253197692</v>
      </c>
    </row>
    <row r="47" spans="1:16" s="95" customFormat="1" ht="15">
      <c r="A47" s="231"/>
      <c r="B47" s="232"/>
      <c r="C47" s="232"/>
      <c r="D47" s="101"/>
      <c r="E47" s="101"/>
      <c r="F47" s="102" t="s">
        <v>320</v>
      </c>
      <c r="G47" s="291"/>
      <c r="H47" s="103">
        <v>412020789</v>
      </c>
      <c r="I47" s="103">
        <v>358971797</v>
      </c>
      <c r="J47" s="103">
        <v>47594277</v>
      </c>
      <c r="K47" s="103">
        <v>4789715</v>
      </c>
      <c r="L47" s="103">
        <v>0</v>
      </c>
      <c r="M47" s="103">
        <v>302650</v>
      </c>
      <c r="N47" s="128">
        <v>87.1246807403206</v>
      </c>
      <c r="O47" s="128">
        <v>11.551426110200474</v>
      </c>
      <c r="P47" s="129">
        <v>1.1624935265098966</v>
      </c>
    </row>
    <row r="48" spans="1:16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11">
        <v>23770770</v>
      </c>
      <c r="I48" s="11">
        <v>13853057</v>
      </c>
      <c r="J48" s="11">
        <v>9554824</v>
      </c>
      <c r="K48" s="11">
        <v>362889</v>
      </c>
      <c r="L48" s="11">
        <v>0</v>
      </c>
      <c r="M48" s="11">
        <v>0</v>
      </c>
      <c r="N48" s="66">
        <v>58.27</v>
      </c>
      <c r="O48" s="66">
        <v>40.19</v>
      </c>
      <c r="P48" s="67">
        <v>1.52</v>
      </c>
    </row>
    <row r="49" spans="1:16" ht="12.75">
      <c r="A49" s="229">
        <v>2</v>
      </c>
      <c r="B49" s="230">
        <v>21</v>
      </c>
      <c r="C49" s="230">
        <v>1</v>
      </c>
      <c r="D49" s="31">
        <v>1</v>
      </c>
      <c r="E49" s="31">
        <v>0</v>
      </c>
      <c r="F49" s="38"/>
      <c r="G49" s="55" t="s">
        <v>322</v>
      </c>
      <c r="H49" s="52">
        <v>13819337</v>
      </c>
      <c r="I49" s="52">
        <v>6513335</v>
      </c>
      <c r="J49" s="52">
        <v>6918938</v>
      </c>
      <c r="K49" s="52">
        <v>387064</v>
      </c>
      <c r="L49" s="52">
        <v>0</v>
      </c>
      <c r="M49" s="52">
        <v>0</v>
      </c>
      <c r="N49" s="77">
        <v>47.13</v>
      </c>
      <c r="O49" s="77">
        <v>50.06</v>
      </c>
      <c r="P49" s="78">
        <v>2.8</v>
      </c>
    </row>
    <row r="50" spans="1:16" ht="12.75">
      <c r="A50" s="229">
        <v>2</v>
      </c>
      <c r="B50" s="230">
        <v>1</v>
      </c>
      <c r="C50" s="230">
        <v>1</v>
      </c>
      <c r="D50" s="31">
        <v>1</v>
      </c>
      <c r="E50" s="31">
        <v>0</v>
      </c>
      <c r="F50" s="38"/>
      <c r="G50" s="55" t="s">
        <v>323</v>
      </c>
      <c r="H50" s="52">
        <v>21446432</v>
      </c>
      <c r="I50" s="52">
        <v>21159180</v>
      </c>
      <c r="J50" s="52">
        <v>0</v>
      </c>
      <c r="K50" s="52">
        <v>287252</v>
      </c>
      <c r="L50" s="52">
        <v>0</v>
      </c>
      <c r="M50" s="52">
        <v>0</v>
      </c>
      <c r="N50" s="77">
        <v>98.66</v>
      </c>
      <c r="O50" s="77">
        <v>0</v>
      </c>
      <c r="P50" s="78">
        <v>1.33</v>
      </c>
    </row>
    <row r="51" spans="1:16" ht="12.75">
      <c r="A51" s="229">
        <v>2</v>
      </c>
      <c r="B51" s="230">
        <v>9</v>
      </c>
      <c r="C51" s="230">
        <v>1</v>
      </c>
      <c r="D51" s="31">
        <v>1</v>
      </c>
      <c r="E51" s="31">
        <v>0</v>
      </c>
      <c r="F51" s="38"/>
      <c r="G51" s="55" t="s">
        <v>324</v>
      </c>
      <c r="H51" s="52">
        <v>11845729</v>
      </c>
      <c r="I51" s="52">
        <v>8255955</v>
      </c>
      <c r="J51" s="52">
        <v>3404783</v>
      </c>
      <c r="K51" s="52">
        <v>184991</v>
      </c>
      <c r="L51" s="52">
        <v>0</v>
      </c>
      <c r="M51" s="52">
        <v>0</v>
      </c>
      <c r="N51" s="77">
        <v>69.69</v>
      </c>
      <c r="O51" s="77">
        <v>28.74</v>
      </c>
      <c r="P51" s="78">
        <v>1.56</v>
      </c>
    </row>
    <row r="52" spans="1:16" ht="12.75">
      <c r="A52" s="229">
        <v>2</v>
      </c>
      <c r="B52" s="230">
        <v>8</v>
      </c>
      <c r="C52" s="230">
        <v>1</v>
      </c>
      <c r="D52" s="31">
        <v>1</v>
      </c>
      <c r="E52" s="31">
        <v>0</v>
      </c>
      <c r="F52" s="38"/>
      <c r="G52" s="55" t="s">
        <v>325</v>
      </c>
      <c r="H52" s="52">
        <v>3659260</v>
      </c>
      <c r="I52" s="52">
        <v>3515504</v>
      </c>
      <c r="J52" s="52">
        <v>0</v>
      </c>
      <c r="K52" s="52">
        <v>143756</v>
      </c>
      <c r="L52" s="52">
        <v>0</v>
      </c>
      <c r="M52" s="52">
        <v>0</v>
      </c>
      <c r="N52" s="77">
        <v>96.07</v>
      </c>
      <c r="O52" s="77">
        <v>0</v>
      </c>
      <c r="P52" s="78">
        <v>3.92</v>
      </c>
    </row>
    <row r="53" spans="1:16" ht="12.75">
      <c r="A53" s="229">
        <v>2</v>
      </c>
      <c r="B53" s="230">
        <v>2</v>
      </c>
      <c r="C53" s="230">
        <v>2</v>
      </c>
      <c r="D53" s="31">
        <v>1</v>
      </c>
      <c r="E53" s="31">
        <v>0</v>
      </c>
      <c r="F53" s="38"/>
      <c r="G53" s="55" t="s">
        <v>326</v>
      </c>
      <c r="H53" s="52">
        <v>18694159</v>
      </c>
      <c r="I53" s="52">
        <v>15935589</v>
      </c>
      <c r="J53" s="52">
        <v>2529336</v>
      </c>
      <c r="K53" s="52">
        <v>229234</v>
      </c>
      <c r="L53" s="52">
        <v>0</v>
      </c>
      <c r="M53" s="52">
        <v>0</v>
      </c>
      <c r="N53" s="77">
        <v>85.24</v>
      </c>
      <c r="O53" s="77">
        <v>13.53</v>
      </c>
      <c r="P53" s="78">
        <v>1.22</v>
      </c>
    </row>
    <row r="54" spans="1:16" ht="12.75">
      <c r="A54" s="229">
        <v>2</v>
      </c>
      <c r="B54" s="230">
        <v>3</v>
      </c>
      <c r="C54" s="230">
        <v>1</v>
      </c>
      <c r="D54" s="31">
        <v>1</v>
      </c>
      <c r="E54" s="31">
        <v>0</v>
      </c>
      <c r="F54" s="38"/>
      <c r="G54" s="55" t="s">
        <v>327</v>
      </c>
      <c r="H54" s="52">
        <v>34472369</v>
      </c>
      <c r="I54" s="52">
        <v>34005563</v>
      </c>
      <c r="J54" s="52">
        <v>0</v>
      </c>
      <c r="K54" s="52">
        <v>466806</v>
      </c>
      <c r="L54" s="52">
        <v>0</v>
      </c>
      <c r="M54" s="52">
        <v>0</v>
      </c>
      <c r="N54" s="77">
        <v>98.64</v>
      </c>
      <c r="O54" s="77">
        <v>0</v>
      </c>
      <c r="P54" s="78">
        <v>1.35</v>
      </c>
    </row>
    <row r="55" spans="1:16" ht="12.75">
      <c r="A55" s="229">
        <v>2</v>
      </c>
      <c r="B55" s="230">
        <v>5</v>
      </c>
      <c r="C55" s="230">
        <v>1</v>
      </c>
      <c r="D55" s="31">
        <v>1</v>
      </c>
      <c r="E55" s="31">
        <v>0</v>
      </c>
      <c r="F55" s="38"/>
      <c r="G55" s="55" t="s">
        <v>328</v>
      </c>
      <c r="H55" s="52">
        <v>12967860</v>
      </c>
      <c r="I55" s="52">
        <v>10925630</v>
      </c>
      <c r="J55" s="52">
        <v>1842977</v>
      </c>
      <c r="K55" s="52">
        <v>199253</v>
      </c>
      <c r="L55" s="52">
        <v>0</v>
      </c>
      <c r="M55" s="52">
        <v>0</v>
      </c>
      <c r="N55" s="77">
        <v>84.25</v>
      </c>
      <c r="O55" s="77">
        <v>14.21</v>
      </c>
      <c r="P55" s="78">
        <v>1.53</v>
      </c>
    </row>
    <row r="56" spans="1:16" ht="12.75">
      <c r="A56" s="229">
        <v>2</v>
      </c>
      <c r="B56" s="230">
        <v>21</v>
      </c>
      <c r="C56" s="230">
        <v>2</v>
      </c>
      <c r="D56" s="31">
        <v>1</v>
      </c>
      <c r="E56" s="31">
        <v>0</v>
      </c>
      <c r="F56" s="38"/>
      <c r="G56" s="55" t="s">
        <v>329</v>
      </c>
      <c r="H56" s="52">
        <v>4630608</v>
      </c>
      <c r="I56" s="52">
        <v>3348759</v>
      </c>
      <c r="J56" s="52">
        <v>1281849</v>
      </c>
      <c r="K56" s="52">
        <v>0</v>
      </c>
      <c r="L56" s="52">
        <v>0</v>
      </c>
      <c r="M56" s="52">
        <v>0</v>
      </c>
      <c r="N56" s="77">
        <v>72.31</v>
      </c>
      <c r="O56" s="77">
        <v>27.68</v>
      </c>
      <c r="P56" s="78">
        <v>0</v>
      </c>
    </row>
    <row r="57" spans="1:16" ht="12.75">
      <c r="A57" s="229">
        <v>2</v>
      </c>
      <c r="B57" s="230">
        <v>7</v>
      </c>
      <c r="C57" s="230">
        <v>1</v>
      </c>
      <c r="D57" s="31">
        <v>1</v>
      </c>
      <c r="E57" s="31">
        <v>0</v>
      </c>
      <c r="F57" s="38"/>
      <c r="G57" s="55" t="s">
        <v>330</v>
      </c>
      <c r="H57" s="52">
        <v>14092082</v>
      </c>
      <c r="I57" s="52">
        <v>10099175</v>
      </c>
      <c r="J57" s="52">
        <v>3992907</v>
      </c>
      <c r="K57" s="52">
        <v>0</v>
      </c>
      <c r="L57" s="52">
        <v>0</v>
      </c>
      <c r="M57" s="52">
        <v>0</v>
      </c>
      <c r="N57" s="77">
        <v>71.66</v>
      </c>
      <c r="O57" s="77">
        <v>28.33</v>
      </c>
      <c r="P57" s="78">
        <v>0</v>
      </c>
    </row>
    <row r="58" spans="1:16" ht="12.75">
      <c r="A58" s="229">
        <v>2</v>
      </c>
      <c r="B58" s="230">
        <v>6</v>
      </c>
      <c r="C58" s="230">
        <v>1</v>
      </c>
      <c r="D58" s="31">
        <v>1</v>
      </c>
      <c r="E58" s="31">
        <v>0</v>
      </c>
      <c r="F58" s="38"/>
      <c r="G58" s="55" t="s">
        <v>331</v>
      </c>
      <c r="H58" s="52">
        <v>3669534</v>
      </c>
      <c r="I58" s="52">
        <v>3501968</v>
      </c>
      <c r="J58" s="52">
        <v>0</v>
      </c>
      <c r="K58" s="52">
        <v>167566</v>
      </c>
      <c r="L58" s="52">
        <v>0</v>
      </c>
      <c r="M58" s="52">
        <v>257019</v>
      </c>
      <c r="N58" s="77">
        <v>95.43</v>
      </c>
      <c r="O58" s="77">
        <v>0</v>
      </c>
      <c r="P58" s="78">
        <v>4.56</v>
      </c>
    </row>
    <row r="59" spans="1:16" ht="12.75">
      <c r="A59" s="229">
        <v>2</v>
      </c>
      <c r="B59" s="230">
        <v>8</v>
      </c>
      <c r="C59" s="230">
        <v>2</v>
      </c>
      <c r="D59" s="31">
        <v>1</v>
      </c>
      <c r="E59" s="31">
        <v>0</v>
      </c>
      <c r="F59" s="38"/>
      <c r="G59" s="55" t="s">
        <v>332</v>
      </c>
      <c r="H59" s="52">
        <v>13764219</v>
      </c>
      <c r="I59" s="52">
        <v>13099219</v>
      </c>
      <c r="J59" s="52">
        <v>0</v>
      </c>
      <c r="K59" s="52">
        <v>0</v>
      </c>
      <c r="L59" s="52">
        <v>0</v>
      </c>
      <c r="M59" s="52">
        <v>0</v>
      </c>
      <c r="N59" s="77">
        <v>95.16</v>
      </c>
      <c r="O59" s="77">
        <v>0</v>
      </c>
      <c r="P59" s="78">
        <v>0</v>
      </c>
    </row>
    <row r="60" spans="1:16" ht="12.75">
      <c r="A60" s="229">
        <v>2</v>
      </c>
      <c r="B60" s="230">
        <v>6</v>
      </c>
      <c r="C60" s="230">
        <v>2</v>
      </c>
      <c r="D60" s="31">
        <v>1</v>
      </c>
      <c r="E60" s="31">
        <v>0</v>
      </c>
      <c r="F60" s="38"/>
      <c r="G60" s="55" t="s">
        <v>333</v>
      </c>
      <c r="H60" s="52">
        <v>7107725</v>
      </c>
      <c r="I60" s="52">
        <v>4793268</v>
      </c>
      <c r="J60" s="52">
        <v>1954192</v>
      </c>
      <c r="K60" s="52">
        <v>360265</v>
      </c>
      <c r="L60" s="52">
        <v>0</v>
      </c>
      <c r="M60" s="52">
        <v>0</v>
      </c>
      <c r="N60" s="77">
        <v>67.43</v>
      </c>
      <c r="O60" s="77">
        <v>27.49</v>
      </c>
      <c r="P60" s="78">
        <v>5.06</v>
      </c>
    </row>
    <row r="61" spans="1:16" ht="12.75">
      <c r="A61" s="229">
        <v>2</v>
      </c>
      <c r="B61" s="230">
        <v>8</v>
      </c>
      <c r="C61" s="230">
        <v>3</v>
      </c>
      <c r="D61" s="31">
        <v>1</v>
      </c>
      <c r="E61" s="31">
        <v>0</v>
      </c>
      <c r="F61" s="38"/>
      <c r="G61" s="55" t="s">
        <v>334</v>
      </c>
      <c r="H61" s="52">
        <v>6191433</v>
      </c>
      <c r="I61" s="52">
        <v>4641155</v>
      </c>
      <c r="J61" s="52">
        <v>1302946</v>
      </c>
      <c r="K61" s="52">
        <v>247332</v>
      </c>
      <c r="L61" s="52">
        <v>0</v>
      </c>
      <c r="M61" s="52">
        <v>0</v>
      </c>
      <c r="N61" s="77">
        <v>74.96</v>
      </c>
      <c r="O61" s="77">
        <v>21.04</v>
      </c>
      <c r="P61" s="78">
        <v>3.99</v>
      </c>
    </row>
    <row r="62" spans="1:16" ht="12.75">
      <c r="A62" s="229">
        <v>2</v>
      </c>
      <c r="B62" s="230">
        <v>10</v>
      </c>
      <c r="C62" s="230">
        <v>1</v>
      </c>
      <c r="D62" s="31">
        <v>1</v>
      </c>
      <c r="E62" s="31">
        <v>0</v>
      </c>
      <c r="F62" s="38"/>
      <c r="G62" s="55" t="s">
        <v>335</v>
      </c>
      <c r="H62" s="52">
        <v>12446497</v>
      </c>
      <c r="I62" s="52">
        <v>11011958</v>
      </c>
      <c r="J62" s="52">
        <v>784516</v>
      </c>
      <c r="K62" s="52">
        <v>650023</v>
      </c>
      <c r="L62" s="52">
        <v>0</v>
      </c>
      <c r="M62" s="52">
        <v>0</v>
      </c>
      <c r="N62" s="77">
        <v>88.47</v>
      </c>
      <c r="O62" s="77">
        <v>6.3</v>
      </c>
      <c r="P62" s="78">
        <v>5.22</v>
      </c>
    </row>
    <row r="63" spans="1:16" ht="12.75">
      <c r="A63" s="229">
        <v>2</v>
      </c>
      <c r="B63" s="230">
        <v>11</v>
      </c>
      <c r="C63" s="230">
        <v>1</v>
      </c>
      <c r="D63" s="31">
        <v>1</v>
      </c>
      <c r="E63" s="31">
        <v>0</v>
      </c>
      <c r="F63" s="38"/>
      <c r="G63" s="55" t="s">
        <v>336</v>
      </c>
      <c r="H63" s="52">
        <v>66411956</v>
      </c>
      <c r="I63" s="52">
        <v>66411956</v>
      </c>
      <c r="J63" s="52">
        <v>0</v>
      </c>
      <c r="K63" s="52">
        <v>0</v>
      </c>
      <c r="L63" s="52">
        <v>0</v>
      </c>
      <c r="M63" s="52">
        <v>0</v>
      </c>
      <c r="N63" s="77">
        <v>100</v>
      </c>
      <c r="O63" s="77">
        <v>0</v>
      </c>
      <c r="P63" s="78">
        <v>0</v>
      </c>
    </row>
    <row r="64" spans="1:16" ht="12.75">
      <c r="A64" s="229">
        <v>2</v>
      </c>
      <c r="B64" s="230">
        <v>8</v>
      </c>
      <c r="C64" s="230">
        <v>4</v>
      </c>
      <c r="D64" s="31">
        <v>1</v>
      </c>
      <c r="E64" s="31">
        <v>0</v>
      </c>
      <c r="F64" s="38"/>
      <c r="G64" s="55" t="s">
        <v>337</v>
      </c>
      <c r="H64" s="52">
        <v>14462778</v>
      </c>
      <c r="I64" s="52">
        <v>8988265</v>
      </c>
      <c r="J64" s="52">
        <v>5175837</v>
      </c>
      <c r="K64" s="52">
        <v>298676</v>
      </c>
      <c r="L64" s="52">
        <v>0</v>
      </c>
      <c r="M64" s="52">
        <v>0</v>
      </c>
      <c r="N64" s="77">
        <v>62.14</v>
      </c>
      <c r="O64" s="77">
        <v>35.78</v>
      </c>
      <c r="P64" s="78">
        <v>2.06</v>
      </c>
    </row>
    <row r="65" spans="1:16" ht="12.75">
      <c r="A65" s="229">
        <v>2</v>
      </c>
      <c r="B65" s="230">
        <v>14</v>
      </c>
      <c r="C65" s="230">
        <v>1</v>
      </c>
      <c r="D65" s="31">
        <v>1</v>
      </c>
      <c r="E65" s="31">
        <v>0</v>
      </c>
      <c r="F65" s="38"/>
      <c r="G65" s="55" t="s">
        <v>338</v>
      </c>
      <c r="H65" s="52">
        <v>18805739</v>
      </c>
      <c r="I65" s="52">
        <v>18595610</v>
      </c>
      <c r="J65" s="52">
        <v>0</v>
      </c>
      <c r="K65" s="52">
        <v>210129</v>
      </c>
      <c r="L65" s="52">
        <v>0</v>
      </c>
      <c r="M65" s="52">
        <v>0</v>
      </c>
      <c r="N65" s="77">
        <v>98.88</v>
      </c>
      <c r="O65" s="77">
        <v>0</v>
      </c>
      <c r="P65" s="78">
        <v>1.11</v>
      </c>
    </row>
    <row r="66" spans="1:16" ht="12.75">
      <c r="A66" s="229">
        <v>2</v>
      </c>
      <c r="B66" s="230">
        <v>15</v>
      </c>
      <c r="C66" s="230">
        <v>1</v>
      </c>
      <c r="D66" s="31">
        <v>1</v>
      </c>
      <c r="E66" s="31">
        <v>0</v>
      </c>
      <c r="F66" s="38"/>
      <c r="G66" s="55" t="s">
        <v>339</v>
      </c>
      <c r="H66" s="52">
        <v>15130304</v>
      </c>
      <c r="I66" s="52">
        <v>15130304</v>
      </c>
      <c r="J66" s="52">
        <v>0</v>
      </c>
      <c r="K66" s="52">
        <v>0</v>
      </c>
      <c r="L66" s="52">
        <v>0</v>
      </c>
      <c r="M66" s="52">
        <v>0</v>
      </c>
      <c r="N66" s="77">
        <v>100</v>
      </c>
      <c r="O66" s="77">
        <v>0</v>
      </c>
      <c r="P66" s="78">
        <v>0</v>
      </c>
    </row>
    <row r="67" spans="1:16" ht="12.75">
      <c r="A67" s="229">
        <v>2</v>
      </c>
      <c r="B67" s="230">
        <v>6</v>
      </c>
      <c r="C67" s="230">
        <v>3</v>
      </c>
      <c r="D67" s="31">
        <v>1</v>
      </c>
      <c r="E67" s="31">
        <v>0</v>
      </c>
      <c r="F67" s="38"/>
      <c r="G67" s="55" t="s">
        <v>340</v>
      </c>
      <c r="H67" s="52">
        <v>2098099</v>
      </c>
      <c r="I67" s="52">
        <v>2098099</v>
      </c>
      <c r="J67" s="52">
        <v>0</v>
      </c>
      <c r="K67" s="52">
        <v>0</v>
      </c>
      <c r="L67" s="52">
        <v>0</v>
      </c>
      <c r="M67" s="52">
        <v>0</v>
      </c>
      <c r="N67" s="77">
        <v>100</v>
      </c>
      <c r="O67" s="77">
        <v>0</v>
      </c>
      <c r="P67" s="78">
        <v>0</v>
      </c>
    </row>
    <row r="68" spans="1:16" ht="12.75">
      <c r="A68" s="229">
        <v>2</v>
      </c>
      <c r="B68" s="230">
        <v>2</v>
      </c>
      <c r="C68" s="230">
        <v>3</v>
      </c>
      <c r="D68" s="31">
        <v>1</v>
      </c>
      <c r="E68" s="31">
        <v>0</v>
      </c>
      <c r="F68" s="38"/>
      <c r="G68" s="55" t="s">
        <v>341</v>
      </c>
      <c r="H68" s="52">
        <v>6220875</v>
      </c>
      <c r="I68" s="52">
        <v>2994940</v>
      </c>
      <c r="J68" s="52">
        <v>3223610</v>
      </c>
      <c r="K68" s="52">
        <v>2325</v>
      </c>
      <c r="L68" s="52">
        <v>0</v>
      </c>
      <c r="M68" s="52">
        <v>0</v>
      </c>
      <c r="N68" s="77">
        <v>48.14</v>
      </c>
      <c r="O68" s="77">
        <v>51.81</v>
      </c>
      <c r="P68" s="78">
        <v>0.03</v>
      </c>
    </row>
    <row r="69" spans="1:16" ht="12.75">
      <c r="A69" s="229">
        <v>2</v>
      </c>
      <c r="B69" s="230">
        <v>2</v>
      </c>
      <c r="C69" s="230">
        <v>4</v>
      </c>
      <c r="D69" s="31">
        <v>1</v>
      </c>
      <c r="E69" s="31">
        <v>0</v>
      </c>
      <c r="F69" s="38"/>
      <c r="G69" s="55" t="s">
        <v>342</v>
      </c>
      <c r="H69" s="52">
        <v>4054859</v>
      </c>
      <c r="I69" s="52">
        <v>2704378</v>
      </c>
      <c r="J69" s="52">
        <v>1350481</v>
      </c>
      <c r="K69" s="52">
        <v>0</v>
      </c>
      <c r="L69" s="52">
        <v>0</v>
      </c>
      <c r="M69" s="52">
        <v>0</v>
      </c>
      <c r="N69" s="77">
        <v>66.69</v>
      </c>
      <c r="O69" s="77">
        <v>33.3</v>
      </c>
      <c r="P69" s="78">
        <v>0</v>
      </c>
    </row>
    <row r="70" spans="1:16" ht="12.75">
      <c r="A70" s="229">
        <v>2</v>
      </c>
      <c r="B70" s="230">
        <v>8</v>
      </c>
      <c r="C70" s="230">
        <v>5</v>
      </c>
      <c r="D70" s="31">
        <v>1</v>
      </c>
      <c r="E70" s="31">
        <v>0</v>
      </c>
      <c r="F70" s="38"/>
      <c r="G70" s="55" t="s">
        <v>343</v>
      </c>
      <c r="H70" s="52">
        <v>3075494</v>
      </c>
      <c r="I70" s="52">
        <v>3015774</v>
      </c>
      <c r="J70" s="52">
        <v>0</v>
      </c>
      <c r="K70" s="52">
        <v>59720</v>
      </c>
      <c r="L70" s="52">
        <v>0</v>
      </c>
      <c r="M70" s="52">
        <v>0</v>
      </c>
      <c r="N70" s="77">
        <v>98.05</v>
      </c>
      <c r="O70" s="77">
        <v>0</v>
      </c>
      <c r="P70" s="78">
        <v>1.94</v>
      </c>
    </row>
    <row r="71" spans="1:16" ht="12.75">
      <c r="A71" s="229">
        <v>2</v>
      </c>
      <c r="B71" s="230">
        <v>21</v>
      </c>
      <c r="C71" s="230">
        <v>3</v>
      </c>
      <c r="D71" s="31">
        <v>1</v>
      </c>
      <c r="E71" s="31">
        <v>0</v>
      </c>
      <c r="F71" s="38"/>
      <c r="G71" s="55" t="s">
        <v>344</v>
      </c>
      <c r="H71" s="52">
        <v>1728008</v>
      </c>
      <c r="I71" s="52">
        <v>1718792</v>
      </c>
      <c r="J71" s="52">
        <v>0</v>
      </c>
      <c r="K71" s="52">
        <v>9216</v>
      </c>
      <c r="L71" s="52">
        <v>0</v>
      </c>
      <c r="M71" s="52">
        <v>0</v>
      </c>
      <c r="N71" s="77">
        <v>99.46</v>
      </c>
      <c r="O71" s="77">
        <v>0</v>
      </c>
      <c r="P71" s="78">
        <v>0.53</v>
      </c>
    </row>
    <row r="72" spans="1:16" ht="12.75">
      <c r="A72" s="229">
        <v>2</v>
      </c>
      <c r="B72" s="230">
        <v>6</v>
      </c>
      <c r="C72" s="230">
        <v>4</v>
      </c>
      <c r="D72" s="31">
        <v>1</v>
      </c>
      <c r="E72" s="31">
        <v>0</v>
      </c>
      <c r="F72" s="38"/>
      <c r="G72" s="55" t="s">
        <v>345</v>
      </c>
      <c r="H72" s="52">
        <v>2557619</v>
      </c>
      <c r="I72" s="52">
        <v>2557619</v>
      </c>
      <c r="J72" s="52">
        <v>0</v>
      </c>
      <c r="K72" s="52">
        <v>0</v>
      </c>
      <c r="L72" s="52">
        <v>0</v>
      </c>
      <c r="M72" s="52">
        <v>45631</v>
      </c>
      <c r="N72" s="77">
        <v>100</v>
      </c>
      <c r="O72" s="77">
        <v>0</v>
      </c>
      <c r="P72" s="78">
        <v>0</v>
      </c>
    </row>
    <row r="73" spans="1:16" ht="12.75">
      <c r="A73" s="229">
        <v>2</v>
      </c>
      <c r="B73" s="230">
        <v>19</v>
      </c>
      <c r="C73" s="230">
        <v>1</v>
      </c>
      <c r="D73" s="31">
        <v>1</v>
      </c>
      <c r="E73" s="31">
        <v>0</v>
      </c>
      <c r="F73" s="38"/>
      <c r="G73" s="55" t="s">
        <v>346</v>
      </c>
      <c r="H73" s="52">
        <v>29118127</v>
      </c>
      <c r="I73" s="52">
        <v>29118127</v>
      </c>
      <c r="J73" s="52">
        <v>0</v>
      </c>
      <c r="K73" s="52">
        <v>0</v>
      </c>
      <c r="L73" s="52">
        <v>0</v>
      </c>
      <c r="M73" s="52">
        <v>0</v>
      </c>
      <c r="N73" s="77">
        <v>100</v>
      </c>
      <c r="O73" s="77">
        <v>0</v>
      </c>
      <c r="P73" s="78">
        <v>0</v>
      </c>
    </row>
    <row r="74" spans="1:16" ht="12.75">
      <c r="A74" s="229">
        <v>2</v>
      </c>
      <c r="B74" s="230">
        <v>19</v>
      </c>
      <c r="C74" s="230">
        <v>2</v>
      </c>
      <c r="D74" s="31">
        <v>1</v>
      </c>
      <c r="E74" s="31">
        <v>0</v>
      </c>
      <c r="F74" s="38"/>
      <c r="G74" s="55" t="s">
        <v>347</v>
      </c>
      <c r="H74" s="52">
        <v>11536836</v>
      </c>
      <c r="I74" s="52">
        <v>10668920</v>
      </c>
      <c r="J74" s="52">
        <v>867916</v>
      </c>
      <c r="K74" s="52">
        <v>0</v>
      </c>
      <c r="L74" s="52">
        <v>0</v>
      </c>
      <c r="M74" s="52">
        <v>0</v>
      </c>
      <c r="N74" s="77">
        <v>92.47</v>
      </c>
      <c r="O74" s="77">
        <v>7.52</v>
      </c>
      <c r="P74" s="78">
        <v>0</v>
      </c>
    </row>
    <row r="75" spans="1:16" ht="12.75">
      <c r="A75" s="229">
        <v>2</v>
      </c>
      <c r="B75" s="230">
        <v>10</v>
      </c>
      <c r="C75" s="230">
        <v>2</v>
      </c>
      <c r="D75" s="31">
        <v>1</v>
      </c>
      <c r="E75" s="31">
        <v>0</v>
      </c>
      <c r="F75" s="38"/>
      <c r="G75" s="55" t="s">
        <v>348</v>
      </c>
      <c r="H75" s="52">
        <v>3329103</v>
      </c>
      <c r="I75" s="52">
        <v>3259919</v>
      </c>
      <c r="J75" s="52">
        <v>0</v>
      </c>
      <c r="K75" s="52">
        <v>69184</v>
      </c>
      <c r="L75" s="52">
        <v>0</v>
      </c>
      <c r="M75" s="52">
        <v>0</v>
      </c>
      <c r="N75" s="77">
        <v>97.92</v>
      </c>
      <c r="O75" s="77">
        <v>0</v>
      </c>
      <c r="P75" s="78">
        <v>2.07</v>
      </c>
    </row>
    <row r="76" spans="1:16" ht="12.75">
      <c r="A76" s="229">
        <v>2</v>
      </c>
      <c r="B76" s="230">
        <v>26</v>
      </c>
      <c r="C76" s="230">
        <v>1</v>
      </c>
      <c r="D76" s="31">
        <v>1</v>
      </c>
      <c r="E76" s="31">
        <v>0</v>
      </c>
      <c r="F76" s="38"/>
      <c r="G76" s="55" t="s">
        <v>349</v>
      </c>
      <c r="H76" s="52">
        <v>3435438</v>
      </c>
      <c r="I76" s="52">
        <v>2379873</v>
      </c>
      <c r="J76" s="52">
        <v>1055565</v>
      </c>
      <c r="K76" s="52">
        <v>0</v>
      </c>
      <c r="L76" s="52">
        <v>0</v>
      </c>
      <c r="M76" s="52">
        <v>0</v>
      </c>
      <c r="N76" s="77">
        <v>69.27</v>
      </c>
      <c r="O76" s="77">
        <v>30.72</v>
      </c>
      <c r="P76" s="78">
        <v>0</v>
      </c>
    </row>
    <row r="77" spans="1:16" ht="12.75">
      <c r="A77" s="229">
        <v>2</v>
      </c>
      <c r="B77" s="230">
        <v>25</v>
      </c>
      <c r="C77" s="230">
        <v>1</v>
      </c>
      <c r="D77" s="31">
        <v>1</v>
      </c>
      <c r="E77" s="31">
        <v>0</v>
      </c>
      <c r="F77" s="38"/>
      <c r="G77" s="55" t="s">
        <v>350</v>
      </c>
      <c r="H77" s="52">
        <v>3889212</v>
      </c>
      <c r="I77" s="52">
        <v>3199545</v>
      </c>
      <c r="J77" s="52">
        <v>689667</v>
      </c>
      <c r="K77" s="52">
        <v>0</v>
      </c>
      <c r="L77" s="52">
        <v>0</v>
      </c>
      <c r="M77" s="52">
        <v>0</v>
      </c>
      <c r="N77" s="77">
        <v>82.26</v>
      </c>
      <c r="O77" s="77">
        <v>17.73</v>
      </c>
      <c r="P77" s="78">
        <v>0</v>
      </c>
    </row>
    <row r="78" spans="1:16" ht="12.75">
      <c r="A78" s="229">
        <v>2</v>
      </c>
      <c r="B78" s="230">
        <v>25</v>
      </c>
      <c r="C78" s="230">
        <v>2</v>
      </c>
      <c r="D78" s="31">
        <v>1</v>
      </c>
      <c r="E78" s="31">
        <v>0</v>
      </c>
      <c r="F78" s="38"/>
      <c r="G78" s="55" t="s">
        <v>351</v>
      </c>
      <c r="H78" s="52">
        <v>15249827</v>
      </c>
      <c r="I78" s="52">
        <v>15102198</v>
      </c>
      <c r="J78" s="52">
        <v>0</v>
      </c>
      <c r="K78" s="52">
        <v>147629</v>
      </c>
      <c r="L78" s="52">
        <v>0</v>
      </c>
      <c r="M78" s="52">
        <v>0</v>
      </c>
      <c r="N78" s="77">
        <v>99.03</v>
      </c>
      <c r="O78" s="77">
        <v>0</v>
      </c>
      <c r="P78" s="78">
        <v>0.96</v>
      </c>
    </row>
    <row r="79" spans="1:16" ht="12.75">
      <c r="A79" s="229">
        <v>2</v>
      </c>
      <c r="B79" s="230">
        <v>26</v>
      </c>
      <c r="C79" s="230">
        <v>2</v>
      </c>
      <c r="D79" s="31">
        <v>1</v>
      </c>
      <c r="E79" s="31">
        <v>0</v>
      </c>
      <c r="F79" s="38"/>
      <c r="G79" s="55" t="s">
        <v>352</v>
      </c>
      <c r="H79" s="52">
        <v>8338501</v>
      </c>
      <c r="I79" s="52">
        <v>6368163</v>
      </c>
      <c r="J79" s="52">
        <v>1663933</v>
      </c>
      <c r="K79" s="52">
        <v>306405</v>
      </c>
      <c r="L79" s="52">
        <v>0</v>
      </c>
      <c r="M79" s="52">
        <v>0</v>
      </c>
      <c r="N79" s="77">
        <v>76.37</v>
      </c>
      <c r="O79" s="77">
        <v>19.95</v>
      </c>
      <c r="P79" s="78">
        <v>3.67</v>
      </c>
    </row>
    <row r="80" spans="1:16" s="95" customFormat="1" ht="15">
      <c r="A80" s="231"/>
      <c r="B80" s="232"/>
      <c r="C80" s="232"/>
      <c r="D80" s="101"/>
      <c r="E80" s="101"/>
      <c r="F80" s="102" t="s">
        <v>353</v>
      </c>
      <c r="G80" s="291"/>
      <c r="H80" s="103">
        <v>476329000</v>
      </c>
      <c r="I80" s="103">
        <v>359099050</v>
      </c>
      <c r="J80" s="103">
        <v>115859293</v>
      </c>
      <c r="K80" s="103">
        <v>1370657</v>
      </c>
      <c r="L80" s="103">
        <v>0</v>
      </c>
      <c r="M80" s="103">
        <v>17804334</v>
      </c>
      <c r="N80" s="128">
        <v>75.38886987775257</v>
      </c>
      <c r="O80" s="128">
        <v>24.323375859962336</v>
      </c>
      <c r="P80" s="129">
        <v>0.28775426228510126</v>
      </c>
    </row>
    <row r="81" spans="1:16" ht="12.75">
      <c r="A81" s="229">
        <v>2</v>
      </c>
      <c r="B81" s="230">
        <v>1</v>
      </c>
      <c r="C81" s="230">
        <v>2</v>
      </c>
      <c r="D81" s="31">
        <v>2</v>
      </c>
      <c r="E81" s="31">
        <v>0</v>
      </c>
      <c r="F81" s="38"/>
      <c r="G81" s="55" t="s">
        <v>323</v>
      </c>
      <c r="H81" s="52">
        <v>6854937</v>
      </c>
      <c r="I81" s="52">
        <v>5027042</v>
      </c>
      <c r="J81" s="52">
        <v>1827895</v>
      </c>
      <c r="K81" s="52">
        <v>0</v>
      </c>
      <c r="L81" s="52">
        <v>0</v>
      </c>
      <c r="M81" s="52">
        <v>0</v>
      </c>
      <c r="N81" s="77">
        <v>73.33</v>
      </c>
      <c r="O81" s="77">
        <v>26.66</v>
      </c>
      <c r="P81" s="78">
        <v>0</v>
      </c>
    </row>
    <row r="82" spans="1:16" ht="12.75">
      <c r="A82" s="229">
        <v>2</v>
      </c>
      <c r="B82" s="230">
        <v>17</v>
      </c>
      <c r="C82" s="230">
        <v>1</v>
      </c>
      <c r="D82" s="31">
        <v>2</v>
      </c>
      <c r="E82" s="31">
        <v>0</v>
      </c>
      <c r="F82" s="38"/>
      <c r="G82" s="55" t="s">
        <v>354</v>
      </c>
      <c r="H82" s="52">
        <v>5553425</v>
      </c>
      <c r="I82" s="52">
        <v>3942109</v>
      </c>
      <c r="J82" s="52">
        <v>1611316</v>
      </c>
      <c r="K82" s="52">
        <v>0</v>
      </c>
      <c r="L82" s="52">
        <v>0</v>
      </c>
      <c r="M82" s="52">
        <v>0</v>
      </c>
      <c r="N82" s="77">
        <v>70.98</v>
      </c>
      <c r="O82" s="77">
        <v>29.01</v>
      </c>
      <c r="P82" s="78">
        <v>0</v>
      </c>
    </row>
    <row r="83" spans="1:16" ht="12.75">
      <c r="A83" s="229">
        <v>2</v>
      </c>
      <c r="B83" s="230">
        <v>9</v>
      </c>
      <c r="C83" s="230">
        <v>2</v>
      </c>
      <c r="D83" s="31">
        <v>2</v>
      </c>
      <c r="E83" s="31">
        <v>0</v>
      </c>
      <c r="F83" s="38"/>
      <c r="G83" s="55" t="s">
        <v>324</v>
      </c>
      <c r="H83" s="52">
        <v>6781147</v>
      </c>
      <c r="I83" s="52">
        <v>3886550</v>
      </c>
      <c r="J83" s="52">
        <v>2773222</v>
      </c>
      <c r="K83" s="52">
        <v>121375</v>
      </c>
      <c r="L83" s="52">
        <v>0</v>
      </c>
      <c r="M83" s="52">
        <v>0</v>
      </c>
      <c r="N83" s="77">
        <v>57.31</v>
      </c>
      <c r="O83" s="77">
        <v>40.89</v>
      </c>
      <c r="P83" s="78">
        <v>1.78</v>
      </c>
    </row>
    <row r="84" spans="1:16" ht="12.75">
      <c r="A84" s="229">
        <v>2</v>
      </c>
      <c r="B84" s="230">
        <v>24</v>
      </c>
      <c r="C84" s="230">
        <v>2</v>
      </c>
      <c r="D84" s="31">
        <v>2</v>
      </c>
      <c r="E84" s="31">
        <v>0</v>
      </c>
      <c r="F84" s="38"/>
      <c r="G84" s="55" t="s">
        <v>355</v>
      </c>
      <c r="H84" s="52">
        <v>2462099</v>
      </c>
      <c r="I84" s="52">
        <v>2006447</v>
      </c>
      <c r="J84" s="52">
        <v>455652</v>
      </c>
      <c r="K84" s="52">
        <v>0</v>
      </c>
      <c r="L84" s="52">
        <v>0</v>
      </c>
      <c r="M84" s="52">
        <v>0</v>
      </c>
      <c r="N84" s="77">
        <v>81.49</v>
      </c>
      <c r="O84" s="77">
        <v>18.5</v>
      </c>
      <c r="P84" s="78">
        <v>0</v>
      </c>
    </row>
    <row r="85" spans="1:16" ht="12.75">
      <c r="A85" s="229">
        <v>2</v>
      </c>
      <c r="B85" s="230">
        <v>13</v>
      </c>
      <c r="C85" s="230">
        <v>1</v>
      </c>
      <c r="D85" s="31">
        <v>2</v>
      </c>
      <c r="E85" s="31">
        <v>0</v>
      </c>
      <c r="F85" s="38"/>
      <c r="G85" s="55" t="s">
        <v>356</v>
      </c>
      <c r="H85" s="52">
        <v>6353692</v>
      </c>
      <c r="I85" s="52">
        <v>3598474</v>
      </c>
      <c r="J85" s="52">
        <v>2688815</v>
      </c>
      <c r="K85" s="52">
        <v>66403</v>
      </c>
      <c r="L85" s="52">
        <v>0</v>
      </c>
      <c r="M85" s="52">
        <v>0</v>
      </c>
      <c r="N85" s="77">
        <v>56.63</v>
      </c>
      <c r="O85" s="77">
        <v>42.31</v>
      </c>
      <c r="P85" s="78">
        <v>1.04</v>
      </c>
    </row>
    <row r="86" spans="1:16" ht="12.75">
      <c r="A86" s="229">
        <v>2</v>
      </c>
      <c r="B86" s="230">
        <v>21</v>
      </c>
      <c r="C86" s="230">
        <v>4</v>
      </c>
      <c r="D86" s="31">
        <v>2</v>
      </c>
      <c r="E86" s="31">
        <v>0</v>
      </c>
      <c r="F86" s="38"/>
      <c r="G86" s="55" t="s">
        <v>357</v>
      </c>
      <c r="H86" s="52">
        <v>5030578</v>
      </c>
      <c r="I86" s="52">
        <v>4553886</v>
      </c>
      <c r="J86" s="52">
        <v>428482</v>
      </c>
      <c r="K86" s="52">
        <v>48210</v>
      </c>
      <c r="L86" s="52">
        <v>0</v>
      </c>
      <c r="M86" s="52">
        <v>0</v>
      </c>
      <c r="N86" s="77">
        <v>90.52</v>
      </c>
      <c r="O86" s="77">
        <v>8.51</v>
      </c>
      <c r="P86" s="78">
        <v>0.95</v>
      </c>
    </row>
    <row r="87" spans="1:16" ht="12.75">
      <c r="A87" s="229">
        <v>2</v>
      </c>
      <c r="B87" s="230">
        <v>23</v>
      </c>
      <c r="C87" s="230">
        <v>1</v>
      </c>
      <c r="D87" s="31">
        <v>2</v>
      </c>
      <c r="E87" s="31">
        <v>0</v>
      </c>
      <c r="F87" s="38"/>
      <c r="G87" s="55" t="s">
        <v>358</v>
      </c>
      <c r="H87" s="52">
        <v>9779006</v>
      </c>
      <c r="I87" s="52">
        <v>9779006</v>
      </c>
      <c r="J87" s="52">
        <v>0</v>
      </c>
      <c r="K87" s="52">
        <v>0</v>
      </c>
      <c r="L87" s="52">
        <v>0</v>
      </c>
      <c r="M87" s="52">
        <v>0</v>
      </c>
      <c r="N87" s="77">
        <v>100</v>
      </c>
      <c r="O87" s="77">
        <v>0</v>
      </c>
      <c r="P87" s="78">
        <v>0</v>
      </c>
    </row>
    <row r="88" spans="1:16" ht="12.75">
      <c r="A88" s="229">
        <v>2</v>
      </c>
      <c r="B88" s="230">
        <v>23</v>
      </c>
      <c r="C88" s="230">
        <v>2</v>
      </c>
      <c r="D88" s="31">
        <v>2</v>
      </c>
      <c r="E88" s="31">
        <v>0</v>
      </c>
      <c r="F88" s="38"/>
      <c r="G88" s="55" t="s">
        <v>359</v>
      </c>
      <c r="H88" s="52">
        <v>20965186</v>
      </c>
      <c r="I88" s="52">
        <v>20652777</v>
      </c>
      <c r="J88" s="52">
        <v>312409</v>
      </c>
      <c r="K88" s="52">
        <v>0</v>
      </c>
      <c r="L88" s="52">
        <v>0</v>
      </c>
      <c r="M88" s="52">
        <v>0</v>
      </c>
      <c r="N88" s="77">
        <v>98.5</v>
      </c>
      <c r="O88" s="77">
        <v>1.49</v>
      </c>
      <c r="P88" s="78">
        <v>0</v>
      </c>
    </row>
    <row r="89" spans="1:16" ht="12.75">
      <c r="A89" s="229">
        <v>2</v>
      </c>
      <c r="B89" s="230">
        <v>19</v>
      </c>
      <c r="C89" s="230">
        <v>3</v>
      </c>
      <c r="D89" s="31">
        <v>2</v>
      </c>
      <c r="E89" s="31">
        <v>0</v>
      </c>
      <c r="F89" s="38"/>
      <c r="G89" s="55" t="s">
        <v>360</v>
      </c>
      <c r="H89" s="52">
        <v>4741792</v>
      </c>
      <c r="I89" s="52">
        <v>3700404</v>
      </c>
      <c r="J89" s="52">
        <v>1030745</v>
      </c>
      <c r="K89" s="52">
        <v>10643</v>
      </c>
      <c r="L89" s="52">
        <v>0</v>
      </c>
      <c r="M89" s="52">
        <v>0</v>
      </c>
      <c r="N89" s="77">
        <v>78.03</v>
      </c>
      <c r="O89" s="77">
        <v>21.73</v>
      </c>
      <c r="P89" s="78">
        <v>0.22</v>
      </c>
    </row>
    <row r="90" spans="1:16" ht="12.75">
      <c r="A90" s="229">
        <v>2</v>
      </c>
      <c r="B90" s="230">
        <v>14</v>
      </c>
      <c r="C90" s="230">
        <v>3</v>
      </c>
      <c r="D90" s="31">
        <v>2</v>
      </c>
      <c r="E90" s="31">
        <v>0</v>
      </c>
      <c r="F90" s="38"/>
      <c r="G90" s="55" t="s">
        <v>361</v>
      </c>
      <c r="H90" s="52">
        <v>6657816</v>
      </c>
      <c r="I90" s="52">
        <v>4817045</v>
      </c>
      <c r="J90" s="52">
        <v>1840771</v>
      </c>
      <c r="K90" s="52">
        <v>0</v>
      </c>
      <c r="L90" s="52">
        <v>0</v>
      </c>
      <c r="M90" s="52">
        <v>0</v>
      </c>
      <c r="N90" s="77">
        <v>72.35</v>
      </c>
      <c r="O90" s="77">
        <v>27.64</v>
      </c>
      <c r="P90" s="78">
        <v>0</v>
      </c>
    </row>
    <row r="91" spans="1:16" ht="12.75">
      <c r="A91" s="229">
        <v>2</v>
      </c>
      <c r="B91" s="230">
        <v>15</v>
      </c>
      <c r="C91" s="230">
        <v>2</v>
      </c>
      <c r="D91" s="31">
        <v>2</v>
      </c>
      <c r="E91" s="31">
        <v>0</v>
      </c>
      <c r="F91" s="38"/>
      <c r="G91" s="55" t="s">
        <v>362</v>
      </c>
      <c r="H91" s="52">
        <v>6358777</v>
      </c>
      <c r="I91" s="52">
        <v>4180427</v>
      </c>
      <c r="J91" s="52">
        <v>2178350</v>
      </c>
      <c r="K91" s="52">
        <v>0</v>
      </c>
      <c r="L91" s="52">
        <v>0</v>
      </c>
      <c r="M91" s="52">
        <v>0</v>
      </c>
      <c r="N91" s="77">
        <v>65.74</v>
      </c>
      <c r="O91" s="77">
        <v>34.25</v>
      </c>
      <c r="P91" s="78">
        <v>0</v>
      </c>
    </row>
    <row r="92" spans="1:16" ht="12.75">
      <c r="A92" s="229">
        <v>2</v>
      </c>
      <c r="B92" s="230">
        <v>14</v>
      </c>
      <c r="C92" s="230">
        <v>4</v>
      </c>
      <c r="D92" s="31">
        <v>2</v>
      </c>
      <c r="E92" s="31">
        <v>0</v>
      </c>
      <c r="F92" s="38"/>
      <c r="G92" s="55" t="s">
        <v>363</v>
      </c>
      <c r="H92" s="52">
        <v>7403503</v>
      </c>
      <c r="I92" s="52">
        <v>4365553</v>
      </c>
      <c r="J92" s="52">
        <v>2934371</v>
      </c>
      <c r="K92" s="52">
        <v>103579</v>
      </c>
      <c r="L92" s="52">
        <v>0</v>
      </c>
      <c r="M92" s="52">
        <v>0</v>
      </c>
      <c r="N92" s="77">
        <v>58.96</v>
      </c>
      <c r="O92" s="77">
        <v>39.63</v>
      </c>
      <c r="P92" s="78">
        <v>1.39</v>
      </c>
    </row>
    <row r="93" spans="1:16" ht="12.75">
      <c r="A93" s="229">
        <v>2</v>
      </c>
      <c r="B93" s="230">
        <v>2</v>
      </c>
      <c r="C93" s="230">
        <v>5</v>
      </c>
      <c r="D93" s="31">
        <v>2</v>
      </c>
      <c r="E93" s="31">
        <v>0</v>
      </c>
      <c r="F93" s="38"/>
      <c r="G93" s="55" t="s">
        <v>326</v>
      </c>
      <c r="H93" s="52">
        <v>6905572</v>
      </c>
      <c r="I93" s="52">
        <v>4003952</v>
      </c>
      <c r="J93" s="52">
        <v>2901620</v>
      </c>
      <c r="K93" s="52">
        <v>0</v>
      </c>
      <c r="L93" s="52">
        <v>0</v>
      </c>
      <c r="M93" s="52">
        <v>0</v>
      </c>
      <c r="N93" s="77">
        <v>57.98</v>
      </c>
      <c r="O93" s="77">
        <v>42.01</v>
      </c>
      <c r="P93" s="78">
        <v>0</v>
      </c>
    </row>
    <row r="94" spans="1:16" ht="12.75">
      <c r="A94" s="229">
        <v>2</v>
      </c>
      <c r="B94" s="230">
        <v>16</v>
      </c>
      <c r="C94" s="230">
        <v>2</v>
      </c>
      <c r="D94" s="31">
        <v>2</v>
      </c>
      <c r="E94" s="31">
        <v>0</v>
      </c>
      <c r="F94" s="38"/>
      <c r="G94" s="55" t="s">
        <v>364</v>
      </c>
      <c r="H94" s="52">
        <v>4991738</v>
      </c>
      <c r="I94" s="52">
        <v>3186901</v>
      </c>
      <c r="J94" s="52">
        <v>1790008</v>
      </c>
      <c r="K94" s="52">
        <v>14829</v>
      </c>
      <c r="L94" s="52">
        <v>0</v>
      </c>
      <c r="M94" s="52">
        <v>0</v>
      </c>
      <c r="N94" s="77">
        <v>63.84</v>
      </c>
      <c r="O94" s="77">
        <v>35.85</v>
      </c>
      <c r="P94" s="78">
        <v>0.29</v>
      </c>
    </row>
    <row r="95" spans="1:16" ht="12.75">
      <c r="A95" s="229">
        <v>2</v>
      </c>
      <c r="B95" s="230">
        <v>3</v>
      </c>
      <c r="C95" s="230">
        <v>2</v>
      </c>
      <c r="D95" s="31">
        <v>2</v>
      </c>
      <c r="E95" s="31">
        <v>0</v>
      </c>
      <c r="F95" s="38"/>
      <c r="G95" s="55" t="s">
        <v>327</v>
      </c>
      <c r="H95" s="52">
        <v>3854698</v>
      </c>
      <c r="I95" s="52">
        <v>3314708</v>
      </c>
      <c r="J95" s="52">
        <v>539990</v>
      </c>
      <c r="K95" s="52">
        <v>0</v>
      </c>
      <c r="L95" s="52">
        <v>0</v>
      </c>
      <c r="M95" s="52">
        <v>0</v>
      </c>
      <c r="N95" s="77">
        <v>85.99</v>
      </c>
      <c r="O95" s="77">
        <v>14</v>
      </c>
      <c r="P95" s="78">
        <v>0</v>
      </c>
    </row>
    <row r="96" spans="1:16" ht="12.75">
      <c r="A96" s="229">
        <v>2</v>
      </c>
      <c r="B96" s="230">
        <v>16</v>
      </c>
      <c r="C96" s="230">
        <v>3</v>
      </c>
      <c r="D96" s="31">
        <v>2</v>
      </c>
      <c r="E96" s="31">
        <v>0</v>
      </c>
      <c r="F96" s="38"/>
      <c r="G96" s="55" t="s">
        <v>365</v>
      </c>
      <c r="H96" s="52">
        <v>4582182</v>
      </c>
      <c r="I96" s="52">
        <v>4582182</v>
      </c>
      <c r="J96" s="52">
        <v>0</v>
      </c>
      <c r="K96" s="52">
        <v>0</v>
      </c>
      <c r="L96" s="52">
        <v>0</v>
      </c>
      <c r="M96" s="52">
        <v>1006130</v>
      </c>
      <c r="N96" s="77">
        <v>100</v>
      </c>
      <c r="O96" s="77">
        <v>0</v>
      </c>
      <c r="P96" s="78">
        <v>0</v>
      </c>
    </row>
    <row r="97" spans="1:16" ht="12.75">
      <c r="A97" s="229">
        <v>2</v>
      </c>
      <c r="B97" s="230">
        <v>1</v>
      </c>
      <c r="C97" s="230">
        <v>3</v>
      </c>
      <c r="D97" s="31">
        <v>2</v>
      </c>
      <c r="E97" s="31">
        <v>0</v>
      </c>
      <c r="F97" s="38"/>
      <c r="G97" s="55" t="s">
        <v>366</v>
      </c>
      <c r="H97" s="52">
        <v>4821328</v>
      </c>
      <c r="I97" s="52">
        <v>3828232</v>
      </c>
      <c r="J97" s="52">
        <v>993096</v>
      </c>
      <c r="K97" s="52">
        <v>0</v>
      </c>
      <c r="L97" s="52">
        <v>0</v>
      </c>
      <c r="M97" s="52">
        <v>0</v>
      </c>
      <c r="N97" s="77">
        <v>79.4</v>
      </c>
      <c r="O97" s="77">
        <v>20.59</v>
      </c>
      <c r="P97" s="78">
        <v>0</v>
      </c>
    </row>
    <row r="98" spans="1:16" ht="12.75">
      <c r="A98" s="229">
        <v>2</v>
      </c>
      <c r="B98" s="230">
        <v>6</v>
      </c>
      <c r="C98" s="230">
        <v>5</v>
      </c>
      <c r="D98" s="31">
        <v>2</v>
      </c>
      <c r="E98" s="31">
        <v>0</v>
      </c>
      <c r="F98" s="38"/>
      <c r="G98" s="55" t="s">
        <v>367</v>
      </c>
      <c r="H98" s="52">
        <v>3843239</v>
      </c>
      <c r="I98" s="52">
        <v>2049247</v>
      </c>
      <c r="J98" s="52">
        <v>1735734</v>
      </c>
      <c r="K98" s="52">
        <v>58258</v>
      </c>
      <c r="L98" s="52">
        <v>0</v>
      </c>
      <c r="M98" s="52">
        <v>0</v>
      </c>
      <c r="N98" s="77">
        <v>53.32</v>
      </c>
      <c r="O98" s="77">
        <v>45.16</v>
      </c>
      <c r="P98" s="78">
        <v>1.51</v>
      </c>
    </row>
    <row r="99" spans="1:16" ht="12.75">
      <c r="A99" s="229">
        <v>2</v>
      </c>
      <c r="B99" s="230">
        <v>4</v>
      </c>
      <c r="C99" s="230">
        <v>2</v>
      </c>
      <c r="D99" s="31">
        <v>2</v>
      </c>
      <c r="E99" s="31">
        <v>0</v>
      </c>
      <c r="F99" s="38"/>
      <c r="G99" s="55" t="s">
        <v>368</v>
      </c>
      <c r="H99" s="52">
        <v>4103023</v>
      </c>
      <c r="I99" s="52">
        <v>2102001</v>
      </c>
      <c r="J99" s="52">
        <v>1885591</v>
      </c>
      <c r="K99" s="52">
        <v>115431</v>
      </c>
      <c r="L99" s="52">
        <v>0</v>
      </c>
      <c r="M99" s="52">
        <v>0</v>
      </c>
      <c r="N99" s="77">
        <v>51.23</v>
      </c>
      <c r="O99" s="77">
        <v>45.95</v>
      </c>
      <c r="P99" s="78">
        <v>2.81</v>
      </c>
    </row>
    <row r="100" spans="1:16" ht="12.75">
      <c r="A100" s="229">
        <v>2</v>
      </c>
      <c r="B100" s="230">
        <v>3</v>
      </c>
      <c r="C100" s="230">
        <v>3</v>
      </c>
      <c r="D100" s="31">
        <v>2</v>
      </c>
      <c r="E100" s="31">
        <v>0</v>
      </c>
      <c r="F100" s="38"/>
      <c r="G100" s="55" t="s">
        <v>369</v>
      </c>
      <c r="H100" s="52">
        <v>3481167</v>
      </c>
      <c r="I100" s="52">
        <v>3481167</v>
      </c>
      <c r="J100" s="52">
        <v>0</v>
      </c>
      <c r="K100" s="52">
        <v>0</v>
      </c>
      <c r="L100" s="52">
        <v>0</v>
      </c>
      <c r="M100" s="52">
        <v>2245699</v>
      </c>
      <c r="N100" s="77">
        <v>100</v>
      </c>
      <c r="O100" s="77">
        <v>0</v>
      </c>
      <c r="P100" s="78">
        <v>0</v>
      </c>
    </row>
    <row r="101" spans="1:16" ht="12.75">
      <c r="A101" s="229">
        <v>2</v>
      </c>
      <c r="B101" s="230">
        <v>6</v>
      </c>
      <c r="C101" s="230">
        <v>6</v>
      </c>
      <c r="D101" s="31">
        <v>2</v>
      </c>
      <c r="E101" s="31">
        <v>0</v>
      </c>
      <c r="F101" s="38"/>
      <c r="G101" s="55" t="s">
        <v>370</v>
      </c>
      <c r="H101" s="52">
        <v>4915817</v>
      </c>
      <c r="I101" s="52">
        <v>3099411</v>
      </c>
      <c r="J101" s="52">
        <v>1816406</v>
      </c>
      <c r="K101" s="52">
        <v>0</v>
      </c>
      <c r="L101" s="52">
        <v>0</v>
      </c>
      <c r="M101" s="52">
        <v>0</v>
      </c>
      <c r="N101" s="77">
        <v>63.04</v>
      </c>
      <c r="O101" s="77">
        <v>36.95</v>
      </c>
      <c r="P101" s="78">
        <v>0</v>
      </c>
    </row>
    <row r="102" spans="1:16" ht="12.75">
      <c r="A102" s="229">
        <v>2</v>
      </c>
      <c r="B102" s="230">
        <v>23</v>
      </c>
      <c r="C102" s="230">
        <v>3</v>
      </c>
      <c r="D102" s="31">
        <v>2</v>
      </c>
      <c r="E102" s="31">
        <v>0</v>
      </c>
      <c r="F102" s="38"/>
      <c r="G102" s="55" t="s">
        <v>371</v>
      </c>
      <c r="H102" s="52">
        <v>3420124</v>
      </c>
      <c r="I102" s="52">
        <v>2248744</v>
      </c>
      <c r="J102" s="52">
        <v>1171380</v>
      </c>
      <c r="K102" s="52">
        <v>0</v>
      </c>
      <c r="L102" s="52">
        <v>0</v>
      </c>
      <c r="M102" s="52">
        <v>0</v>
      </c>
      <c r="N102" s="77">
        <v>65.75</v>
      </c>
      <c r="O102" s="77">
        <v>34.24</v>
      </c>
      <c r="P102" s="78">
        <v>0</v>
      </c>
    </row>
    <row r="103" spans="1:16" ht="12.75">
      <c r="A103" s="229">
        <v>2</v>
      </c>
      <c r="B103" s="230">
        <v>24</v>
      </c>
      <c r="C103" s="230">
        <v>3</v>
      </c>
      <c r="D103" s="31">
        <v>2</v>
      </c>
      <c r="E103" s="31">
        <v>0</v>
      </c>
      <c r="F103" s="38"/>
      <c r="G103" s="55" t="s">
        <v>372</v>
      </c>
      <c r="H103" s="52">
        <v>6426376</v>
      </c>
      <c r="I103" s="52">
        <v>5675929</v>
      </c>
      <c r="J103" s="52">
        <v>685535</v>
      </c>
      <c r="K103" s="52">
        <v>64912</v>
      </c>
      <c r="L103" s="52">
        <v>0</v>
      </c>
      <c r="M103" s="52">
        <v>0</v>
      </c>
      <c r="N103" s="77">
        <v>88.32</v>
      </c>
      <c r="O103" s="77">
        <v>10.66</v>
      </c>
      <c r="P103" s="78">
        <v>1.01</v>
      </c>
    </row>
    <row r="104" spans="1:16" ht="12.75">
      <c r="A104" s="229">
        <v>2</v>
      </c>
      <c r="B104" s="230">
        <v>7</v>
      </c>
      <c r="C104" s="230">
        <v>2</v>
      </c>
      <c r="D104" s="31">
        <v>2</v>
      </c>
      <c r="E104" s="31">
        <v>0</v>
      </c>
      <c r="F104" s="38"/>
      <c r="G104" s="55" t="s">
        <v>330</v>
      </c>
      <c r="H104" s="52">
        <v>9203296</v>
      </c>
      <c r="I104" s="52">
        <v>6079259</v>
      </c>
      <c r="J104" s="52">
        <v>3093327</v>
      </c>
      <c r="K104" s="52">
        <v>30710</v>
      </c>
      <c r="L104" s="52">
        <v>0</v>
      </c>
      <c r="M104" s="52">
        <v>0</v>
      </c>
      <c r="N104" s="77">
        <v>66.05</v>
      </c>
      <c r="O104" s="77">
        <v>33.61</v>
      </c>
      <c r="P104" s="78">
        <v>0.33</v>
      </c>
    </row>
    <row r="105" spans="1:16" ht="12.75">
      <c r="A105" s="229">
        <v>2</v>
      </c>
      <c r="B105" s="230">
        <v>8</v>
      </c>
      <c r="C105" s="230">
        <v>7</v>
      </c>
      <c r="D105" s="31">
        <v>2</v>
      </c>
      <c r="E105" s="31">
        <v>0</v>
      </c>
      <c r="F105" s="38"/>
      <c r="G105" s="55" t="s">
        <v>332</v>
      </c>
      <c r="H105" s="52">
        <v>15450804</v>
      </c>
      <c r="I105" s="52">
        <v>9195287</v>
      </c>
      <c r="J105" s="52">
        <v>6177783</v>
      </c>
      <c r="K105" s="52">
        <v>77734</v>
      </c>
      <c r="L105" s="52">
        <v>0</v>
      </c>
      <c r="M105" s="52">
        <v>0</v>
      </c>
      <c r="N105" s="77">
        <v>59.51</v>
      </c>
      <c r="O105" s="77">
        <v>39.98</v>
      </c>
      <c r="P105" s="78">
        <v>0.5</v>
      </c>
    </row>
    <row r="106" spans="1:16" ht="12.75">
      <c r="A106" s="229">
        <v>2</v>
      </c>
      <c r="B106" s="230">
        <v>23</v>
      </c>
      <c r="C106" s="230">
        <v>5</v>
      </c>
      <c r="D106" s="31">
        <v>2</v>
      </c>
      <c r="E106" s="31">
        <v>0</v>
      </c>
      <c r="F106" s="38"/>
      <c r="G106" s="55" t="s">
        <v>373</v>
      </c>
      <c r="H106" s="52">
        <v>11475287</v>
      </c>
      <c r="I106" s="52">
        <v>11475287</v>
      </c>
      <c r="J106" s="52">
        <v>0</v>
      </c>
      <c r="K106" s="52">
        <v>0</v>
      </c>
      <c r="L106" s="52">
        <v>0</v>
      </c>
      <c r="M106" s="52">
        <v>9888002</v>
      </c>
      <c r="N106" s="77">
        <v>100</v>
      </c>
      <c r="O106" s="77">
        <v>0</v>
      </c>
      <c r="P106" s="78">
        <v>0</v>
      </c>
    </row>
    <row r="107" spans="1:16" ht="12.75">
      <c r="A107" s="229">
        <v>2</v>
      </c>
      <c r="B107" s="230">
        <v>17</v>
      </c>
      <c r="C107" s="230">
        <v>2</v>
      </c>
      <c r="D107" s="31">
        <v>2</v>
      </c>
      <c r="E107" s="31">
        <v>0</v>
      </c>
      <c r="F107" s="38"/>
      <c r="G107" s="55" t="s">
        <v>374</v>
      </c>
      <c r="H107" s="52">
        <v>3935422</v>
      </c>
      <c r="I107" s="52">
        <v>3032976</v>
      </c>
      <c r="J107" s="52">
        <v>902446</v>
      </c>
      <c r="K107" s="52">
        <v>0</v>
      </c>
      <c r="L107" s="52">
        <v>0</v>
      </c>
      <c r="M107" s="52">
        <v>0</v>
      </c>
      <c r="N107" s="77">
        <v>77.06</v>
      </c>
      <c r="O107" s="77">
        <v>22.93</v>
      </c>
      <c r="P107" s="78">
        <v>0</v>
      </c>
    </row>
    <row r="108" spans="1:16" ht="12.75">
      <c r="A108" s="229">
        <v>2</v>
      </c>
      <c r="B108" s="230">
        <v>18</v>
      </c>
      <c r="C108" s="230">
        <v>1</v>
      </c>
      <c r="D108" s="31">
        <v>2</v>
      </c>
      <c r="E108" s="31">
        <v>0</v>
      </c>
      <c r="F108" s="38"/>
      <c r="G108" s="55" t="s">
        <v>375</v>
      </c>
      <c r="H108" s="52">
        <v>6569344</v>
      </c>
      <c r="I108" s="52">
        <v>4493133</v>
      </c>
      <c r="J108" s="52">
        <v>2076211</v>
      </c>
      <c r="K108" s="52">
        <v>0</v>
      </c>
      <c r="L108" s="52">
        <v>0</v>
      </c>
      <c r="M108" s="52">
        <v>0</v>
      </c>
      <c r="N108" s="77">
        <v>68.39</v>
      </c>
      <c r="O108" s="77">
        <v>31.6</v>
      </c>
      <c r="P108" s="78">
        <v>0</v>
      </c>
    </row>
    <row r="109" spans="1:16" ht="12.75">
      <c r="A109" s="229">
        <v>2</v>
      </c>
      <c r="B109" s="230">
        <v>3</v>
      </c>
      <c r="C109" s="230">
        <v>4</v>
      </c>
      <c r="D109" s="31">
        <v>2</v>
      </c>
      <c r="E109" s="31">
        <v>0</v>
      </c>
      <c r="F109" s="38"/>
      <c r="G109" s="55" t="s">
        <v>376</v>
      </c>
      <c r="H109" s="52">
        <v>4507235</v>
      </c>
      <c r="I109" s="52">
        <v>3413047</v>
      </c>
      <c r="J109" s="52">
        <v>1094188</v>
      </c>
      <c r="K109" s="52">
        <v>0</v>
      </c>
      <c r="L109" s="52">
        <v>0</v>
      </c>
      <c r="M109" s="52">
        <v>0</v>
      </c>
      <c r="N109" s="77">
        <v>75.72</v>
      </c>
      <c r="O109" s="77">
        <v>24.27</v>
      </c>
      <c r="P109" s="78">
        <v>0</v>
      </c>
    </row>
    <row r="110" spans="1:16" ht="12.75">
      <c r="A110" s="229">
        <v>2</v>
      </c>
      <c r="B110" s="230">
        <v>13</v>
      </c>
      <c r="C110" s="230">
        <v>2</v>
      </c>
      <c r="D110" s="31">
        <v>2</v>
      </c>
      <c r="E110" s="31">
        <v>0</v>
      </c>
      <c r="F110" s="38"/>
      <c r="G110" s="55" t="s">
        <v>377</v>
      </c>
      <c r="H110" s="52">
        <v>8130159</v>
      </c>
      <c r="I110" s="52">
        <v>6280992</v>
      </c>
      <c r="J110" s="52">
        <v>1849167</v>
      </c>
      <c r="K110" s="52">
        <v>0</v>
      </c>
      <c r="L110" s="52">
        <v>0</v>
      </c>
      <c r="M110" s="52">
        <v>0</v>
      </c>
      <c r="N110" s="77">
        <v>77.25</v>
      </c>
      <c r="O110" s="77">
        <v>22.74</v>
      </c>
      <c r="P110" s="78">
        <v>0</v>
      </c>
    </row>
    <row r="111" spans="1:16" ht="12.75">
      <c r="A111" s="229">
        <v>2</v>
      </c>
      <c r="B111" s="230">
        <v>9</v>
      </c>
      <c r="C111" s="230">
        <v>3</v>
      </c>
      <c r="D111" s="31">
        <v>2</v>
      </c>
      <c r="E111" s="31">
        <v>0</v>
      </c>
      <c r="F111" s="38"/>
      <c r="G111" s="55" t="s">
        <v>378</v>
      </c>
      <c r="H111" s="52">
        <v>2382932</v>
      </c>
      <c r="I111" s="52">
        <v>1956086</v>
      </c>
      <c r="J111" s="52">
        <v>426846</v>
      </c>
      <c r="K111" s="52">
        <v>0</v>
      </c>
      <c r="L111" s="52">
        <v>0</v>
      </c>
      <c r="M111" s="52">
        <v>0</v>
      </c>
      <c r="N111" s="77">
        <v>82.08</v>
      </c>
      <c r="O111" s="77">
        <v>17.91</v>
      </c>
      <c r="P111" s="78">
        <v>0</v>
      </c>
    </row>
    <row r="112" spans="1:16" ht="12.75">
      <c r="A112" s="229">
        <v>2</v>
      </c>
      <c r="B112" s="230">
        <v>9</v>
      </c>
      <c r="C112" s="230">
        <v>4</v>
      </c>
      <c r="D112" s="31">
        <v>2</v>
      </c>
      <c r="E112" s="31">
        <v>0</v>
      </c>
      <c r="F112" s="38"/>
      <c r="G112" s="55" t="s">
        <v>379</v>
      </c>
      <c r="H112" s="52">
        <v>4476997</v>
      </c>
      <c r="I112" s="52">
        <v>3859352</v>
      </c>
      <c r="J112" s="52">
        <v>617645</v>
      </c>
      <c r="K112" s="52">
        <v>0</v>
      </c>
      <c r="L112" s="52">
        <v>0</v>
      </c>
      <c r="M112" s="52">
        <v>0</v>
      </c>
      <c r="N112" s="77">
        <v>86.2</v>
      </c>
      <c r="O112" s="77">
        <v>13.79</v>
      </c>
      <c r="P112" s="78">
        <v>0</v>
      </c>
    </row>
    <row r="113" spans="1:16" ht="12.75">
      <c r="A113" s="229">
        <v>2</v>
      </c>
      <c r="B113" s="230">
        <v>9</v>
      </c>
      <c r="C113" s="230">
        <v>5</v>
      </c>
      <c r="D113" s="31">
        <v>2</v>
      </c>
      <c r="E113" s="31">
        <v>0</v>
      </c>
      <c r="F113" s="38"/>
      <c r="G113" s="55" t="s">
        <v>380</v>
      </c>
      <c r="H113" s="52">
        <v>3653230</v>
      </c>
      <c r="I113" s="52">
        <v>3083493</v>
      </c>
      <c r="J113" s="52">
        <v>569737</v>
      </c>
      <c r="K113" s="52">
        <v>0</v>
      </c>
      <c r="L113" s="52">
        <v>0</v>
      </c>
      <c r="M113" s="52">
        <v>0</v>
      </c>
      <c r="N113" s="77">
        <v>84.4</v>
      </c>
      <c r="O113" s="77">
        <v>15.59</v>
      </c>
      <c r="P113" s="78">
        <v>0</v>
      </c>
    </row>
    <row r="114" spans="1:16" ht="12.75">
      <c r="A114" s="229">
        <v>2</v>
      </c>
      <c r="B114" s="230">
        <v>8</v>
      </c>
      <c r="C114" s="230">
        <v>9</v>
      </c>
      <c r="D114" s="31">
        <v>2</v>
      </c>
      <c r="E114" s="31">
        <v>0</v>
      </c>
      <c r="F114" s="38"/>
      <c r="G114" s="55" t="s">
        <v>381</v>
      </c>
      <c r="H114" s="52">
        <v>2017863</v>
      </c>
      <c r="I114" s="52">
        <v>1176700</v>
      </c>
      <c r="J114" s="52">
        <v>780190</v>
      </c>
      <c r="K114" s="52">
        <v>60973</v>
      </c>
      <c r="L114" s="52">
        <v>0</v>
      </c>
      <c r="M114" s="52">
        <v>0</v>
      </c>
      <c r="N114" s="77">
        <v>58.31</v>
      </c>
      <c r="O114" s="77">
        <v>38.66</v>
      </c>
      <c r="P114" s="78">
        <v>3.02</v>
      </c>
    </row>
    <row r="115" spans="1:16" ht="12.75">
      <c r="A115" s="229">
        <v>2</v>
      </c>
      <c r="B115" s="230">
        <v>10</v>
      </c>
      <c r="C115" s="230">
        <v>4</v>
      </c>
      <c r="D115" s="31">
        <v>2</v>
      </c>
      <c r="E115" s="31">
        <v>0</v>
      </c>
      <c r="F115" s="38"/>
      <c r="G115" s="55" t="s">
        <v>335</v>
      </c>
      <c r="H115" s="52">
        <v>7131245</v>
      </c>
      <c r="I115" s="52">
        <v>4466741</v>
      </c>
      <c r="J115" s="52">
        <v>2664504</v>
      </c>
      <c r="K115" s="52">
        <v>0</v>
      </c>
      <c r="L115" s="52">
        <v>0</v>
      </c>
      <c r="M115" s="52">
        <v>0</v>
      </c>
      <c r="N115" s="77">
        <v>62.63</v>
      </c>
      <c r="O115" s="77">
        <v>37.36</v>
      </c>
      <c r="P115" s="78">
        <v>0</v>
      </c>
    </row>
    <row r="116" spans="1:16" ht="12.75">
      <c r="A116" s="229">
        <v>2</v>
      </c>
      <c r="B116" s="230">
        <v>11</v>
      </c>
      <c r="C116" s="230">
        <v>2</v>
      </c>
      <c r="D116" s="31">
        <v>2</v>
      </c>
      <c r="E116" s="31">
        <v>0</v>
      </c>
      <c r="F116" s="38"/>
      <c r="G116" s="55" t="s">
        <v>336</v>
      </c>
      <c r="H116" s="52">
        <v>4604345</v>
      </c>
      <c r="I116" s="52">
        <v>4604345</v>
      </c>
      <c r="J116" s="52">
        <v>0</v>
      </c>
      <c r="K116" s="52">
        <v>0</v>
      </c>
      <c r="L116" s="52">
        <v>0</v>
      </c>
      <c r="M116" s="52">
        <v>1955869</v>
      </c>
      <c r="N116" s="77">
        <v>100</v>
      </c>
      <c r="O116" s="77">
        <v>0</v>
      </c>
      <c r="P116" s="78">
        <v>0</v>
      </c>
    </row>
    <row r="117" spans="1:16" ht="12.75">
      <c r="A117" s="229">
        <v>2</v>
      </c>
      <c r="B117" s="230">
        <v>2</v>
      </c>
      <c r="C117" s="230">
        <v>6</v>
      </c>
      <c r="D117" s="31">
        <v>2</v>
      </c>
      <c r="E117" s="31">
        <v>0</v>
      </c>
      <c r="F117" s="38"/>
      <c r="G117" s="55" t="s">
        <v>382</v>
      </c>
      <c r="H117" s="52">
        <v>8218690</v>
      </c>
      <c r="I117" s="52">
        <v>5159459</v>
      </c>
      <c r="J117" s="52">
        <v>3059231</v>
      </c>
      <c r="K117" s="52">
        <v>0</v>
      </c>
      <c r="L117" s="52">
        <v>0</v>
      </c>
      <c r="M117" s="52">
        <v>0</v>
      </c>
      <c r="N117" s="77">
        <v>62.77</v>
      </c>
      <c r="O117" s="77">
        <v>37.22</v>
      </c>
      <c r="P117" s="78">
        <v>0</v>
      </c>
    </row>
    <row r="118" spans="1:16" ht="12.75">
      <c r="A118" s="229">
        <v>2</v>
      </c>
      <c r="B118" s="230">
        <v>18</v>
      </c>
      <c r="C118" s="230">
        <v>2</v>
      </c>
      <c r="D118" s="31">
        <v>2</v>
      </c>
      <c r="E118" s="31">
        <v>0</v>
      </c>
      <c r="F118" s="38"/>
      <c r="G118" s="55" t="s">
        <v>383</v>
      </c>
      <c r="H118" s="52">
        <v>5502452</v>
      </c>
      <c r="I118" s="52">
        <v>3928665</v>
      </c>
      <c r="J118" s="52">
        <v>1573787</v>
      </c>
      <c r="K118" s="52">
        <v>0</v>
      </c>
      <c r="L118" s="52">
        <v>0</v>
      </c>
      <c r="M118" s="52">
        <v>0</v>
      </c>
      <c r="N118" s="77">
        <v>71.39</v>
      </c>
      <c r="O118" s="77">
        <v>28.6</v>
      </c>
      <c r="P118" s="78">
        <v>0</v>
      </c>
    </row>
    <row r="119" spans="1:16" ht="12.75">
      <c r="A119" s="229">
        <v>2</v>
      </c>
      <c r="B119" s="230">
        <v>19</v>
      </c>
      <c r="C119" s="230">
        <v>5</v>
      </c>
      <c r="D119" s="31">
        <v>2</v>
      </c>
      <c r="E119" s="31">
        <v>0</v>
      </c>
      <c r="F119" s="38"/>
      <c r="G119" s="55" t="s">
        <v>384</v>
      </c>
      <c r="H119" s="52">
        <v>6756961</v>
      </c>
      <c r="I119" s="52">
        <v>5121200</v>
      </c>
      <c r="J119" s="52">
        <v>1635761</v>
      </c>
      <c r="K119" s="52">
        <v>0</v>
      </c>
      <c r="L119" s="52">
        <v>0</v>
      </c>
      <c r="M119" s="52">
        <v>0</v>
      </c>
      <c r="N119" s="77">
        <v>75.79</v>
      </c>
      <c r="O119" s="77">
        <v>24.2</v>
      </c>
      <c r="P119" s="78">
        <v>0</v>
      </c>
    </row>
    <row r="120" spans="1:16" ht="12.75">
      <c r="A120" s="229">
        <v>2</v>
      </c>
      <c r="B120" s="230">
        <v>7</v>
      </c>
      <c r="C120" s="230">
        <v>4</v>
      </c>
      <c r="D120" s="31">
        <v>2</v>
      </c>
      <c r="E120" s="31">
        <v>0</v>
      </c>
      <c r="F120" s="38"/>
      <c r="G120" s="55" t="s">
        <v>385</v>
      </c>
      <c r="H120" s="52">
        <v>5228262</v>
      </c>
      <c r="I120" s="52">
        <v>3042493</v>
      </c>
      <c r="J120" s="52">
        <v>2088157</v>
      </c>
      <c r="K120" s="52">
        <v>97612</v>
      </c>
      <c r="L120" s="52">
        <v>0</v>
      </c>
      <c r="M120" s="52">
        <v>0</v>
      </c>
      <c r="N120" s="77">
        <v>58.19</v>
      </c>
      <c r="O120" s="77">
        <v>39.93</v>
      </c>
      <c r="P120" s="78">
        <v>1.86</v>
      </c>
    </row>
    <row r="121" spans="1:16" ht="12.75">
      <c r="A121" s="229">
        <v>2</v>
      </c>
      <c r="B121" s="230">
        <v>5</v>
      </c>
      <c r="C121" s="230">
        <v>3</v>
      </c>
      <c r="D121" s="31">
        <v>2</v>
      </c>
      <c r="E121" s="31">
        <v>0</v>
      </c>
      <c r="F121" s="38"/>
      <c r="G121" s="55" t="s">
        <v>386</v>
      </c>
      <c r="H121" s="52">
        <v>4431259</v>
      </c>
      <c r="I121" s="52">
        <v>3537624</v>
      </c>
      <c r="J121" s="52">
        <v>893635</v>
      </c>
      <c r="K121" s="52">
        <v>0</v>
      </c>
      <c r="L121" s="52">
        <v>0</v>
      </c>
      <c r="M121" s="52">
        <v>0</v>
      </c>
      <c r="N121" s="77">
        <v>79.83</v>
      </c>
      <c r="O121" s="77">
        <v>20.16</v>
      </c>
      <c r="P121" s="78">
        <v>0</v>
      </c>
    </row>
    <row r="122" spans="1:16" ht="12.75">
      <c r="A122" s="229">
        <v>2</v>
      </c>
      <c r="B122" s="230">
        <v>23</v>
      </c>
      <c r="C122" s="230">
        <v>6</v>
      </c>
      <c r="D122" s="31">
        <v>2</v>
      </c>
      <c r="E122" s="31">
        <v>0</v>
      </c>
      <c r="F122" s="38"/>
      <c r="G122" s="55" t="s">
        <v>387</v>
      </c>
      <c r="H122" s="52">
        <v>2876743</v>
      </c>
      <c r="I122" s="52">
        <v>2353594</v>
      </c>
      <c r="J122" s="52">
        <v>523149</v>
      </c>
      <c r="K122" s="52">
        <v>0</v>
      </c>
      <c r="L122" s="52">
        <v>0</v>
      </c>
      <c r="M122" s="52">
        <v>0</v>
      </c>
      <c r="N122" s="77">
        <v>81.81</v>
      </c>
      <c r="O122" s="77">
        <v>18.18</v>
      </c>
      <c r="P122" s="78">
        <v>0</v>
      </c>
    </row>
    <row r="123" spans="1:16" ht="12.75">
      <c r="A123" s="229">
        <v>2</v>
      </c>
      <c r="B123" s="230">
        <v>18</v>
      </c>
      <c r="C123" s="230">
        <v>3</v>
      </c>
      <c r="D123" s="31">
        <v>2</v>
      </c>
      <c r="E123" s="31">
        <v>0</v>
      </c>
      <c r="F123" s="38"/>
      <c r="G123" s="55" t="s">
        <v>388</v>
      </c>
      <c r="H123" s="52">
        <v>9506625</v>
      </c>
      <c r="I123" s="52">
        <v>8365745</v>
      </c>
      <c r="J123" s="52">
        <v>1140880</v>
      </c>
      <c r="K123" s="52">
        <v>0</v>
      </c>
      <c r="L123" s="52">
        <v>0</v>
      </c>
      <c r="M123" s="52">
        <v>0</v>
      </c>
      <c r="N123" s="77">
        <v>87.99</v>
      </c>
      <c r="O123" s="77">
        <v>12</v>
      </c>
      <c r="P123" s="78">
        <v>0</v>
      </c>
    </row>
    <row r="124" spans="1:16" ht="12.75">
      <c r="A124" s="229">
        <v>2</v>
      </c>
      <c r="B124" s="230">
        <v>9</v>
      </c>
      <c r="C124" s="230">
        <v>6</v>
      </c>
      <c r="D124" s="31">
        <v>2</v>
      </c>
      <c r="E124" s="31">
        <v>0</v>
      </c>
      <c r="F124" s="38"/>
      <c r="G124" s="55" t="s">
        <v>389</v>
      </c>
      <c r="H124" s="52">
        <v>5627777</v>
      </c>
      <c r="I124" s="52">
        <v>3934356</v>
      </c>
      <c r="J124" s="52">
        <v>1693421</v>
      </c>
      <c r="K124" s="52">
        <v>0</v>
      </c>
      <c r="L124" s="52">
        <v>0</v>
      </c>
      <c r="M124" s="52">
        <v>0</v>
      </c>
      <c r="N124" s="77">
        <v>69.9</v>
      </c>
      <c r="O124" s="77">
        <v>30.09</v>
      </c>
      <c r="P124" s="78">
        <v>0</v>
      </c>
    </row>
    <row r="125" spans="1:16" ht="12.75">
      <c r="A125" s="229">
        <v>2</v>
      </c>
      <c r="B125" s="230">
        <v>5</v>
      </c>
      <c r="C125" s="230">
        <v>4</v>
      </c>
      <c r="D125" s="31">
        <v>2</v>
      </c>
      <c r="E125" s="31">
        <v>0</v>
      </c>
      <c r="F125" s="38"/>
      <c r="G125" s="55" t="s">
        <v>390</v>
      </c>
      <c r="H125" s="52">
        <v>3141002</v>
      </c>
      <c r="I125" s="52">
        <v>2076108</v>
      </c>
      <c r="J125" s="52">
        <v>1064894</v>
      </c>
      <c r="K125" s="52">
        <v>0</v>
      </c>
      <c r="L125" s="52">
        <v>0</v>
      </c>
      <c r="M125" s="52">
        <v>0</v>
      </c>
      <c r="N125" s="77">
        <v>66.09</v>
      </c>
      <c r="O125" s="77">
        <v>33.9</v>
      </c>
      <c r="P125" s="78">
        <v>0</v>
      </c>
    </row>
    <row r="126" spans="1:16" ht="12.75">
      <c r="A126" s="229">
        <v>2</v>
      </c>
      <c r="B126" s="230">
        <v>6</v>
      </c>
      <c r="C126" s="230">
        <v>7</v>
      </c>
      <c r="D126" s="31">
        <v>2</v>
      </c>
      <c r="E126" s="31">
        <v>0</v>
      </c>
      <c r="F126" s="38"/>
      <c r="G126" s="55" t="s">
        <v>391</v>
      </c>
      <c r="H126" s="52">
        <v>6897802</v>
      </c>
      <c r="I126" s="52">
        <v>6751836</v>
      </c>
      <c r="J126" s="52">
        <v>132715</v>
      </c>
      <c r="K126" s="52">
        <v>13251</v>
      </c>
      <c r="L126" s="52">
        <v>0</v>
      </c>
      <c r="M126" s="52">
        <v>0</v>
      </c>
      <c r="N126" s="77">
        <v>97.88</v>
      </c>
      <c r="O126" s="77">
        <v>1.92</v>
      </c>
      <c r="P126" s="78">
        <v>0.19</v>
      </c>
    </row>
    <row r="127" spans="1:16" ht="12.75">
      <c r="A127" s="229">
        <v>2</v>
      </c>
      <c r="B127" s="230">
        <v>4</v>
      </c>
      <c r="C127" s="230">
        <v>3</v>
      </c>
      <c r="D127" s="31">
        <v>2</v>
      </c>
      <c r="E127" s="31">
        <v>0</v>
      </c>
      <c r="F127" s="38"/>
      <c r="G127" s="55" t="s">
        <v>392</v>
      </c>
      <c r="H127" s="52">
        <v>6422185</v>
      </c>
      <c r="I127" s="52">
        <v>3953968</v>
      </c>
      <c r="J127" s="52">
        <v>2404357</v>
      </c>
      <c r="K127" s="52">
        <v>63860</v>
      </c>
      <c r="L127" s="52">
        <v>0</v>
      </c>
      <c r="M127" s="52">
        <v>0</v>
      </c>
      <c r="N127" s="77">
        <v>61.56</v>
      </c>
      <c r="O127" s="77">
        <v>37.43</v>
      </c>
      <c r="P127" s="78">
        <v>0.99</v>
      </c>
    </row>
    <row r="128" spans="1:16" ht="12.75">
      <c r="A128" s="229">
        <v>2</v>
      </c>
      <c r="B128" s="230">
        <v>8</v>
      </c>
      <c r="C128" s="230">
        <v>11</v>
      </c>
      <c r="D128" s="31">
        <v>2</v>
      </c>
      <c r="E128" s="31">
        <v>0</v>
      </c>
      <c r="F128" s="38"/>
      <c r="G128" s="55" t="s">
        <v>337</v>
      </c>
      <c r="H128" s="52">
        <v>11104259</v>
      </c>
      <c r="I128" s="52">
        <v>7555200</v>
      </c>
      <c r="J128" s="52">
        <v>3528543</v>
      </c>
      <c r="K128" s="52">
        <v>20516</v>
      </c>
      <c r="L128" s="52">
        <v>0</v>
      </c>
      <c r="M128" s="52">
        <v>0</v>
      </c>
      <c r="N128" s="77">
        <v>68.03</v>
      </c>
      <c r="O128" s="77">
        <v>31.77</v>
      </c>
      <c r="P128" s="78">
        <v>0.18</v>
      </c>
    </row>
    <row r="129" spans="1:16" ht="12.75">
      <c r="A129" s="229">
        <v>2</v>
      </c>
      <c r="B129" s="230">
        <v>14</v>
      </c>
      <c r="C129" s="230">
        <v>6</v>
      </c>
      <c r="D129" s="31">
        <v>2</v>
      </c>
      <c r="E129" s="31">
        <v>0</v>
      </c>
      <c r="F129" s="38"/>
      <c r="G129" s="55" t="s">
        <v>338</v>
      </c>
      <c r="H129" s="52">
        <v>8036931</v>
      </c>
      <c r="I129" s="52">
        <v>6458043</v>
      </c>
      <c r="J129" s="52">
        <v>1578888</v>
      </c>
      <c r="K129" s="52">
        <v>0</v>
      </c>
      <c r="L129" s="52">
        <v>0</v>
      </c>
      <c r="M129" s="52">
        <v>0</v>
      </c>
      <c r="N129" s="77">
        <v>80.35</v>
      </c>
      <c r="O129" s="77">
        <v>19.64</v>
      </c>
      <c r="P129" s="78">
        <v>0</v>
      </c>
    </row>
    <row r="130" spans="1:16" ht="12.75">
      <c r="A130" s="229">
        <v>2</v>
      </c>
      <c r="B130" s="230">
        <v>15</v>
      </c>
      <c r="C130" s="230">
        <v>4</v>
      </c>
      <c r="D130" s="31">
        <v>2</v>
      </c>
      <c r="E130" s="31">
        <v>0</v>
      </c>
      <c r="F130" s="38"/>
      <c r="G130" s="55" t="s">
        <v>339</v>
      </c>
      <c r="H130" s="52">
        <v>11863006</v>
      </c>
      <c r="I130" s="52">
        <v>10295396</v>
      </c>
      <c r="J130" s="52">
        <v>1567610</v>
      </c>
      <c r="K130" s="52">
        <v>0</v>
      </c>
      <c r="L130" s="52">
        <v>0</v>
      </c>
      <c r="M130" s="52">
        <v>0</v>
      </c>
      <c r="N130" s="77">
        <v>86.78</v>
      </c>
      <c r="O130" s="77">
        <v>13.21</v>
      </c>
      <c r="P130" s="78">
        <v>0</v>
      </c>
    </row>
    <row r="131" spans="1:16" ht="12.75">
      <c r="A131" s="229">
        <v>2</v>
      </c>
      <c r="B131" s="230">
        <v>1</v>
      </c>
      <c r="C131" s="230">
        <v>5</v>
      </c>
      <c r="D131" s="31">
        <v>2</v>
      </c>
      <c r="E131" s="31">
        <v>0</v>
      </c>
      <c r="F131" s="38"/>
      <c r="G131" s="55" t="s">
        <v>393</v>
      </c>
      <c r="H131" s="52">
        <v>8776789</v>
      </c>
      <c r="I131" s="52">
        <v>7298248</v>
      </c>
      <c r="J131" s="52">
        <v>1408052</v>
      </c>
      <c r="K131" s="52">
        <v>70489</v>
      </c>
      <c r="L131" s="52">
        <v>0</v>
      </c>
      <c r="M131" s="52">
        <v>0</v>
      </c>
      <c r="N131" s="77">
        <v>83.15</v>
      </c>
      <c r="O131" s="77">
        <v>16.04</v>
      </c>
      <c r="P131" s="78">
        <v>0.8</v>
      </c>
    </row>
    <row r="132" spans="1:16" ht="12.75">
      <c r="A132" s="229">
        <v>2</v>
      </c>
      <c r="B132" s="230">
        <v>5</v>
      </c>
      <c r="C132" s="230">
        <v>5</v>
      </c>
      <c r="D132" s="31">
        <v>2</v>
      </c>
      <c r="E132" s="31">
        <v>0</v>
      </c>
      <c r="F132" s="38"/>
      <c r="G132" s="55" t="s">
        <v>394</v>
      </c>
      <c r="H132" s="52">
        <v>4406016</v>
      </c>
      <c r="I132" s="52">
        <v>2475001</v>
      </c>
      <c r="J132" s="52">
        <v>1931015</v>
      </c>
      <c r="K132" s="52">
        <v>0</v>
      </c>
      <c r="L132" s="52">
        <v>0</v>
      </c>
      <c r="M132" s="52">
        <v>0</v>
      </c>
      <c r="N132" s="77">
        <v>56.17</v>
      </c>
      <c r="O132" s="77">
        <v>43.82</v>
      </c>
      <c r="P132" s="78">
        <v>0</v>
      </c>
    </row>
    <row r="133" spans="1:16" ht="12.75">
      <c r="A133" s="229">
        <v>2</v>
      </c>
      <c r="B133" s="230">
        <v>3</v>
      </c>
      <c r="C133" s="230">
        <v>5</v>
      </c>
      <c r="D133" s="31">
        <v>2</v>
      </c>
      <c r="E133" s="31">
        <v>0</v>
      </c>
      <c r="F133" s="38"/>
      <c r="G133" s="55" t="s">
        <v>395</v>
      </c>
      <c r="H133" s="52">
        <v>3003891</v>
      </c>
      <c r="I133" s="52">
        <v>1845563</v>
      </c>
      <c r="J133" s="52">
        <v>1158328</v>
      </c>
      <c r="K133" s="52">
        <v>0</v>
      </c>
      <c r="L133" s="52">
        <v>0</v>
      </c>
      <c r="M133" s="52">
        <v>0</v>
      </c>
      <c r="N133" s="77">
        <v>61.43</v>
      </c>
      <c r="O133" s="77">
        <v>38.56</v>
      </c>
      <c r="P133" s="78">
        <v>0</v>
      </c>
    </row>
    <row r="134" spans="1:16" ht="12.75">
      <c r="A134" s="229">
        <v>2</v>
      </c>
      <c r="B134" s="230">
        <v>26</v>
      </c>
      <c r="C134" s="230">
        <v>3</v>
      </c>
      <c r="D134" s="31">
        <v>2</v>
      </c>
      <c r="E134" s="31">
        <v>0</v>
      </c>
      <c r="F134" s="38"/>
      <c r="G134" s="55" t="s">
        <v>396</v>
      </c>
      <c r="H134" s="52">
        <v>5783874</v>
      </c>
      <c r="I134" s="52">
        <v>3482116</v>
      </c>
      <c r="J134" s="52">
        <v>2301758</v>
      </c>
      <c r="K134" s="52">
        <v>0</v>
      </c>
      <c r="L134" s="52">
        <v>0</v>
      </c>
      <c r="M134" s="52">
        <v>0</v>
      </c>
      <c r="N134" s="77">
        <v>60.2</v>
      </c>
      <c r="O134" s="77">
        <v>39.79</v>
      </c>
      <c r="P134" s="78">
        <v>0</v>
      </c>
    </row>
    <row r="135" spans="1:16" ht="12.75">
      <c r="A135" s="229">
        <v>2</v>
      </c>
      <c r="B135" s="230">
        <v>10</v>
      </c>
      <c r="C135" s="230">
        <v>6</v>
      </c>
      <c r="D135" s="31">
        <v>2</v>
      </c>
      <c r="E135" s="31">
        <v>0</v>
      </c>
      <c r="F135" s="38"/>
      <c r="G135" s="55" t="s">
        <v>397</v>
      </c>
      <c r="H135" s="52">
        <v>1067392</v>
      </c>
      <c r="I135" s="52">
        <v>807265</v>
      </c>
      <c r="J135" s="52">
        <v>260127</v>
      </c>
      <c r="K135" s="52">
        <v>0</v>
      </c>
      <c r="L135" s="52">
        <v>0</v>
      </c>
      <c r="M135" s="52">
        <v>0</v>
      </c>
      <c r="N135" s="77">
        <v>75.62</v>
      </c>
      <c r="O135" s="77">
        <v>24.37</v>
      </c>
      <c r="P135" s="78">
        <v>0</v>
      </c>
    </row>
    <row r="136" spans="1:16" ht="12.75">
      <c r="A136" s="229">
        <v>2</v>
      </c>
      <c r="B136" s="230">
        <v>6</v>
      </c>
      <c r="C136" s="230">
        <v>8</v>
      </c>
      <c r="D136" s="31">
        <v>2</v>
      </c>
      <c r="E136" s="31">
        <v>0</v>
      </c>
      <c r="F136" s="38"/>
      <c r="G136" s="55" t="s">
        <v>398</v>
      </c>
      <c r="H136" s="52">
        <v>4512966</v>
      </c>
      <c r="I136" s="52">
        <v>3844665</v>
      </c>
      <c r="J136" s="52">
        <v>668301</v>
      </c>
      <c r="K136" s="52">
        <v>0</v>
      </c>
      <c r="L136" s="52">
        <v>0</v>
      </c>
      <c r="M136" s="52">
        <v>0</v>
      </c>
      <c r="N136" s="77">
        <v>85.19</v>
      </c>
      <c r="O136" s="77">
        <v>14.8</v>
      </c>
      <c r="P136" s="78">
        <v>0</v>
      </c>
    </row>
    <row r="137" spans="1:16" ht="12.75">
      <c r="A137" s="229">
        <v>2</v>
      </c>
      <c r="B137" s="230">
        <v>17</v>
      </c>
      <c r="C137" s="230">
        <v>3</v>
      </c>
      <c r="D137" s="31">
        <v>2</v>
      </c>
      <c r="E137" s="31">
        <v>0</v>
      </c>
      <c r="F137" s="38"/>
      <c r="G137" s="55" t="s">
        <v>399</v>
      </c>
      <c r="H137" s="52">
        <v>6038724</v>
      </c>
      <c r="I137" s="52">
        <v>3269303</v>
      </c>
      <c r="J137" s="52">
        <v>2769421</v>
      </c>
      <c r="K137" s="52">
        <v>0</v>
      </c>
      <c r="L137" s="52">
        <v>0</v>
      </c>
      <c r="M137" s="52">
        <v>0</v>
      </c>
      <c r="N137" s="77">
        <v>54.13</v>
      </c>
      <c r="O137" s="77">
        <v>45.86</v>
      </c>
      <c r="P137" s="78">
        <v>0</v>
      </c>
    </row>
    <row r="138" spans="1:16" ht="12.75">
      <c r="A138" s="229">
        <v>2</v>
      </c>
      <c r="B138" s="230">
        <v>16</v>
      </c>
      <c r="C138" s="230">
        <v>6</v>
      </c>
      <c r="D138" s="31">
        <v>2</v>
      </c>
      <c r="E138" s="31">
        <v>0</v>
      </c>
      <c r="F138" s="38"/>
      <c r="G138" s="55" t="s">
        <v>400</v>
      </c>
      <c r="H138" s="52">
        <v>3700100</v>
      </c>
      <c r="I138" s="52">
        <v>3700100</v>
      </c>
      <c r="J138" s="52">
        <v>0</v>
      </c>
      <c r="K138" s="52">
        <v>0</v>
      </c>
      <c r="L138" s="52">
        <v>0</v>
      </c>
      <c r="M138" s="52">
        <v>205622</v>
      </c>
      <c r="N138" s="77">
        <v>100</v>
      </c>
      <c r="O138" s="77">
        <v>0</v>
      </c>
      <c r="P138" s="78">
        <v>0</v>
      </c>
    </row>
    <row r="139" spans="1:16" ht="12.75">
      <c r="A139" s="229">
        <v>2</v>
      </c>
      <c r="B139" s="230">
        <v>11</v>
      </c>
      <c r="C139" s="230">
        <v>3</v>
      </c>
      <c r="D139" s="31">
        <v>2</v>
      </c>
      <c r="E139" s="31">
        <v>0</v>
      </c>
      <c r="F139" s="38"/>
      <c r="G139" s="55" t="s">
        <v>401</v>
      </c>
      <c r="H139" s="52">
        <v>5785002</v>
      </c>
      <c r="I139" s="52">
        <v>5783261</v>
      </c>
      <c r="J139" s="52">
        <v>0</v>
      </c>
      <c r="K139" s="52">
        <v>1741</v>
      </c>
      <c r="L139" s="52">
        <v>0</v>
      </c>
      <c r="M139" s="52">
        <v>2503012</v>
      </c>
      <c r="N139" s="77">
        <v>99.96</v>
      </c>
      <c r="O139" s="77">
        <v>0</v>
      </c>
      <c r="P139" s="78">
        <v>0.03</v>
      </c>
    </row>
    <row r="140" spans="1:16" ht="12.75">
      <c r="A140" s="229">
        <v>2</v>
      </c>
      <c r="B140" s="230">
        <v>9</v>
      </c>
      <c r="C140" s="230">
        <v>8</v>
      </c>
      <c r="D140" s="31">
        <v>2</v>
      </c>
      <c r="E140" s="31">
        <v>0</v>
      </c>
      <c r="F140" s="38"/>
      <c r="G140" s="55" t="s">
        <v>402</v>
      </c>
      <c r="H140" s="52">
        <v>3149345</v>
      </c>
      <c r="I140" s="52">
        <v>2123182</v>
      </c>
      <c r="J140" s="52">
        <v>1026163</v>
      </c>
      <c r="K140" s="52">
        <v>0</v>
      </c>
      <c r="L140" s="52">
        <v>0</v>
      </c>
      <c r="M140" s="52">
        <v>0</v>
      </c>
      <c r="N140" s="77">
        <v>67.41</v>
      </c>
      <c r="O140" s="77">
        <v>32.58</v>
      </c>
      <c r="P140" s="78">
        <v>0</v>
      </c>
    </row>
    <row r="141" spans="1:16" ht="12.75">
      <c r="A141" s="229">
        <v>2</v>
      </c>
      <c r="B141" s="230">
        <v>10</v>
      </c>
      <c r="C141" s="230">
        <v>7</v>
      </c>
      <c r="D141" s="31">
        <v>2</v>
      </c>
      <c r="E141" s="31">
        <v>0</v>
      </c>
      <c r="F141" s="38"/>
      <c r="G141" s="55" t="s">
        <v>403</v>
      </c>
      <c r="H141" s="52">
        <v>4141891</v>
      </c>
      <c r="I141" s="52">
        <v>2832917</v>
      </c>
      <c r="J141" s="52">
        <v>1308974</v>
      </c>
      <c r="K141" s="52">
        <v>0</v>
      </c>
      <c r="L141" s="52">
        <v>0</v>
      </c>
      <c r="M141" s="52">
        <v>0</v>
      </c>
      <c r="N141" s="77">
        <v>68.39</v>
      </c>
      <c r="O141" s="77">
        <v>31.6</v>
      </c>
      <c r="P141" s="78">
        <v>0</v>
      </c>
    </row>
    <row r="142" spans="1:16" ht="12.75">
      <c r="A142" s="229">
        <v>2</v>
      </c>
      <c r="B142" s="230">
        <v>6</v>
      </c>
      <c r="C142" s="230">
        <v>9</v>
      </c>
      <c r="D142" s="31">
        <v>2</v>
      </c>
      <c r="E142" s="31">
        <v>0</v>
      </c>
      <c r="F142" s="38"/>
      <c r="G142" s="55" t="s">
        <v>404</v>
      </c>
      <c r="H142" s="52">
        <v>5977529</v>
      </c>
      <c r="I142" s="52">
        <v>3485552</v>
      </c>
      <c r="J142" s="52">
        <v>2425308</v>
      </c>
      <c r="K142" s="52">
        <v>66669</v>
      </c>
      <c r="L142" s="52">
        <v>0</v>
      </c>
      <c r="M142" s="52">
        <v>0</v>
      </c>
      <c r="N142" s="77">
        <v>58.31</v>
      </c>
      <c r="O142" s="77">
        <v>40.57</v>
      </c>
      <c r="P142" s="78">
        <v>1.11</v>
      </c>
    </row>
    <row r="143" spans="1:16" ht="12.75">
      <c r="A143" s="229">
        <v>2</v>
      </c>
      <c r="B143" s="230">
        <v>21</v>
      </c>
      <c r="C143" s="230">
        <v>7</v>
      </c>
      <c r="D143" s="31">
        <v>2</v>
      </c>
      <c r="E143" s="31">
        <v>0</v>
      </c>
      <c r="F143" s="38"/>
      <c r="G143" s="55" t="s">
        <v>405</v>
      </c>
      <c r="H143" s="52">
        <v>4176508</v>
      </c>
      <c r="I143" s="52">
        <v>2540709</v>
      </c>
      <c r="J143" s="52">
        <v>1635799</v>
      </c>
      <c r="K143" s="52">
        <v>0</v>
      </c>
      <c r="L143" s="52">
        <v>0</v>
      </c>
      <c r="M143" s="52">
        <v>0</v>
      </c>
      <c r="N143" s="77">
        <v>60.83</v>
      </c>
      <c r="O143" s="77">
        <v>39.16</v>
      </c>
      <c r="P143" s="78">
        <v>0</v>
      </c>
    </row>
    <row r="144" spans="1:16" ht="12.75">
      <c r="A144" s="229">
        <v>2</v>
      </c>
      <c r="B144" s="230">
        <v>24</v>
      </c>
      <c r="C144" s="230">
        <v>4</v>
      </c>
      <c r="D144" s="31">
        <v>2</v>
      </c>
      <c r="E144" s="31">
        <v>0</v>
      </c>
      <c r="F144" s="38"/>
      <c r="G144" s="55" t="s">
        <v>406</v>
      </c>
      <c r="H144" s="52">
        <v>5846915</v>
      </c>
      <c r="I144" s="52">
        <v>3303156</v>
      </c>
      <c r="J144" s="52">
        <v>2543759</v>
      </c>
      <c r="K144" s="52">
        <v>0</v>
      </c>
      <c r="L144" s="52">
        <v>0</v>
      </c>
      <c r="M144" s="52">
        <v>0</v>
      </c>
      <c r="N144" s="77">
        <v>56.49</v>
      </c>
      <c r="O144" s="77">
        <v>43.5</v>
      </c>
      <c r="P144" s="78">
        <v>0</v>
      </c>
    </row>
    <row r="145" spans="1:16" ht="12.75">
      <c r="A145" s="229">
        <v>2</v>
      </c>
      <c r="B145" s="230">
        <v>25</v>
      </c>
      <c r="C145" s="230">
        <v>5</v>
      </c>
      <c r="D145" s="31">
        <v>2</v>
      </c>
      <c r="E145" s="31">
        <v>0</v>
      </c>
      <c r="F145" s="38"/>
      <c r="G145" s="55" t="s">
        <v>407</v>
      </c>
      <c r="H145" s="52">
        <v>4753814</v>
      </c>
      <c r="I145" s="52">
        <v>4123919</v>
      </c>
      <c r="J145" s="52">
        <v>629895</v>
      </c>
      <c r="K145" s="52">
        <v>0</v>
      </c>
      <c r="L145" s="52">
        <v>0</v>
      </c>
      <c r="M145" s="52">
        <v>0</v>
      </c>
      <c r="N145" s="77">
        <v>86.74</v>
      </c>
      <c r="O145" s="77">
        <v>13.25</v>
      </c>
      <c r="P145" s="78">
        <v>0</v>
      </c>
    </row>
    <row r="146" spans="1:16" ht="12.75">
      <c r="A146" s="229">
        <v>2</v>
      </c>
      <c r="B146" s="230">
        <v>19</v>
      </c>
      <c r="C146" s="230">
        <v>7</v>
      </c>
      <c r="D146" s="31">
        <v>2</v>
      </c>
      <c r="E146" s="31">
        <v>0</v>
      </c>
      <c r="F146" s="38"/>
      <c r="G146" s="55" t="s">
        <v>346</v>
      </c>
      <c r="H146" s="52">
        <v>15120467</v>
      </c>
      <c r="I146" s="52">
        <v>12911010</v>
      </c>
      <c r="J146" s="52">
        <v>2209457</v>
      </c>
      <c r="K146" s="52">
        <v>0</v>
      </c>
      <c r="L146" s="52">
        <v>0</v>
      </c>
      <c r="M146" s="52">
        <v>0</v>
      </c>
      <c r="N146" s="77">
        <v>85.38</v>
      </c>
      <c r="O146" s="77">
        <v>14.61</v>
      </c>
      <c r="P146" s="78">
        <v>0</v>
      </c>
    </row>
    <row r="147" spans="1:16" ht="12.75">
      <c r="A147" s="229">
        <v>2</v>
      </c>
      <c r="B147" s="230">
        <v>18</v>
      </c>
      <c r="C147" s="230">
        <v>5</v>
      </c>
      <c r="D147" s="31">
        <v>2</v>
      </c>
      <c r="E147" s="31">
        <v>0</v>
      </c>
      <c r="F147" s="38"/>
      <c r="G147" s="55" t="s">
        <v>408</v>
      </c>
      <c r="H147" s="52">
        <v>5493309</v>
      </c>
      <c r="I147" s="52">
        <v>3620352</v>
      </c>
      <c r="J147" s="52">
        <v>1842019</v>
      </c>
      <c r="K147" s="52">
        <v>30938</v>
      </c>
      <c r="L147" s="52">
        <v>0</v>
      </c>
      <c r="M147" s="52">
        <v>0</v>
      </c>
      <c r="N147" s="77">
        <v>65.9</v>
      </c>
      <c r="O147" s="77">
        <v>33.53</v>
      </c>
      <c r="P147" s="78">
        <v>0.56</v>
      </c>
    </row>
    <row r="148" spans="1:16" ht="12.75">
      <c r="A148" s="229">
        <v>2</v>
      </c>
      <c r="B148" s="230">
        <v>21</v>
      </c>
      <c r="C148" s="230">
        <v>8</v>
      </c>
      <c r="D148" s="31">
        <v>2</v>
      </c>
      <c r="E148" s="31">
        <v>0</v>
      </c>
      <c r="F148" s="38"/>
      <c r="G148" s="55" t="s">
        <v>409</v>
      </c>
      <c r="H148" s="52">
        <v>4987816</v>
      </c>
      <c r="I148" s="52">
        <v>2864495</v>
      </c>
      <c r="J148" s="52">
        <v>1962147</v>
      </c>
      <c r="K148" s="52">
        <v>161174</v>
      </c>
      <c r="L148" s="52">
        <v>0</v>
      </c>
      <c r="M148" s="52">
        <v>0</v>
      </c>
      <c r="N148" s="77">
        <v>57.42</v>
      </c>
      <c r="O148" s="77">
        <v>39.33</v>
      </c>
      <c r="P148" s="78">
        <v>3.23</v>
      </c>
    </row>
    <row r="149" spans="1:16" ht="12.75">
      <c r="A149" s="229">
        <v>2</v>
      </c>
      <c r="B149" s="230">
        <v>1</v>
      </c>
      <c r="C149" s="230">
        <v>6</v>
      </c>
      <c r="D149" s="31">
        <v>2</v>
      </c>
      <c r="E149" s="31">
        <v>0</v>
      </c>
      <c r="F149" s="38"/>
      <c r="G149" s="55" t="s">
        <v>410</v>
      </c>
      <c r="H149" s="52">
        <v>6645049</v>
      </c>
      <c r="I149" s="52">
        <v>5945692</v>
      </c>
      <c r="J149" s="52">
        <v>699357</v>
      </c>
      <c r="K149" s="52">
        <v>0</v>
      </c>
      <c r="L149" s="52">
        <v>0</v>
      </c>
      <c r="M149" s="52">
        <v>0</v>
      </c>
      <c r="N149" s="77">
        <v>89.47</v>
      </c>
      <c r="O149" s="77">
        <v>10.52</v>
      </c>
      <c r="P149" s="78">
        <v>0</v>
      </c>
    </row>
    <row r="150" spans="1:16" ht="12.75">
      <c r="A150" s="229">
        <v>2</v>
      </c>
      <c r="B150" s="230">
        <v>5</v>
      </c>
      <c r="C150" s="230">
        <v>6</v>
      </c>
      <c r="D150" s="31">
        <v>2</v>
      </c>
      <c r="E150" s="31">
        <v>0</v>
      </c>
      <c r="F150" s="38"/>
      <c r="G150" s="55" t="s">
        <v>411</v>
      </c>
      <c r="H150" s="52">
        <v>4314003</v>
      </c>
      <c r="I150" s="52">
        <v>2922456</v>
      </c>
      <c r="J150" s="52">
        <v>1391547</v>
      </c>
      <c r="K150" s="52">
        <v>0</v>
      </c>
      <c r="L150" s="52">
        <v>0</v>
      </c>
      <c r="M150" s="52">
        <v>0</v>
      </c>
      <c r="N150" s="77">
        <v>67.74</v>
      </c>
      <c r="O150" s="77">
        <v>32.25</v>
      </c>
      <c r="P150" s="78">
        <v>0</v>
      </c>
    </row>
    <row r="151" spans="1:16" ht="12.75">
      <c r="A151" s="229">
        <v>2</v>
      </c>
      <c r="B151" s="230">
        <v>22</v>
      </c>
      <c r="C151" s="230">
        <v>2</v>
      </c>
      <c r="D151" s="31">
        <v>2</v>
      </c>
      <c r="E151" s="31">
        <v>0</v>
      </c>
      <c r="F151" s="38"/>
      <c r="G151" s="55" t="s">
        <v>412</v>
      </c>
      <c r="H151" s="52">
        <v>9927337</v>
      </c>
      <c r="I151" s="52">
        <v>5682373</v>
      </c>
      <c r="J151" s="52">
        <v>4244964</v>
      </c>
      <c r="K151" s="52">
        <v>0</v>
      </c>
      <c r="L151" s="52">
        <v>0</v>
      </c>
      <c r="M151" s="52">
        <v>0</v>
      </c>
      <c r="N151" s="77">
        <v>57.23</v>
      </c>
      <c r="O151" s="77">
        <v>42.76</v>
      </c>
      <c r="P151" s="78">
        <v>0</v>
      </c>
    </row>
    <row r="152" spans="1:16" ht="12.75">
      <c r="A152" s="229">
        <v>2</v>
      </c>
      <c r="B152" s="230">
        <v>20</v>
      </c>
      <c r="C152" s="230">
        <v>4</v>
      </c>
      <c r="D152" s="31">
        <v>2</v>
      </c>
      <c r="E152" s="31">
        <v>0</v>
      </c>
      <c r="F152" s="38"/>
      <c r="G152" s="55" t="s">
        <v>413</v>
      </c>
      <c r="H152" s="52">
        <v>6534893</v>
      </c>
      <c r="I152" s="52">
        <v>6003285</v>
      </c>
      <c r="J152" s="52">
        <v>531608</v>
      </c>
      <c r="K152" s="52">
        <v>0</v>
      </c>
      <c r="L152" s="52">
        <v>0</v>
      </c>
      <c r="M152" s="52">
        <v>0</v>
      </c>
      <c r="N152" s="77">
        <v>91.86</v>
      </c>
      <c r="O152" s="77">
        <v>8.13</v>
      </c>
      <c r="P152" s="78">
        <v>0</v>
      </c>
    </row>
    <row r="153" spans="1:16" ht="12.75">
      <c r="A153" s="229">
        <v>2</v>
      </c>
      <c r="B153" s="230">
        <v>26</v>
      </c>
      <c r="C153" s="230">
        <v>5</v>
      </c>
      <c r="D153" s="31">
        <v>2</v>
      </c>
      <c r="E153" s="31">
        <v>0</v>
      </c>
      <c r="F153" s="38"/>
      <c r="G153" s="55" t="s">
        <v>414</v>
      </c>
      <c r="H153" s="52">
        <v>5207126</v>
      </c>
      <c r="I153" s="52">
        <v>3252797</v>
      </c>
      <c r="J153" s="52">
        <v>1954329</v>
      </c>
      <c r="K153" s="52">
        <v>0</v>
      </c>
      <c r="L153" s="52">
        <v>0</v>
      </c>
      <c r="M153" s="52">
        <v>0</v>
      </c>
      <c r="N153" s="77">
        <v>62.46</v>
      </c>
      <c r="O153" s="77">
        <v>37.53</v>
      </c>
      <c r="P153" s="78">
        <v>0</v>
      </c>
    </row>
    <row r="154" spans="1:16" ht="12.75">
      <c r="A154" s="229">
        <v>2</v>
      </c>
      <c r="B154" s="230">
        <v>20</v>
      </c>
      <c r="C154" s="230">
        <v>5</v>
      </c>
      <c r="D154" s="31">
        <v>2</v>
      </c>
      <c r="E154" s="31">
        <v>0</v>
      </c>
      <c r="F154" s="38"/>
      <c r="G154" s="55" t="s">
        <v>415</v>
      </c>
      <c r="H154" s="52">
        <v>6091727</v>
      </c>
      <c r="I154" s="52">
        <v>4021099</v>
      </c>
      <c r="J154" s="52">
        <v>2070628</v>
      </c>
      <c r="K154" s="52">
        <v>0</v>
      </c>
      <c r="L154" s="52">
        <v>0</v>
      </c>
      <c r="M154" s="52">
        <v>0</v>
      </c>
      <c r="N154" s="77">
        <v>66</v>
      </c>
      <c r="O154" s="77">
        <v>33.99</v>
      </c>
      <c r="P154" s="78">
        <v>0</v>
      </c>
    </row>
    <row r="155" spans="1:16" ht="12.75">
      <c r="A155" s="229">
        <v>2</v>
      </c>
      <c r="B155" s="230">
        <v>25</v>
      </c>
      <c r="C155" s="230">
        <v>7</v>
      </c>
      <c r="D155" s="31">
        <v>2</v>
      </c>
      <c r="E155" s="31">
        <v>0</v>
      </c>
      <c r="F155" s="38"/>
      <c r="G155" s="55" t="s">
        <v>351</v>
      </c>
      <c r="H155" s="52">
        <v>5417657</v>
      </c>
      <c r="I155" s="52">
        <v>4501233</v>
      </c>
      <c r="J155" s="52">
        <v>916424</v>
      </c>
      <c r="K155" s="52">
        <v>0</v>
      </c>
      <c r="L155" s="52">
        <v>0</v>
      </c>
      <c r="M155" s="52">
        <v>0</v>
      </c>
      <c r="N155" s="77">
        <v>83.08</v>
      </c>
      <c r="O155" s="77">
        <v>16.91</v>
      </c>
      <c r="P155" s="78">
        <v>0</v>
      </c>
    </row>
    <row r="156" spans="1:16" ht="12.75">
      <c r="A156" s="229">
        <v>2</v>
      </c>
      <c r="B156" s="230">
        <v>26</v>
      </c>
      <c r="C156" s="230">
        <v>6</v>
      </c>
      <c r="D156" s="31">
        <v>2</v>
      </c>
      <c r="E156" s="31">
        <v>0</v>
      </c>
      <c r="F156" s="38"/>
      <c r="G156" s="55" t="s">
        <v>352</v>
      </c>
      <c r="H156" s="52">
        <v>6006654</v>
      </c>
      <c r="I156" s="52">
        <v>5005488</v>
      </c>
      <c r="J156" s="52">
        <v>929816</v>
      </c>
      <c r="K156" s="52">
        <v>71350</v>
      </c>
      <c r="L156" s="52">
        <v>0</v>
      </c>
      <c r="M156" s="52">
        <v>0</v>
      </c>
      <c r="N156" s="77">
        <v>83.33</v>
      </c>
      <c r="O156" s="77">
        <v>15.47</v>
      </c>
      <c r="P156" s="78">
        <v>1.18</v>
      </c>
    </row>
    <row r="157" spans="1:16" ht="12.75">
      <c r="A157" s="229">
        <v>2</v>
      </c>
      <c r="B157" s="230">
        <v>23</v>
      </c>
      <c r="C157" s="230">
        <v>9</v>
      </c>
      <c r="D157" s="31">
        <v>2</v>
      </c>
      <c r="E157" s="31">
        <v>0</v>
      </c>
      <c r="F157" s="38"/>
      <c r="G157" s="55" t="s">
        <v>416</v>
      </c>
      <c r="H157" s="52">
        <v>6276776</v>
      </c>
      <c r="I157" s="52">
        <v>5242677</v>
      </c>
      <c r="J157" s="52">
        <v>1034099</v>
      </c>
      <c r="K157" s="52">
        <v>0</v>
      </c>
      <c r="L157" s="52">
        <v>0</v>
      </c>
      <c r="M157" s="52">
        <v>0</v>
      </c>
      <c r="N157" s="77">
        <v>83.52</v>
      </c>
      <c r="O157" s="77">
        <v>16.47</v>
      </c>
      <c r="P157" s="78">
        <v>0</v>
      </c>
    </row>
    <row r="158" spans="1:16" ht="12.75">
      <c r="A158" s="229">
        <v>2</v>
      </c>
      <c r="B158" s="230">
        <v>3</v>
      </c>
      <c r="C158" s="230">
        <v>6</v>
      </c>
      <c r="D158" s="31">
        <v>2</v>
      </c>
      <c r="E158" s="31">
        <v>0</v>
      </c>
      <c r="F158" s="38"/>
      <c r="G158" s="55" t="s">
        <v>417</v>
      </c>
      <c r="H158" s="52">
        <v>3746095</v>
      </c>
      <c r="I158" s="52">
        <v>2478557</v>
      </c>
      <c r="J158" s="52">
        <v>1267538</v>
      </c>
      <c r="K158" s="52">
        <v>0</v>
      </c>
      <c r="L158" s="52">
        <v>0</v>
      </c>
      <c r="M158" s="52">
        <v>0</v>
      </c>
      <c r="N158" s="77">
        <v>66.16</v>
      </c>
      <c r="O158" s="77">
        <v>33.83</v>
      </c>
      <c r="P158" s="78">
        <v>0</v>
      </c>
    </row>
    <row r="159" spans="1:16" s="95" customFormat="1" ht="15">
      <c r="A159" s="231"/>
      <c r="B159" s="232"/>
      <c r="C159" s="232"/>
      <c r="D159" s="101"/>
      <c r="E159" s="101"/>
      <c r="F159" s="102" t="s">
        <v>418</v>
      </c>
      <c r="G159" s="291"/>
      <c r="H159" s="103">
        <v>563002335</v>
      </c>
      <c r="I159" s="103">
        <v>415189962</v>
      </c>
      <c r="J159" s="103">
        <v>137145204</v>
      </c>
      <c r="K159" s="103">
        <v>9020891</v>
      </c>
      <c r="L159" s="103">
        <v>0</v>
      </c>
      <c r="M159" s="103">
        <v>41857357</v>
      </c>
      <c r="N159" s="128">
        <v>73.74569094815567</v>
      </c>
      <c r="O159" s="128">
        <v>24.359615488983717</v>
      </c>
      <c r="P159" s="129">
        <v>1.6022830526981742</v>
      </c>
    </row>
    <row r="160" spans="1:16" ht="12.75">
      <c r="A160" s="229">
        <v>2</v>
      </c>
      <c r="B160" s="230">
        <v>24</v>
      </c>
      <c r="C160" s="230">
        <v>1</v>
      </c>
      <c r="D160" s="31">
        <v>3</v>
      </c>
      <c r="E160" s="31">
        <v>0</v>
      </c>
      <c r="F160" s="38"/>
      <c r="G160" s="55" t="s">
        <v>419</v>
      </c>
      <c r="H160" s="52">
        <v>4526446</v>
      </c>
      <c r="I160" s="52">
        <v>2999492</v>
      </c>
      <c r="J160" s="52">
        <v>1458914</v>
      </c>
      <c r="K160" s="52">
        <v>68040</v>
      </c>
      <c r="L160" s="52">
        <v>0</v>
      </c>
      <c r="M160" s="52">
        <v>0</v>
      </c>
      <c r="N160" s="77">
        <v>66.26</v>
      </c>
      <c r="O160" s="77">
        <v>32.23</v>
      </c>
      <c r="P160" s="78">
        <v>1.5</v>
      </c>
    </row>
    <row r="161" spans="1:16" ht="12.75">
      <c r="A161" s="229">
        <v>2</v>
      </c>
      <c r="B161" s="230">
        <v>14</v>
      </c>
      <c r="C161" s="230">
        <v>2</v>
      </c>
      <c r="D161" s="31">
        <v>3</v>
      </c>
      <c r="E161" s="31">
        <v>0</v>
      </c>
      <c r="F161" s="38"/>
      <c r="G161" s="55" t="s">
        <v>420</v>
      </c>
      <c r="H161" s="52">
        <v>11202251</v>
      </c>
      <c r="I161" s="52">
        <v>8081639</v>
      </c>
      <c r="J161" s="52">
        <v>2951408</v>
      </c>
      <c r="K161" s="52">
        <v>169204</v>
      </c>
      <c r="L161" s="52">
        <v>0</v>
      </c>
      <c r="M161" s="52">
        <v>0</v>
      </c>
      <c r="N161" s="77">
        <v>72.14</v>
      </c>
      <c r="O161" s="77">
        <v>26.34</v>
      </c>
      <c r="P161" s="78">
        <v>1.51</v>
      </c>
    </row>
    <row r="162" spans="1:16" ht="12.75">
      <c r="A162" s="229">
        <v>2</v>
      </c>
      <c r="B162" s="230">
        <v>25</v>
      </c>
      <c r="C162" s="230">
        <v>3</v>
      </c>
      <c r="D162" s="31">
        <v>3</v>
      </c>
      <c r="E162" s="31">
        <v>0</v>
      </c>
      <c r="F162" s="38"/>
      <c r="G162" s="55" t="s">
        <v>421</v>
      </c>
      <c r="H162" s="52">
        <v>14990588</v>
      </c>
      <c r="I162" s="52">
        <v>14785227</v>
      </c>
      <c r="J162" s="52">
        <v>0</v>
      </c>
      <c r="K162" s="52">
        <v>205361</v>
      </c>
      <c r="L162" s="52">
        <v>0</v>
      </c>
      <c r="M162" s="52">
        <v>11430691</v>
      </c>
      <c r="N162" s="77">
        <v>98.63</v>
      </c>
      <c r="O162" s="77">
        <v>0</v>
      </c>
      <c r="P162" s="78">
        <v>1.36</v>
      </c>
    </row>
    <row r="163" spans="1:16" ht="12.75">
      <c r="A163" s="229">
        <v>2</v>
      </c>
      <c r="B163" s="230">
        <v>5</v>
      </c>
      <c r="C163" s="230">
        <v>2</v>
      </c>
      <c r="D163" s="31">
        <v>3</v>
      </c>
      <c r="E163" s="31">
        <v>0</v>
      </c>
      <c r="F163" s="38"/>
      <c r="G163" s="55" t="s">
        <v>422</v>
      </c>
      <c r="H163" s="52">
        <v>10708327</v>
      </c>
      <c r="I163" s="52">
        <v>5049747</v>
      </c>
      <c r="J163" s="52">
        <v>5445510</v>
      </c>
      <c r="K163" s="52">
        <v>213070</v>
      </c>
      <c r="L163" s="52">
        <v>0</v>
      </c>
      <c r="M163" s="52">
        <v>0</v>
      </c>
      <c r="N163" s="77">
        <v>47.15</v>
      </c>
      <c r="O163" s="77">
        <v>50.85</v>
      </c>
      <c r="P163" s="78">
        <v>1.98</v>
      </c>
    </row>
    <row r="164" spans="1:16" ht="12.75">
      <c r="A164" s="229">
        <v>2</v>
      </c>
      <c r="B164" s="230">
        <v>22</v>
      </c>
      <c r="C164" s="230">
        <v>1</v>
      </c>
      <c r="D164" s="31">
        <v>3</v>
      </c>
      <c r="E164" s="31">
        <v>0</v>
      </c>
      <c r="F164" s="38"/>
      <c r="G164" s="55" t="s">
        <v>423</v>
      </c>
      <c r="H164" s="52">
        <v>6712222</v>
      </c>
      <c r="I164" s="52">
        <v>6553889</v>
      </c>
      <c r="J164" s="52">
        <v>0</v>
      </c>
      <c r="K164" s="52">
        <v>158333</v>
      </c>
      <c r="L164" s="52">
        <v>0</v>
      </c>
      <c r="M164" s="52">
        <v>0</v>
      </c>
      <c r="N164" s="77">
        <v>97.64</v>
      </c>
      <c r="O164" s="77">
        <v>0</v>
      </c>
      <c r="P164" s="78">
        <v>2.35</v>
      </c>
    </row>
    <row r="165" spans="1:16" ht="12.75">
      <c r="A165" s="229">
        <v>2</v>
      </c>
      <c r="B165" s="230">
        <v>8</v>
      </c>
      <c r="C165" s="230">
        <v>6</v>
      </c>
      <c r="D165" s="31">
        <v>3</v>
      </c>
      <c r="E165" s="31">
        <v>0</v>
      </c>
      <c r="F165" s="38"/>
      <c r="G165" s="55" t="s">
        <v>424</v>
      </c>
      <c r="H165" s="52">
        <v>16166515</v>
      </c>
      <c r="I165" s="52">
        <v>7972263</v>
      </c>
      <c r="J165" s="52">
        <v>7641999</v>
      </c>
      <c r="K165" s="52">
        <v>552253</v>
      </c>
      <c r="L165" s="52">
        <v>0</v>
      </c>
      <c r="M165" s="52">
        <v>0</v>
      </c>
      <c r="N165" s="77">
        <v>49.31</v>
      </c>
      <c r="O165" s="77">
        <v>47.27</v>
      </c>
      <c r="P165" s="78">
        <v>3.41</v>
      </c>
    </row>
    <row r="166" spans="1:16" ht="12.75">
      <c r="A166" s="229">
        <v>2</v>
      </c>
      <c r="B166" s="230">
        <v>16</v>
      </c>
      <c r="C166" s="230">
        <v>1</v>
      </c>
      <c r="D166" s="31">
        <v>3</v>
      </c>
      <c r="E166" s="31">
        <v>0</v>
      </c>
      <c r="F166" s="38"/>
      <c r="G166" s="55" t="s">
        <v>425</v>
      </c>
      <c r="H166" s="52">
        <v>8741980</v>
      </c>
      <c r="I166" s="52">
        <v>6728576</v>
      </c>
      <c r="J166" s="52">
        <v>1719366</v>
      </c>
      <c r="K166" s="52">
        <v>294038</v>
      </c>
      <c r="L166" s="52">
        <v>0</v>
      </c>
      <c r="M166" s="52">
        <v>0</v>
      </c>
      <c r="N166" s="77">
        <v>76.96</v>
      </c>
      <c r="O166" s="77">
        <v>19.66</v>
      </c>
      <c r="P166" s="78">
        <v>3.36</v>
      </c>
    </row>
    <row r="167" spans="1:16" ht="12.75">
      <c r="A167" s="229">
        <v>2</v>
      </c>
      <c r="B167" s="230">
        <v>21</v>
      </c>
      <c r="C167" s="230">
        <v>5</v>
      </c>
      <c r="D167" s="31">
        <v>3</v>
      </c>
      <c r="E167" s="31">
        <v>0</v>
      </c>
      <c r="F167" s="38"/>
      <c r="G167" s="55" t="s">
        <v>426</v>
      </c>
      <c r="H167" s="52">
        <v>8633531</v>
      </c>
      <c r="I167" s="52">
        <v>4670788</v>
      </c>
      <c r="J167" s="52">
        <v>3729936</v>
      </c>
      <c r="K167" s="52">
        <v>232807</v>
      </c>
      <c r="L167" s="52">
        <v>0</v>
      </c>
      <c r="M167" s="52">
        <v>0</v>
      </c>
      <c r="N167" s="77">
        <v>54.1</v>
      </c>
      <c r="O167" s="77">
        <v>43.2</v>
      </c>
      <c r="P167" s="78">
        <v>2.69</v>
      </c>
    </row>
    <row r="168" spans="1:16" ht="12.75">
      <c r="A168" s="229">
        <v>2</v>
      </c>
      <c r="B168" s="230">
        <v>4</v>
      </c>
      <c r="C168" s="230">
        <v>1</v>
      </c>
      <c r="D168" s="31">
        <v>3</v>
      </c>
      <c r="E168" s="31">
        <v>0</v>
      </c>
      <c r="F168" s="38"/>
      <c r="G168" s="55" t="s">
        <v>427</v>
      </c>
      <c r="H168" s="52">
        <v>18890361</v>
      </c>
      <c r="I168" s="52">
        <v>12858876</v>
      </c>
      <c r="J168" s="52">
        <v>5757659</v>
      </c>
      <c r="K168" s="52">
        <v>273826</v>
      </c>
      <c r="L168" s="52">
        <v>0</v>
      </c>
      <c r="M168" s="52">
        <v>0</v>
      </c>
      <c r="N168" s="77">
        <v>68.07</v>
      </c>
      <c r="O168" s="77">
        <v>30.47</v>
      </c>
      <c r="P168" s="78">
        <v>1.44</v>
      </c>
    </row>
    <row r="169" spans="1:16" ht="12.75">
      <c r="A169" s="229">
        <v>2</v>
      </c>
      <c r="B169" s="230">
        <v>12</v>
      </c>
      <c r="C169" s="230">
        <v>1</v>
      </c>
      <c r="D169" s="31">
        <v>3</v>
      </c>
      <c r="E169" s="31">
        <v>0</v>
      </c>
      <c r="F169" s="38"/>
      <c r="G169" s="55" t="s">
        <v>428</v>
      </c>
      <c r="H169" s="52">
        <v>7870581</v>
      </c>
      <c r="I169" s="52">
        <v>4613158</v>
      </c>
      <c r="J169" s="52">
        <v>3183530</v>
      </c>
      <c r="K169" s="52">
        <v>73893</v>
      </c>
      <c r="L169" s="52">
        <v>0</v>
      </c>
      <c r="M169" s="52">
        <v>0</v>
      </c>
      <c r="N169" s="77">
        <v>58.61</v>
      </c>
      <c r="O169" s="77">
        <v>40.44</v>
      </c>
      <c r="P169" s="78">
        <v>0.93</v>
      </c>
    </row>
    <row r="170" spans="1:16" ht="12.75">
      <c r="A170" s="229">
        <v>2</v>
      </c>
      <c r="B170" s="230">
        <v>19</v>
      </c>
      <c r="C170" s="230">
        <v>4</v>
      </c>
      <c r="D170" s="31">
        <v>3</v>
      </c>
      <c r="E170" s="31">
        <v>0</v>
      </c>
      <c r="F170" s="38"/>
      <c r="G170" s="55" t="s">
        <v>429</v>
      </c>
      <c r="H170" s="52">
        <v>7698579</v>
      </c>
      <c r="I170" s="52">
        <v>5095879</v>
      </c>
      <c r="J170" s="52">
        <v>2569638</v>
      </c>
      <c r="K170" s="52">
        <v>33062</v>
      </c>
      <c r="L170" s="52">
        <v>0</v>
      </c>
      <c r="M170" s="52">
        <v>0</v>
      </c>
      <c r="N170" s="77">
        <v>66.19</v>
      </c>
      <c r="O170" s="77">
        <v>33.37</v>
      </c>
      <c r="P170" s="78">
        <v>0.42</v>
      </c>
    </row>
    <row r="171" spans="1:16" ht="12.75">
      <c r="A171" s="229">
        <v>2</v>
      </c>
      <c r="B171" s="230">
        <v>15</v>
      </c>
      <c r="C171" s="230">
        <v>3</v>
      </c>
      <c r="D171" s="31">
        <v>3</v>
      </c>
      <c r="E171" s="31">
        <v>0</v>
      </c>
      <c r="F171" s="38"/>
      <c r="G171" s="55" t="s">
        <v>430</v>
      </c>
      <c r="H171" s="52">
        <v>12227516</v>
      </c>
      <c r="I171" s="52">
        <v>11955480</v>
      </c>
      <c r="J171" s="52">
        <v>0</v>
      </c>
      <c r="K171" s="52">
        <v>272036</v>
      </c>
      <c r="L171" s="52">
        <v>0</v>
      </c>
      <c r="M171" s="52">
        <v>0</v>
      </c>
      <c r="N171" s="77">
        <v>97.77</v>
      </c>
      <c r="O171" s="77">
        <v>0</v>
      </c>
      <c r="P171" s="78">
        <v>2.22</v>
      </c>
    </row>
    <row r="172" spans="1:16" ht="12.75">
      <c r="A172" s="229">
        <v>2</v>
      </c>
      <c r="B172" s="230">
        <v>23</v>
      </c>
      <c r="C172" s="230">
        <v>4</v>
      </c>
      <c r="D172" s="31">
        <v>3</v>
      </c>
      <c r="E172" s="31">
        <v>0</v>
      </c>
      <c r="F172" s="38"/>
      <c r="G172" s="55" t="s">
        <v>431</v>
      </c>
      <c r="H172" s="52">
        <v>11995812</v>
      </c>
      <c r="I172" s="52">
        <v>11935265</v>
      </c>
      <c r="J172" s="52">
        <v>60547</v>
      </c>
      <c r="K172" s="52">
        <v>0</v>
      </c>
      <c r="L172" s="52">
        <v>0</v>
      </c>
      <c r="M172" s="52">
        <v>0</v>
      </c>
      <c r="N172" s="77">
        <v>99.49</v>
      </c>
      <c r="O172" s="77">
        <v>0.5</v>
      </c>
      <c r="P172" s="78">
        <v>0</v>
      </c>
    </row>
    <row r="173" spans="1:16" ht="12.75">
      <c r="A173" s="229">
        <v>2</v>
      </c>
      <c r="B173" s="230">
        <v>8</v>
      </c>
      <c r="C173" s="230">
        <v>8</v>
      </c>
      <c r="D173" s="31">
        <v>3</v>
      </c>
      <c r="E173" s="31">
        <v>0</v>
      </c>
      <c r="F173" s="38"/>
      <c r="G173" s="55" t="s">
        <v>432</v>
      </c>
      <c r="H173" s="52">
        <v>5262979</v>
      </c>
      <c r="I173" s="52">
        <v>4273186</v>
      </c>
      <c r="J173" s="52">
        <v>776348</v>
      </c>
      <c r="K173" s="52">
        <v>213445</v>
      </c>
      <c r="L173" s="52">
        <v>0</v>
      </c>
      <c r="M173" s="52">
        <v>0</v>
      </c>
      <c r="N173" s="77">
        <v>81.19</v>
      </c>
      <c r="O173" s="77">
        <v>14.75</v>
      </c>
      <c r="P173" s="78">
        <v>4.05</v>
      </c>
    </row>
    <row r="174" spans="1:16" ht="12.75">
      <c r="A174" s="229">
        <v>2</v>
      </c>
      <c r="B174" s="230">
        <v>10</v>
      </c>
      <c r="C174" s="230">
        <v>3</v>
      </c>
      <c r="D174" s="31">
        <v>3</v>
      </c>
      <c r="E174" s="31">
        <v>0</v>
      </c>
      <c r="F174" s="38"/>
      <c r="G174" s="55" t="s">
        <v>433</v>
      </c>
      <c r="H174" s="52">
        <v>10152570</v>
      </c>
      <c r="I174" s="52">
        <v>6415774</v>
      </c>
      <c r="J174" s="52">
        <v>3271932</v>
      </c>
      <c r="K174" s="52">
        <v>464864</v>
      </c>
      <c r="L174" s="52">
        <v>0</v>
      </c>
      <c r="M174" s="52">
        <v>0</v>
      </c>
      <c r="N174" s="77">
        <v>63.19</v>
      </c>
      <c r="O174" s="77">
        <v>32.22</v>
      </c>
      <c r="P174" s="78">
        <v>4.57</v>
      </c>
    </row>
    <row r="175" spans="1:16" ht="12.75">
      <c r="A175" s="229">
        <v>2</v>
      </c>
      <c r="B175" s="230">
        <v>7</v>
      </c>
      <c r="C175" s="230">
        <v>3</v>
      </c>
      <c r="D175" s="31">
        <v>3</v>
      </c>
      <c r="E175" s="31">
        <v>0</v>
      </c>
      <c r="F175" s="38"/>
      <c r="G175" s="55" t="s">
        <v>434</v>
      </c>
      <c r="H175" s="52">
        <v>11291003</v>
      </c>
      <c r="I175" s="52">
        <v>5947188</v>
      </c>
      <c r="J175" s="52">
        <v>5279942</v>
      </c>
      <c r="K175" s="52">
        <v>63873</v>
      </c>
      <c r="L175" s="52">
        <v>0</v>
      </c>
      <c r="M175" s="52">
        <v>0</v>
      </c>
      <c r="N175" s="77">
        <v>52.67</v>
      </c>
      <c r="O175" s="77">
        <v>46.76</v>
      </c>
      <c r="P175" s="78">
        <v>0.56</v>
      </c>
    </row>
    <row r="176" spans="1:16" ht="12.75">
      <c r="A176" s="229">
        <v>2</v>
      </c>
      <c r="B176" s="230">
        <v>12</v>
      </c>
      <c r="C176" s="230">
        <v>2</v>
      </c>
      <c r="D176" s="31">
        <v>3</v>
      </c>
      <c r="E176" s="31">
        <v>0</v>
      </c>
      <c r="F176" s="38"/>
      <c r="G176" s="55" t="s">
        <v>435</v>
      </c>
      <c r="H176" s="52">
        <v>10201271</v>
      </c>
      <c r="I176" s="52">
        <v>5874980</v>
      </c>
      <c r="J176" s="52">
        <v>4075314</v>
      </c>
      <c r="K176" s="52">
        <v>250977</v>
      </c>
      <c r="L176" s="52">
        <v>0</v>
      </c>
      <c r="M176" s="52">
        <v>0</v>
      </c>
      <c r="N176" s="77">
        <v>57.59</v>
      </c>
      <c r="O176" s="77">
        <v>39.94</v>
      </c>
      <c r="P176" s="78">
        <v>2.46</v>
      </c>
    </row>
    <row r="177" spans="1:16" ht="12.75">
      <c r="A177" s="229">
        <v>2</v>
      </c>
      <c r="B177" s="230">
        <v>12</v>
      </c>
      <c r="C177" s="230">
        <v>3</v>
      </c>
      <c r="D177" s="31">
        <v>3</v>
      </c>
      <c r="E177" s="31">
        <v>0</v>
      </c>
      <c r="F177" s="38"/>
      <c r="G177" s="55" t="s">
        <v>436</v>
      </c>
      <c r="H177" s="52">
        <v>13126302</v>
      </c>
      <c r="I177" s="52">
        <v>9409907</v>
      </c>
      <c r="J177" s="52">
        <v>3627413</v>
      </c>
      <c r="K177" s="52">
        <v>88982</v>
      </c>
      <c r="L177" s="52">
        <v>0</v>
      </c>
      <c r="M177" s="52">
        <v>0</v>
      </c>
      <c r="N177" s="77">
        <v>71.68</v>
      </c>
      <c r="O177" s="77">
        <v>27.63</v>
      </c>
      <c r="P177" s="78">
        <v>0.67</v>
      </c>
    </row>
    <row r="178" spans="1:16" ht="12.75">
      <c r="A178" s="229">
        <v>2</v>
      </c>
      <c r="B178" s="230">
        <v>21</v>
      </c>
      <c r="C178" s="230">
        <v>6</v>
      </c>
      <c r="D178" s="31">
        <v>3</v>
      </c>
      <c r="E178" s="31">
        <v>0</v>
      </c>
      <c r="F178" s="38"/>
      <c r="G178" s="55" t="s">
        <v>437</v>
      </c>
      <c r="H178" s="52">
        <v>5391313</v>
      </c>
      <c r="I178" s="52">
        <v>4384129</v>
      </c>
      <c r="J178" s="52">
        <v>780335</v>
      </c>
      <c r="K178" s="52">
        <v>226849</v>
      </c>
      <c r="L178" s="52">
        <v>0</v>
      </c>
      <c r="M178" s="52">
        <v>0</v>
      </c>
      <c r="N178" s="77">
        <v>81.31</v>
      </c>
      <c r="O178" s="77">
        <v>14.47</v>
      </c>
      <c r="P178" s="78">
        <v>4.2</v>
      </c>
    </row>
    <row r="179" spans="1:16" ht="12.75">
      <c r="A179" s="229">
        <v>2</v>
      </c>
      <c r="B179" s="230">
        <v>14</v>
      </c>
      <c r="C179" s="230">
        <v>5</v>
      </c>
      <c r="D179" s="31">
        <v>3</v>
      </c>
      <c r="E179" s="31">
        <v>0</v>
      </c>
      <c r="F179" s="38"/>
      <c r="G179" s="55" t="s">
        <v>438</v>
      </c>
      <c r="H179" s="52">
        <v>5283963</v>
      </c>
      <c r="I179" s="52">
        <v>4698767</v>
      </c>
      <c r="J179" s="52">
        <v>585196</v>
      </c>
      <c r="K179" s="52">
        <v>0</v>
      </c>
      <c r="L179" s="52">
        <v>0</v>
      </c>
      <c r="M179" s="52">
        <v>0</v>
      </c>
      <c r="N179" s="77">
        <v>88.92</v>
      </c>
      <c r="O179" s="77">
        <v>11.07</v>
      </c>
      <c r="P179" s="78">
        <v>0</v>
      </c>
    </row>
    <row r="180" spans="1:16" ht="12.75">
      <c r="A180" s="229">
        <v>2</v>
      </c>
      <c r="B180" s="230">
        <v>8</v>
      </c>
      <c r="C180" s="230">
        <v>10</v>
      </c>
      <c r="D180" s="31">
        <v>3</v>
      </c>
      <c r="E180" s="31">
        <v>0</v>
      </c>
      <c r="F180" s="38"/>
      <c r="G180" s="55" t="s">
        <v>439</v>
      </c>
      <c r="H180" s="52">
        <v>8825928</v>
      </c>
      <c r="I180" s="52">
        <v>4629410</v>
      </c>
      <c r="J180" s="52">
        <v>4067818</v>
      </c>
      <c r="K180" s="52">
        <v>128700</v>
      </c>
      <c r="L180" s="52">
        <v>0</v>
      </c>
      <c r="M180" s="52">
        <v>0</v>
      </c>
      <c r="N180" s="77">
        <v>52.45</v>
      </c>
      <c r="O180" s="77">
        <v>46.08</v>
      </c>
      <c r="P180" s="78">
        <v>1.45</v>
      </c>
    </row>
    <row r="181" spans="1:16" ht="12.75">
      <c r="A181" s="229">
        <v>2</v>
      </c>
      <c r="B181" s="230">
        <v>13</v>
      </c>
      <c r="C181" s="230">
        <v>3</v>
      </c>
      <c r="D181" s="31">
        <v>3</v>
      </c>
      <c r="E181" s="31">
        <v>0</v>
      </c>
      <c r="F181" s="38"/>
      <c r="G181" s="55" t="s">
        <v>440</v>
      </c>
      <c r="H181" s="52">
        <v>20990039</v>
      </c>
      <c r="I181" s="52">
        <v>16038988</v>
      </c>
      <c r="J181" s="52">
        <v>4914924</v>
      </c>
      <c r="K181" s="52">
        <v>36127</v>
      </c>
      <c r="L181" s="52">
        <v>0</v>
      </c>
      <c r="M181" s="52">
        <v>0</v>
      </c>
      <c r="N181" s="77">
        <v>76.41</v>
      </c>
      <c r="O181" s="77">
        <v>23.41</v>
      </c>
      <c r="P181" s="78">
        <v>0.17</v>
      </c>
    </row>
    <row r="182" spans="1:16" ht="12.75">
      <c r="A182" s="229">
        <v>2</v>
      </c>
      <c r="B182" s="230">
        <v>12</v>
      </c>
      <c r="C182" s="230">
        <v>4</v>
      </c>
      <c r="D182" s="31">
        <v>3</v>
      </c>
      <c r="E182" s="31">
        <v>0</v>
      </c>
      <c r="F182" s="38"/>
      <c r="G182" s="55" t="s">
        <v>441</v>
      </c>
      <c r="H182" s="52">
        <v>10465424</v>
      </c>
      <c r="I182" s="52">
        <v>7398256</v>
      </c>
      <c r="J182" s="52">
        <v>2889390</v>
      </c>
      <c r="K182" s="52">
        <v>177778</v>
      </c>
      <c r="L182" s="52">
        <v>0</v>
      </c>
      <c r="M182" s="52">
        <v>0</v>
      </c>
      <c r="N182" s="77">
        <v>70.69</v>
      </c>
      <c r="O182" s="77">
        <v>27.6</v>
      </c>
      <c r="P182" s="78">
        <v>1.69</v>
      </c>
    </row>
    <row r="183" spans="1:16" ht="12.75">
      <c r="A183" s="229">
        <v>2</v>
      </c>
      <c r="B183" s="230">
        <v>2</v>
      </c>
      <c r="C183" s="230">
        <v>7</v>
      </c>
      <c r="D183" s="31">
        <v>3</v>
      </c>
      <c r="E183" s="31">
        <v>0</v>
      </c>
      <c r="F183" s="38"/>
      <c r="G183" s="55" t="s">
        <v>442</v>
      </c>
      <c r="H183" s="52">
        <v>4501738</v>
      </c>
      <c r="I183" s="52">
        <v>2961901</v>
      </c>
      <c r="J183" s="52">
        <v>1520121</v>
      </c>
      <c r="K183" s="52">
        <v>19716</v>
      </c>
      <c r="L183" s="52">
        <v>0</v>
      </c>
      <c r="M183" s="52">
        <v>0</v>
      </c>
      <c r="N183" s="77">
        <v>65.79</v>
      </c>
      <c r="O183" s="77">
        <v>33.76</v>
      </c>
      <c r="P183" s="78">
        <v>0.43</v>
      </c>
    </row>
    <row r="184" spans="1:16" ht="12.75">
      <c r="A184" s="229">
        <v>2</v>
      </c>
      <c r="B184" s="230">
        <v>1</v>
      </c>
      <c r="C184" s="230">
        <v>4</v>
      </c>
      <c r="D184" s="31">
        <v>3</v>
      </c>
      <c r="E184" s="31">
        <v>0</v>
      </c>
      <c r="F184" s="38"/>
      <c r="G184" s="55" t="s">
        <v>443</v>
      </c>
      <c r="H184" s="52">
        <v>15191803</v>
      </c>
      <c r="I184" s="52">
        <v>11864344</v>
      </c>
      <c r="J184" s="52">
        <v>2812052</v>
      </c>
      <c r="K184" s="52">
        <v>515407</v>
      </c>
      <c r="L184" s="52">
        <v>0</v>
      </c>
      <c r="M184" s="52">
        <v>0</v>
      </c>
      <c r="N184" s="77">
        <v>78.09</v>
      </c>
      <c r="O184" s="77">
        <v>18.51</v>
      </c>
      <c r="P184" s="78">
        <v>3.39</v>
      </c>
    </row>
    <row r="185" spans="1:16" ht="12.75">
      <c r="A185" s="229">
        <v>2</v>
      </c>
      <c r="B185" s="230">
        <v>20</v>
      </c>
      <c r="C185" s="230">
        <v>1</v>
      </c>
      <c r="D185" s="31">
        <v>3</v>
      </c>
      <c r="E185" s="31">
        <v>0</v>
      </c>
      <c r="F185" s="38"/>
      <c r="G185" s="55" t="s">
        <v>444</v>
      </c>
      <c r="H185" s="52">
        <v>11828955</v>
      </c>
      <c r="I185" s="52">
        <v>10926666</v>
      </c>
      <c r="J185" s="52">
        <v>873661</v>
      </c>
      <c r="K185" s="52">
        <v>28628</v>
      </c>
      <c r="L185" s="52">
        <v>0</v>
      </c>
      <c r="M185" s="52">
        <v>0</v>
      </c>
      <c r="N185" s="77">
        <v>92.37</v>
      </c>
      <c r="O185" s="77">
        <v>7.38</v>
      </c>
      <c r="P185" s="78">
        <v>0.24</v>
      </c>
    </row>
    <row r="186" spans="1:16" ht="12.75">
      <c r="A186" s="229">
        <v>2</v>
      </c>
      <c r="B186" s="230">
        <v>10</v>
      </c>
      <c r="C186" s="230">
        <v>5</v>
      </c>
      <c r="D186" s="31">
        <v>3</v>
      </c>
      <c r="E186" s="31">
        <v>0</v>
      </c>
      <c r="F186" s="38"/>
      <c r="G186" s="55" t="s">
        <v>445</v>
      </c>
      <c r="H186" s="52">
        <v>7319889</v>
      </c>
      <c r="I186" s="52">
        <v>4464213</v>
      </c>
      <c r="J186" s="52">
        <v>2745576</v>
      </c>
      <c r="K186" s="52">
        <v>110100</v>
      </c>
      <c r="L186" s="52">
        <v>0</v>
      </c>
      <c r="M186" s="52">
        <v>0</v>
      </c>
      <c r="N186" s="77">
        <v>60.98</v>
      </c>
      <c r="O186" s="77">
        <v>37.5</v>
      </c>
      <c r="P186" s="78">
        <v>1.5</v>
      </c>
    </row>
    <row r="187" spans="1:16" ht="12.75">
      <c r="A187" s="229">
        <v>2</v>
      </c>
      <c r="B187" s="230">
        <v>25</v>
      </c>
      <c r="C187" s="230">
        <v>4</v>
      </c>
      <c r="D187" s="31">
        <v>3</v>
      </c>
      <c r="E187" s="31">
        <v>0</v>
      </c>
      <c r="F187" s="38"/>
      <c r="G187" s="55" t="s">
        <v>446</v>
      </c>
      <c r="H187" s="52">
        <v>7529545</v>
      </c>
      <c r="I187" s="52">
        <v>4697908</v>
      </c>
      <c r="J187" s="52">
        <v>2814279</v>
      </c>
      <c r="K187" s="52">
        <v>17358</v>
      </c>
      <c r="L187" s="52">
        <v>0</v>
      </c>
      <c r="M187" s="52">
        <v>0</v>
      </c>
      <c r="N187" s="77">
        <v>62.39</v>
      </c>
      <c r="O187" s="77">
        <v>37.37</v>
      </c>
      <c r="P187" s="78">
        <v>0.23</v>
      </c>
    </row>
    <row r="188" spans="1:16" ht="12.75">
      <c r="A188" s="229">
        <v>2</v>
      </c>
      <c r="B188" s="230">
        <v>16</v>
      </c>
      <c r="C188" s="230">
        <v>4</v>
      </c>
      <c r="D188" s="31">
        <v>3</v>
      </c>
      <c r="E188" s="31">
        <v>0</v>
      </c>
      <c r="F188" s="38"/>
      <c r="G188" s="55" t="s">
        <v>447</v>
      </c>
      <c r="H188" s="52">
        <v>16851287</v>
      </c>
      <c r="I188" s="52">
        <v>15015453</v>
      </c>
      <c r="J188" s="52">
        <v>0</v>
      </c>
      <c r="K188" s="52">
        <v>189556</v>
      </c>
      <c r="L188" s="52">
        <v>0</v>
      </c>
      <c r="M188" s="52">
        <v>30240028</v>
      </c>
      <c r="N188" s="77">
        <v>89.1</v>
      </c>
      <c r="O188" s="77">
        <v>0</v>
      </c>
      <c r="P188" s="78">
        <v>1.12</v>
      </c>
    </row>
    <row r="189" spans="1:16" ht="12.75">
      <c r="A189" s="229">
        <v>2</v>
      </c>
      <c r="B189" s="230">
        <v>9</v>
      </c>
      <c r="C189" s="230">
        <v>7</v>
      </c>
      <c r="D189" s="31">
        <v>3</v>
      </c>
      <c r="E189" s="31">
        <v>0</v>
      </c>
      <c r="F189" s="38"/>
      <c r="G189" s="55" t="s">
        <v>448</v>
      </c>
      <c r="H189" s="52">
        <v>6001412</v>
      </c>
      <c r="I189" s="52">
        <v>5341923</v>
      </c>
      <c r="J189" s="52">
        <v>659489</v>
      </c>
      <c r="K189" s="52">
        <v>0</v>
      </c>
      <c r="L189" s="52">
        <v>0</v>
      </c>
      <c r="M189" s="52">
        <v>0</v>
      </c>
      <c r="N189" s="77">
        <v>89.01</v>
      </c>
      <c r="O189" s="77">
        <v>10.98</v>
      </c>
      <c r="P189" s="78">
        <v>0</v>
      </c>
    </row>
    <row r="190" spans="1:16" ht="12.75">
      <c r="A190" s="229">
        <v>2</v>
      </c>
      <c r="B190" s="230">
        <v>20</v>
      </c>
      <c r="C190" s="230">
        <v>2</v>
      </c>
      <c r="D190" s="31">
        <v>3</v>
      </c>
      <c r="E190" s="31">
        <v>0</v>
      </c>
      <c r="F190" s="38"/>
      <c r="G190" s="55" t="s">
        <v>449</v>
      </c>
      <c r="H190" s="52">
        <v>11032981</v>
      </c>
      <c r="I190" s="52">
        <v>6459337</v>
      </c>
      <c r="J190" s="52">
        <v>4484348</v>
      </c>
      <c r="K190" s="52">
        <v>89296</v>
      </c>
      <c r="L190" s="52">
        <v>0</v>
      </c>
      <c r="M190" s="52">
        <v>0</v>
      </c>
      <c r="N190" s="77">
        <v>58.54</v>
      </c>
      <c r="O190" s="77">
        <v>40.64</v>
      </c>
      <c r="P190" s="78">
        <v>0.8</v>
      </c>
    </row>
    <row r="191" spans="1:16" ht="12.75">
      <c r="A191" s="229">
        <v>2</v>
      </c>
      <c r="B191" s="230">
        <v>16</v>
      </c>
      <c r="C191" s="230">
        <v>5</v>
      </c>
      <c r="D191" s="31">
        <v>3</v>
      </c>
      <c r="E191" s="31">
        <v>0</v>
      </c>
      <c r="F191" s="38"/>
      <c r="G191" s="55" t="s">
        <v>450</v>
      </c>
      <c r="H191" s="52">
        <v>8665293</v>
      </c>
      <c r="I191" s="52">
        <v>6048312</v>
      </c>
      <c r="J191" s="52">
        <v>2340987</v>
      </c>
      <c r="K191" s="52">
        <v>275994</v>
      </c>
      <c r="L191" s="52">
        <v>0</v>
      </c>
      <c r="M191" s="52">
        <v>0</v>
      </c>
      <c r="N191" s="77">
        <v>69.79</v>
      </c>
      <c r="O191" s="77">
        <v>27.01</v>
      </c>
      <c r="P191" s="78">
        <v>3.18</v>
      </c>
    </row>
    <row r="192" spans="1:16" ht="12.75">
      <c r="A192" s="229">
        <v>2</v>
      </c>
      <c r="B192" s="230">
        <v>8</v>
      </c>
      <c r="C192" s="230">
        <v>12</v>
      </c>
      <c r="D192" s="31">
        <v>3</v>
      </c>
      <c r="E192" s="31">
        <v>0</v>
      </c>
      <c r="F192" s="38"/>
      <c r="G192" s="55" t="s">
        <v>451</v>
      </c>
      <c r="H192" s="52">
        <v>9044232</v>
      </c>
      <c r="I192" s="52">
        <v>5620581</v>
      </c>
      <c r="J192" s="52">
        <v>3223157</v>
      </c>
      <c r="K192" s="52">
        <v>200494</v>
      </c>
      <c r="L192" s="52">
        <v>0</v>
      </c>
      <c r="M192" s="52">
        <v>0</v>
      </c>
      <c r="N192" s="77">
        <v>62.14</v>
      </c>
      <c r="O192" s="77">
        <v>35.63</v>
      </c>
      <c r="P192" s="78">
        <v>2.21</v>
      </c>
    </row>
    <row r="193" spans="1:16" ht="12.75">
      <c r="A193" s="229">
        <v>2</v>
      </c>
      <c r="B193" s="230">
        <v>23</v>
      </c>
      <c r="C193" s="230">
        <v>8</v>
      </c>
      <c r="D193" s="31">
        <v>3</v>
      </c>
      <c r="E193" s="31">
        <v>0</v>
      </c>
      <c r="F193" s="38"/>
      <c r="G193" s="55" t="s">
        <v>452</v>
      </c>
      <c r="H193" s="52">
        <v>11968930</v>
      </c>
      <c r="I193" s="52">
        <v>11968930</v>
      </c>
      <c r="J193" s="52">
        <v>0</v>
      </c>
      <c r="K193" s="52">
        <v>0</v>
      </c>
      <c r="L193" s="52">
        <v>0</v>
      </c>
      <c r="M193" s="52">
        <v>186638</v>
      </c>
      <c r="N193" s="77">
        <v>100</v>
      </c>
      <c r="O193" s="77">
        <v>0</v>
      </c>
      <c r="P193" s="78">
        <v>0</v>
      </c>
    </row>
    <row r="194" spans="1:16" ht="12.75">
      <c r="A194" s="229">
        <v>2</v>
      </c>
      <c r="B194" s="230">
        <v>23</v>
      </c>
      <c r="C194" s="230">
        <v>7</v>
      </c>
      <c r="D194" s="31">
        <v>3</v>
      </c>
      <c r="E194" s="31">
        <v>0</v>
      </c>
      <c r="F194" s="38"/>
      <c r="G194" s="55" t="s">
        <v>453</v>
      </c>
      <c r="H194" s="52">
        <v>6725128</v>
      </c>
      <c r="I194" s="52">
        <v>5984216</v>
      </c>
      <c r="J194" s="52">
        <v>664043</v>
      </c>
      <c r="K194" s="52">
        <v>76869</v>
      </c>
      <c r="L194" s="52">
        <v>0</v>
      </c>
      <c r="M194" s="52">
        <v>0</v>
      </c>
      <c r="N194" s="77">
        <v>88.98</v>
      </c>
      <c r="O194" s="77">
        <v>9.87</v>
      </c>
      <c r="P194" s="78">
        <v>1.14</v>
      </c>
    </row>
    <row r="195" spans="1:16" ht="12.75">
      <c r="A195" s="229">
        <v>2</v>
      </c>
      <c r="B195" s="230">
        <v>8</v>
      </c>
      <c r="C195" s="230">
        <v>13</v>
      </c>
      <c r="D195" s="31">
        <v>3</v>
      </c>
      <c r="E195" s="31">
        <v>0</v>
      </c>
      <c r="F195" s="38"/>
      <c r="G195" s="55" t="s">
        <v>454</v>
      </c>
      <c r="H195" s="52">
        <v>5789443</v>
      </c>
      <c r="I195" s="52">
        <v>4094869</v>
      </c>
      <c r="J195" s="52">
        <v>1638485</v>
      </c>
      <c r="K195" s="52">
        <v>56089</v>
      </c>
      <c r="L195" s="52">
        <v>0</v>
      </c>
      <c r="M195" s="52">
        <v>0</v>
      </c>
      <c r="N195" s="77">
        <v>70.72</v>
      </c>
      <c r="O195" s="77">
        <v>28.3</v>
      </c>
      <c r="P195" s="78">
        <v>0.96</v>
      </c>
    </row>
    <row r="196" spans="1:16" ht="12.75">
      <c r="A196" s="229">
        <v>2</v>
      </c>
      <c r="B196" s="230">
        <v>19</v>
      </c>
      <c r="C196" s="230">
        <v>6</v>
      </c>
      <c r="D196" s="31">
        <v>3</v>
      </c>
      <c r="E196" s="31">
        <v>0</v>
      </c>
      <c r="F196" s="38"/>
      <c r="G196" s="55" t="s">
        <v>455</v>
      </c>
      <c r="H196" s="52">
        <v>13700838</v>
      </c>
      <c r="I196" s="52">
        <v>13700838</v>
      </c>
      <c r="J196" s="52">
        <v>0</v>
      </c>
      <c r="K196" s="52">
        <v>0</v>
      </c>
      <c r="L196" s="52">
        <v>0</v>
      </c>
      <c r="M196" s="52">
        <v>0</v>
      </c>
      <c r="N196" s="77">
        <v>100</v>
      </c>
      <c r="O196" s="77">
        <v>0</v>
      </c>
      <c r="P196" s="78">
        <v>0</v>
      </c>
    </row>
    <row r="197" spans="1:16" ht="12.75">
      <c r="A197" s="229">
        <v>2</v>
      </c>
      <c r="B197" s="230">
        <v>17</v>
      </c>
      <c r="C197" s="230">
        <v>4</v>
      </c>
      <c r="D197" s="31">
        <v>3</v>
      </c>
      <c r="E197" s="31">
        <v>0</v>
      </c>
      <c r="F197" s="38"/>
      <c r="G197" s="55" t="s">
        <v>456</v>
      </c>
      <c r="H197" s="52">
        <v>12464036</v>
      </c>
      <c r="I197" s="52">
        <v>11829839</v>
      </c>
      <c r="J197" s="52">
        <v>0</v>
      </c>
      <c r="K197" s="52">
        <v>634197</v>
      </c>
      <c r="L197" s="52">
        <v>0</v>
      </c>
      <c r="M197" s="52">
        <v>0</v>
      </c>
      <c r="N197" s="77">
        <v>94.91</v>
      </c>
      <c r="O197" s="77">
        <v>0</v>
      </c>
      <c r="P197" s="78">
        <v>5.08</v>
      </c>
    </row>
    <row r="198" spans="1:16" ht="12.75">
      <c r="A198" s="229">
        <v>2</v>
      </c>
      <c r="B198" s="230">
        <v>14</v>
      </c>
      <c r="C198" s="230">
        <v>7</v>
      </c>
      <c r="D198" s="31">
        <v>3</v>
      </c>
      <c r="E198" s="31">
        <v>0</v>
      </c>
      <c r="F198" s="38"/>
      <c r="G198" s="55" t="s">
        <v>457</v>
      </c>
      <c r="H198" s="52">
        <v>11927759</v>
      </c>
      <c r="I198" s="52">
        <v>8983255</v>
      </c>
      <c r="J198" s="52">
        <v>2558050</v>
      </c>
      <c r="K198" s="52">
        <v>386454</v>
      </c>
      <c r="L198" s="52">
        <v>0</v>
      </c>
      <c r="M198" s="52">
        <v>0</v>
      </c>
      <c r="N198" s="77">
        <v>75.31</v>
      </c>
      <c r="O198" s="77">
        <v>21.44</v>
      </c>
      <c r="P198" s="78">
        <v>3.23</v>
      </c>
    </row>
    <row r="199" spans="1:16" ht="12.75">
      <c r="A199" s="229">
        <v>2</v>
      </c>
      <c r="B199" s="230">
        <v>8</v>
      </c>
      <c r="C199" s="230">
        <v>14</v>
      </c>
      <c r="D199" s="31">
        <v>3</v>
      </c>
      <c r="E199" s="31">
        <v>0</v>
      </c>
      <c r="F199" s="38"/>
      <c r="G199" s="55" t="s">
        <v>458</v>
      </c>
      <c r="H199" s="52">
        <v>6319403</v>
      </c>
      <c r="I199" s="52">
        <v>2631575</v>
      </c>
      <c r="J199" s="52">
        <v>3548382</v>
      </c>
      <c r="K199" s="52">
        <v>139446</v>
      </c>
      <c r="L199" s="52">
        <v>0</v>
      </c>
      <c r="M199" s="52">
        <v>0</v>
      </c>
      <c r="N199" s="77">
        <v>41.64</v>
      </c>
      <c r="O199" s="77">
        <v>56.15</v>
      </c>
      <c r="P199" s="78">
        <v>2.2</v>
      </c>
    </row>
    <row r="200" spans="1:16" ht="12.75">
      <c r="A200" s="229">
        <v>2</v>
      </c>
      <c r="B200" s="230">
        <v>11</v>
      </c>
      <c r="C200" s="230">
        <v>4</v>
      </c>
      <c r="D200" s="31">
        <v>3</v>
      </c>
      <c r="E200" s="31">
        <v>0</v>
      </c>
      <c r="F200" s="38"/>
      <c r="G200" s="55" t="s">
        <v>459</v>
      </c>
      <c r="H200" s="52">
        <v>7998319</v>
      </c>
      <c r="I200" s="52">
        <v>5014120</v>
      </c>
      <c r="J200" s="52">
        <v>2912274</v>
      </c>
      <c r="K200" s="52">
        <v>71925</v>
      </c>
      <c r="L200" s="52">
        <v>0</v>
      </c>
      <c r="M200" s="52">
        <v>0</v>
      </c>
      <c r="N200" s="77">
        <v>62.68</v>
      </c>
      <c r="O200" s="77">
        <v>36.41</v>
      </c>
      <c r="P200" s="78">
        <v>0.89</v>
      </c>
    </row>
    <row r="201" spans="1:16" ht="12.75">
      <c r="A201" s="229">
        <v>2</v>
      </c>
      <c r="B201" s="230">
        <v>18</v>
      </c>
      <c r="C201" s="230">
        <v>4</v>
      </c>
      <c r="D201" s="31">
        <v>3</v>
      </c>
      <c r="E201" s="31">
        <v>0</v>
      </c>
      <c r="F201" s="38"/>
      <c r="G201" s="55" t="s">
        <v>460</v>
      </c>
      <c r="H201" s="52">
        <v>12110212</v>
      </c>
      <c r="I201" s="52">
        <v>10982813</v>
      </c>
      <c r="J201" s="52">
        <v>1127399</v>
      </c>
      <c r="K201" s="52">
        <v>0</v>
      </c>
      <c r="L201" s="52">
        <v>0</v>
      </c>
      <c r="M201" s="52">
        <v>0</v>
      </c>
      <c r="N201" s="77">
        <v>90.69</v>
      </c>
      <c r="O201" s="77">
        <v>9.3</v>
      </c>
      <c r="P201" s="78">
        <v>0</v>
      </c>
    </row>
    <row r="202" spans="1:16" ht="12.75">
      <c r="A202" s="229">
        <v>2</v>
      </c>
      <c r="B202" s="230">
        <v>26</v>
      </c>
      <c r="C202" s="230">
        <v>4</v>
      </c>
      <c r="D202" s="31">
        <v>3</v>
      </c>
      <c r="E202" s="31">
        <v>0</v>
      </c>
      <c r="F202" s="38"/>
      <c r="G202" s="55" t="s">
        <v>461</v>
      </c>
      <c r="H202" s="52">
        <v>7685193</v>
      </c>
      <c r="I202" s="52">
        <v>4903897</v>
      </c>
      <c r="J202" s="52">
        <v>2680143</v>
      </c>
      <c r="K202" s="52">
        <v>101153</v>
      </c>
      <c r="L202" s="52">
        <v>0</v>
      </c>
      <c r="M202" s="52">
        <v>0</v>
      </c>
      <c r="N202" s="77">
        <v>63.8</v>
      </c>
      <c r="O202" s="77">
        <v>34.87</v>
      </c>
      <c r="P202" s="78">
        <v>1.31</v>
      </c>
    </row>
    <row r="203" spans="1:16" ht="12.75">
      <c r="A203" s="229">
        <v>2</v>
      </c>
      <c r="B203" s="230">
        <v>20</v>
      </c>
      <c r="C203" s="230">
        <v>3</v>
      </c>
      <c r="D203" s="31">
        <v>3</v>
      </c>
      <c r="E203" s="31">
        <v>0</v>
      </c>
      <c r="F203" s="38"/>
      <c r="G203" s="55" t="s">
        <v>462</v>
      </c>
      <c r="H203" s="52">
        <v>14575259</v>
      </c>
      <c r="I203" s="52">
        <v>12302619</v>
      </c>
      <c r="J203" s="52">
        <v>2185602</v>
      </c>
      <c r="K203" s="52">
        <v>87038</v>
      </c>
      <c r="L203" s="52">
        <v>0</v>
      </c>
      <c r="M203" s="52">
        <v>0</v>
      </c>
      <c r="N203" s="77">
        <v>84.4</v>
      </c>
      <c r="O203" s="77">
        <v>14.99</v>
      </c>
      <c r="P203" s="78">
        <v>0.59</v>
      </c>
    </row>
    <row r="204" spans="1:16" ht="12.75">
      <c r="A204" s="229">
        <v>2</v>
      </c>
      <c r="B204" s="230">
        <v>14</v>
      </c>
      <c r="C204" s="230">
        <v>8</v>
      </c>
      <c r="D204" s="31">
        <v>3</v>
      </c>
      <c r="E204" s="31">
        <v>0</v>
      </c>
      <c r="F204" s="38"/>
      <c r="G204" s="55" t="s">
        <v>463</v>
      </c>
      <c r="H204" s="52">
        <v>8918971</v>
      </c>
      <c r="I204" s="52">
        <v>7086332</v>
      </c>
      <c r="J204" s="52">
        <v>1558837</v>
      </c>
      <c r="K204" s="52">
        <v>273802</v>
      </c>
      <c r="L204" s="52">
        <v>0</v>
      </c>
      <c r="M204" s="52">
        <v>0</v>
      </c>
      <c r="N204" s="77">
        <v>79.45</v>
      </c>
      <c r="O204" s="77">
        <v>17.47</v>
      </c>
      <c r="P204" s="78">
        <v>3.06</v>
      </c>
    </row>
    <row r="205" spans="1:16" ht="12.75">
      <c r="A205" s="229">
        <v>2</v>
      </c>
      <c r="B205" s="230">
        <v>4</v>
      </c>
      <c r="C205" s="230">
        <v>4</v>
      </c>
      <c r="D205" s="31">
        <v>3</v>
      </c>
      <c r="E205" s="31">
        <v>0</v>
      </c>
      <c r="F205" s="38"/>
      <c r="G205" s="55" t="s">
        <v>464</v>
      </c>
      <c r="H205" s="52">
        <v>8477768</v>
      </c>
      <c r="I205" s="52">
        <v>5717322</v>
      </c>
      <c r="J205" s="52">
        <v>2614032</v>
      </c>
      <c r="K205" s="52">
        <v>146414</v>
      </c>
      <c r="L205" s="52">
        <v>0</v>
      </c>
      <c r="M205" s="52">
        <v>0</v>
      </c>
      <c r="N205" s="77">
        <v>67.43</v>
      </c>
      <c r="O205" s="77">
        <v>30.83</v>
      </c>
      <c r="P205" s="78">
        <v>1.72</v>
      </c>
    </row>
    <row r="206" spans="1:16" ht="12.75">
      <c r="A206" s="229">
        <v>2</v>
      </c>
      <c r="B206" s="230">
        <v>25</v>
      </c>
      <c r="C206" s="230">
        <v>6</v>
      </c>
      <c r="D206" s="31">
        <v>3</v>
      </c>
      <c r="E206" s="31">
        <v>0</v>
      </c>
      <c r="F206" s="38"/>
      <c r="G206" s="55" t="s">
        <v>465</v>
      </c>
      <c r="H206" s="52">
        <v>9592501</v>
      </c>
      <c r="I206" s="52">
        <v>6351462</v>
      </c>
      <c r="J206" s="52">
        <v>3168877</v>
      </c>
      <c r="K206" s="52">
        <v>72162</v>
      </c>
      <c r="L206" s="52">
        <v>0</v>
      </c>
      <c r="M206" s="52">
        <v>0</v>
      </c>
      <c r="N206" s="77">
        <v>66.21</v>
      </c>
      <c r="O206" s="77">
        <v>33.03</v>
      </c>
      <c r="P206" s="78">
        <v>0.75</v>
      </c>
    </row>
    <row r="207" spans="1:16" ht="12.75">
      <c r="A207" s="229">
        <v>2</v>
      </c>
      <c r="B207" s="230">
        <v>17</v>
      </c>
      <c r="C207" s="230">
        <v>5</v>
      </c>
      <c r="D207" s="31">
        <v>3</v>
      </c>
      <c r="E207" s="31">
        <v>0</v>
      </c>
      <c r="F207" s="38"/>
      <c r="G207" s="55" t="s">
        <v>466</v>
      </c>
      <c r="H207" s="52">
        <v>9199661</v>
      </c>
      <c r="I207" s="52">
        <v>6033546</v>
      </c>
      <c r="J207" s="52">
        <v>3166115</v>
      </c>
      <c r="K207" s="52">
        <v>0</v>
      </c>
      <c r="L207" s="52">
        <v>0</v>
      </c>
      <c r="M207" s="52">
        <v>0</v>
      </c>
      <c r="N207" s="77">
        <v>65.58</v>
      </c>
      <c r="O207" s="77">
        <v>34.41</v>
      </c>
      <c r="P207" s="78">
        <v>0</v>
      </c>
    </row>
    <row r="208" spans="1:16" ht="12.75">
      <c r="A208" s="229">
        <v>2</v>
      </c>
      <c r="B208" s="230">
        <v>12</v>
      </c>
      <c r="C208" s="230">
        <v>5</v>
      </c>
      <c r="D208" s="31">
        <v>3</v>
      </c>
      <c r="E208" s="31">
        <v>0</v>
      </c>
      <c r="F208" s="38"/>
      <c r="G208" s="55" t="s">
        <v>467</v>
      </c>
      <c r="H208" s="52">
        <v>4349602</v>
      </c>
      <c r="I208" s="52">
        <v>2234260</v>
      </c>
      <c r="J208" s="52">
        <v>2062871</v>
      </c>
      <c r="K208" s="52">
        <v>52471</v>
      </c>
      <c r="L208" s="52">
        <v>0</v>
      </c>
      <c r="M208" s="52">
        <v>0</v>
      </c>
      <c r="N208" s="77">
        <v>51.36</v>
      </c>
      <c r="O208" s="77">
        <v>47.42</v>
      </c>
      <c r="P208" s="78">
        <v>1.2</v>
      </c>
    </row>
    <row r="209" spans="1:16" ht="12.75">
      <c r="A209" s="229">
        <v>2</v>
      </c>
      <c r="B209" s="230">
        <v>22</v>
      </c>
      <c r="C209" s="230">
        <v>3</v>
      </c>
      <c r="D209" s="31">
        <v>3</v>
      </c>
      <c r="E209" s="31">
        <v>0</v>
      </c>
      <c r="F209" s="38"/>
      <c r="G209" s="55" t="s">
        <v>468</v>
      </c>
      <c r="H209" s="52">
        <v>17496561</v>
      </c>
      <c r="I209" s="52">
        <v>10790913</v>
      </c>
      <c r="J209" s="52">
        <v>6323134</v>
      </c>
      <c r="K209" s="52">
        <v>382514</v>
      </c>
      <c r="L209" s="52">
        <v>0</v>
      </c>
      <c r="M209" s="52">
        <v>0</v>
      </c>
      <c r="N209" s="77">
        <v>61.67</v>
      </c>
      <c r="O209" s="77">
        <v>36.13</v>
      </c>
      <c r="P209" s="78">
        <v>2.18</v>
      </c>
    </row>
    <row r="210" spans="1:16" ht="12.75">
      <c r="A210" s="229">
        <v>2</v>
      </c>
      <c r="B210" s="230">
        <v>24</v>
      </c>
      <c r="C210" s="230">
        <v>5</v>
      </c>
      <c r="D210" s="31">
        <v>3</v>
      </c>
      <c r="E210" s="31">
        <v>0</v>
      </c>
      <c r="F210" s="38"/>
      <c r="G210" s="55" t="s">
        <v>469</v>
      </c>
      <c r="H210" s="52">
        <v>11907727</v>
      </c>
      <c r="I210" s="52">
        <v>11470423</v>
      </c>
      <c r="J210" s="52">
        <v>0</v>
      </c>
      <c r="K210" s="52">
        <v>437304</v>
      </c>
      <c r="L210" s="52">
        <v>0</v>
      </c>
      <c r="M210" s="52">
        <v>0</v>
      </c>
      <c r="N210" s="77">
        <v>96.32</v>
      </c>
      <c r="O210" s="77">
        <v>0</v>
      </c>
      <c r="P210" s="78">
        <v>3.67</v>
      </c>
    </row>
    <row r="211" spans="1:16" ht="12.75">
      <c r="A211" s="229">
        <v>2</v>
      </c>
      <c r="B211" s="230">
        <v>24</v>
      </c>
      <c r="C211" s="230">
        <v>6</v>
      </c>
      <c r="D211" s="31">
        <v>3</v>
      </c>
      <c r="E211" s="31">
        <v>0</v>
      </c>
      <c r="F211" s="38"/>
      <c r="G211" s="55" t="s">
        <v>470</v>
      </c>
      <c r="H211" s="52">
        <v>16717083</v>
      </c>
      <c r="I211" s="52">
        <v>9308641</v>
      </c>
      <c r="J211" s="52">
        <v>7241811</v>
      </c>
      <c r="K211" s="52">
        <v>166631</v>
      </c>
      <c r="L211" s="52">
        <v>0</v>
      </c>
      <c r="M211" s="52">
        <v>0</v>
      </c>
      <c r="N211" s="77">
        <v>55.68</v>
      </c>
      <c r="O211" s="77">
        <v>43.31</v>
      </c>
      <c r="P211" s="78">
        <v>0.99</v>
      </c>
    </row>
    <row r="212" spans="1:16" ht="12.75">
      <c r="A212" s="229">
        <v>2</v>
      </c>
      <c r="B212" s="230">
        <v>24</v>
      </c>
      <c r="C212" s="230">
        <v>7</v>
      </c>
      <c r="D212" s="31">
        <v>3</v>
      </c>
      <c r="E212" s="31">
        <v>0</v>
      </c>
      <c r="F212" s="38"/>
      <c r="G212" s="55" t="s">
        <v>471</v>
      </c>
      <c r="H212" s="52">
        <v>5527872</v>
      </c>
      <c r="I212" s="52">
        <v>3519584</v>
      </c>
      <c r="J212" s="52">
        <v>1926212</v>
      </c>
      <c r="K212" s="52">
        <v>82076</v>
      </c>
      <c r="L212" s="52">
        <v>0</v>
      </c>
      <c r="M212" s="52">
        <v>0</v>
      </c>
      <c r="N212" s="77">
        <v>63.66</v>
      </c>
      <c r="O212" s="77">
        <v>34.84</v>
      </c>
      <c r="P212" s="78">
        <v>1.48</v>
      </c>
    </row>
    <row r="213" spans="1:16" ht="12.75">
      <c r="A213" s="229">
        <v>2</v>
      </c>
      <c r="B213" s="230">
        <v>19</v>
      </c>
      <c r="C213" s="230">
        <v>8</v>
      </c>
      <c r="D213" s="31">
        <v>3</v>
      </c>
      <c r="E213" s="31">
        <v>0</v>
      </c>
      <c r="F213" s="38"/>
      <c r="G213" s="55" t="s">
        <v>472</v>
      </c>
      <c r="H213" s="52">
        <v>6819439</v>
      </c>
      <c r="I213" s="52">
        <v>6801965</v>
      </c>
      <c r="J213" s="52">
        <v>0</v>
      </c>
      <c r="K213" s="52">
        <v>17474</v>
      </c>
      <c r="L213" s="52">
        <v>0</v>
      </c>
      <c r="M213" s="52">
        <v>0</v>
      </c>
      <c r="N213" s="77">
        <v>99.74</v>
      </c>
      <c r="O213" s="77">
        <v>0</v>
      </c>
      <c r="P213" s="78">
        <v>0.25</v>
      </c>
    </row>
    <row r="214" spans="1:16" ht="13.5" thickBot="1">
      <c r="A214" s="235">
        <v>2</v>
      </c>
      <c r="B214" s="236">
        <v>20</v>
      </c>
      <c r="C214" s="236">
        <v>6</v>
      </c>
      <c r="D214" s="32">
        <v>3</v>
      </c>
      <c r="E214" s="32">
        <v>0</v>
      </c>
      <c r="F214" s="39"/>
      <c r="G214" s="81" t="s">
        <v>473</v>
      </c>
      <c r="H214" s="53">
        <v>13407994</v>
      </c>
      <c r="I214" s="53">
        <v>7707041</v>
      </c>
      <c r="J214" s="53">
        <v>5508148</v>
      </c>
      <c r="K214" s="53">
        <v>192805</v>
      </c>
      <c r="L214" s="53">
        <v>0</v>
      </c>
      <c r="M214" s="53">
        <v>0</v>
      </c>
      <c r="N214" s="79">
        <v>57.48</v>
      </c>
      <c r="O214" s="79">
        <v>41.08</v>
      </c>
      <c r="P214" s="80">
        <v>1.43</v>
      </c>
    </row>
  </sheetData>
  <sheetProtection/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51" t="s">
        <v>88</v>
      </c>
      <c r="M1" s="48"/>
      <c r="N1" s="48"/>
      <c r="O1" s="48" t="str">
        <f>1!P1</f>
        <v>21.05.2011</v>
      </c>
      <c r="P1" s="49"/>
    </row>
    <row r="2" spans="1:23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51" t="s">
        <v>89</v>
      </c>
      <c r="M2" s="48"/>
      <c r="N2" s="48"/>
      <c r="O2" s="48">
        <f>1!P2</f>
        <v>2</v>
      </c>
      <c r="P2" s="49"/>
      <c r="Q2" s="29"/>
      <c r="R2" s="29"/>
      <c r="S2" s="29"/>
      <c r="T2" s="29"/>
      <c r="U2" s="29"/>
      <c r="V2" s="29"/>
      <c r="W2" s="29"/>
    </row>
    <row r="3" spans="1:20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51" t="s">
        <v>90</v>
      </c>
      <c r="M3" s="48"/>
      <c r="N3" s="48"/>
      <c r="O3" s="48" t="str">
        <f>1!P3</f>
        <v>28.05.2013</v>
      </c>
      <c r="P3" s="49"/>
      <c r="Q3" s="1"/>
      <c r="R3" s="1"/>
      <c r="S3" s="1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6" s="29" customFormat="1" ht="18">
      <c r="A5" s="28" t="str">
        <f>'Spis tabel'!B11</f>
        <v>Tabela 5.  Struktura subwencji ogólnej jst woj. dolnośląskiego wg stanu na koniec I kwartału 2013 roku    (wykonanie)</v>
      </c>
      <c r="O5" s="82"/>
      <c r="P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6" s="29" customFormat="1" ht="17.2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426" t="s">
        <v>62</v>
      </c>
      <c r="I7" s="426"/>
      <c r="J7" s="426"/>
      <c r="K7" s="426"/>
      <c r="L7" s="426"/>
      <c r="M7" s="436" t="s">
        <v>220</v>
      </c>
      <c r="N7" s="426" t="s">
        <v>22</v>
      </c>
      <c r="O7" s="426"/>
      <c r="P7" s="429"/>
    </row>
    <row r="8" spans="1:16" s="29" customFormat="1" ht="16.5" customHeight="1">
      <c r="A8" s="372"/>
      <c r="B8" s="363"/>
      <c r="C8" s="363"/>
      <c r="D8" s="363"/>
      <c r="E8" s="363"/>
      <c r="F8" s="379"/>
      <c r="G8" s="380"/>
      <c r="H8" s="424" t="s">
        <v>92</v>
      </c>
      <c r="I8" s="359" t="s">
        <v>43</v>
      </c>
      <c r="J8" s="413"/>
      <c r="K8" s="413"/>
      <c r="L8" s="346" t="s">
        <v>93</v>
      </c>
      <c r="M8" s="437"/>
      <c r="N8" s="430" t="s">
        <v>31</v>
      </c>
      <c r="O8" s="430" t="s">
        <v>32</v>
      </c>
      <c r="P8" s="433" t="s">
        <v>33</v>
      </c>
    </row>
    <row r="9" spans="1:24" s="29" customFormat="1" ht="16.5" customHeight="1">
      <c r="A9" s="372"/>
      <c r="B9" s="363"/>
      <c r="C9" s="363"/>
      <c r="D9" s="363"/>
      <c r="E9" s="363"/>
      <c r="F9" s="379"/>
      <c r="G9" s="380"/>
      <c r="H9" s="425"/>
      <c r="I9" s="427" t="s">
        <v>21</v>
      </c>
      <c r="J9" s="427" t="s">
        <v>20</v>
      </c>
      <c r="K9" s="427" t="s">
        <v>159</v>
      </c>
      <c r="L9" s="425"/>
      <c r="M9" s="437"/>
      <c r="N9" s="431"/>
      <c r="O9" s="431"/>
      <c r="P9" s="434"/>
      <c r="Q9"/>
      <c r="R9"/>
      <c r="S9"/>
      <c r="T9"/>
      <c r="U9"/>
      <c r="V9"/>
      <c r="W9"/>
      <c r="X9"/>
    </row>
    <row r="10" spans="1:24" s="29" customFormat="1" ht="13.5" thickBot="1">
      <c r="A10" s="373"/>
      <c r="B10" s="364"/>
      <c r="C10" s="364"/>
      <c r="D10" s="364"/>
      <c r="E10" s="364"/>
      <c r="F10" s="381"/>
      <c r="G10" s="382"/>
      <c r="H10" s="347"/>
      <c r="I10" s="428"/>
      <c r="J10" s="428"/>
      <c r="K10" s="428"/>
      <c r="L10" s="347"/>
      <c r="M10" s="438"/>
      <c r="N10" s="432"/>
      <c r="O10" s="432"/>
      <c r="P10" s="435"/>
      <c r="Q10"/>
      <c r="R10"/>
      <c r="S10"/>
      <c r="T10"/>
      <c r="U10"/>
      <c r="V10"/>
      <c r="W10"/>
      <c r="X10"/>
    </row>
    <row r="11" spans="1:24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344">
        <v>6</v>
      </c>
      <c r="G11" s="345"/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4">
        <v>15</v>
      </c>
      <c r="Q11"/>
      <c r="R11"/>
      <c r="S11"/>
      <c r="T11"/>
      <c r="U11"/>
      <c r="V11"/>
      <c r="W11"/>
      <c r="X11"/>
    </row>
    <row r="12" spans="1:24" s="82" customFormat="1" ht="15">
      <c r="A12" s="221"/>
      <c r="B12" s="222"/>
      <c r="C12" s="222"/>
      <c r="D12" s="90"/>
      <c r="E12" s="90"/>
      <c r="F12" s="91" t="s">
        <v>490</v>
      </c>
      <c r="G12" s="287"/>
      <c r="H12" s="92">
        <v>1161268685</v>
      </c>
      <c r="I12" s="92">
        <v>1006087285</v>
      </c>
      <c r="J12" s="92">
        <v>109817302</v>
      </c>
      <c r="K12" s="92">
        <v>45364098</v>
      </c>
      <c r="L12" s="92">
        <v>0</v>
      </c>
      <c r="M12" s="92">
        <v>52520562.02</v>
      </c>
      <c r="N12" s="115">
        <v>86.63690823627091</v>
      </c>
      <c r="O12" s="115">
        <v>9.456666094462024</v>
      </c>
      <c r="P12" s="116">
        <v>3.9064256692670565</v>
      </c>
      <c r="Q12" s="95"/>
      <c r="R12" s="95"/>
      <c r="S12" s="95"/>
      <c r="T12" s="95"/>
      <c r="U12" s="95"/>
      <c r="V12" s="95"/>
      <c r="W12" s="95"/>
      <c r="X12" s="95"/>
    </row>
    <row r="13" spans="1:16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149"/>
      <c r="G13" s="288" t="s">
        <v>286</v>
      </c>
      <c r="H13" s="87">
        <v>55832766</v>
      </c>
      <c r="I13" s="87">
        <v>26968530</v>
      </c>
      <c r="J13" s="87">
        <v>9325266</v>
      </c>
      <c r="K13" s="87">
        <v>19538970</v>
      </c>
      <c r="L13" s="87">
        <v>0</v>
      </c>
      <c r="M13" s="87">
        <v>18491102</v>
      </c>
      <c r="N13" s="113">
        <v>48.3</v>
      </c>
      <c r="O13" s="113">
        <v>16.7</v>
      </c>
      <c r="P13" s="114">
        <v>34.99</v>
      </c>
    </row>
    <row r="14" spans="1:16" s="95" customFormat="1" ht="15">
      <c r="A14" s="225"/>
      <c r="B14" s="226"/>
      <c r="C14" s="226"/>
      <c r="D14" s="96"/>
      <c r="E14" s="96"/>
      <c r="F14" s="97" t="s">
        <v>287</v>
      </c>
      <c r="G14" s="289"/>
      <c r="H14" s="98">
        <v>276999634</v>
      </c>
      <c r="I14" s="98">
        <v>241397830</v>
      </c>
      <c r="J14" s="98">
        <v>23755371</v>
      </c>
      <c r="K14" s="98">
        <v>11846433</v>
      </c>
      <c r="L14" s="98">
        <v>0</v>
      </c>
      <c r="M14" s="98">
        <v>5807500.779999999</v>
      </c>
      <c r="N14" s="122">
        <v>87.14734619468847</v>
      </c>
      <c r="O14" s="122">
        <v>8.575957540795883</v>
      </c>
      <c r="P14" s="123">
        <v>4.276696264515642</v>
      </c>
    </row>
    <row r="15" spans="1:16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9"/>
      <c r="G15" s="290" t="s">
        <v>288</v>
      </c>
      <c r="H15" s="11">
        <v>13346934</v>
      </c>
      <c r="I15" s="11">
        <v>12223590</v>
      </c>
      <c r="J15" s="11">
        <v>1000719</v>
      </c>
      <c r="K15" s="11">
        <v>122625</v>
      </c>
      <c r="L15" s="11">
        <v>0</v>
      </c>
      <c r="M15" s="11">
        <v>0</v>
      </c>
      <c r="N15" s="66">
        <v>91.58</v>
      </c>
      <c r="O15" s="66">
        <v>7.49</v>
      </c>
      <c r="P15" s="67">
        <v>0.91</v>
      </c>
    </row>
    <row r="16" spans="1:16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19"/>
      <c r="G16" s="297" t="s">
        <v>289</v>
      </c>
      <c r="H16" s="11">
        <v>16363421</v>
      </c>
      <c r="I16" s="11">
        <v>13538300</v>
      </c>
      <c r="J16" s="11">
        <v>1867149</v>
      </c>
      <c r="K16" s="11">
        <v>957972</v>
      </c>
      <c r="L16" s="11">
        <v>0</v>
      </c>
      <c r="M16" s="11">
        <v>0</v>
      </c>
      <c r="N16" s="66">
        <v>82.73</v>
      </c>
      <c r="O16" s="66">
        <v>11.41</v>
      </c>
      <c r="P16" s="67">
        <v>5.85</v>
      </c>
    </row>
    <row r="17" spans="1:16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11">
        <v>17942431</v>
      </c>
      <c r="I17" s="11">
        <v>17831575</v>
      </c>
      <c r="J17" s="11">
        <v>7707</v>
      </c>
      <c r="K17" s="11">
        <v>103149</v>
      </c>
      <c r="L17" s="11">
        <v>0</v>
      </c>
      <c r="M17" s="11">
        <v>667810.5</v>
      </c>
      <c r="N17" s="66">
        <v>99.38</v>
      </c>
      <c r="O17" s="66">
        <v>0.04</v>
      </c>
      <c r="P17" s="67">
        <v>0.57</v>
      </c>
    </row>
    <row r="18" spans="1:16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11">
        <v>6329586</v>
      </c>
      <c r="I18" s="11">
        <v>4718610</v>
      </c>
      <c r="J18" s="11">
        <v>1217094</v>
      </c>
      <c r="K18" s="11">
        <v>393882</v>
      </c>
      <c r="L18" s="11">
        <v>0</v>
      </c>
      <c r="M18" s="11">
        <v>0</v>
      </c>
      <c r="N18" s="66">
        <v>74.54</v>
      </c>
      <c r="O18" s="66">
        <v>19.22</v>
      </c>
      <c r="P18" s="67">
        <v>6.22</v>
      </c>
    </row>
    <row r="19" spans="1:16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11">
        <v>7564140</v>
      </c>
      <c r="I19" s="11">
        <v>5996070</v>
      </c>
      <c r="J19" s="11">
        <v>1231629</v>
      </c>
      <c r="K19" s="11">
        <v>336441</v>
      </c>
      <c r="L19" s="11">
        <v>0</v>
      </c>
      <c r="M19" s="11">
        <v>0</v>
      </c>
      <c r="N19" s="66">
        <v>79.26</v>
      </c>
      <c r="O19" s="66">
        <v>16.28</v>
      </c>
      <c r="P19" s="67">
        <v>4.44</v>
      </c>
    </row>
    <row r="20" spans="1:16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11">
        <v>7132496</v>
      </c>
      <c r="I20" s="11">
        <v>5656295</v>
      </c>
      <c r="J20" s="11">
        <v>1289754</v>
      </c>
      <c r="K20" s="11">
        <v>186447</v>
      </c>
      <c r="L20" s="11">
        <v>0</v>
      </c>
      <c r="M20" s="11">
        <v>0</v>
      </c>
      <c r="N20" s="66">
        <v>79.3</v>
      </c>
      <c r="O20" s="66">
        <v>18.08</v>
      </c>
      <c r="P20" s="67">
        <v>2.61</v>
      </c>
    </row>
    <row r="21" spans="1:16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11">
        <v>5460912</v>
      </c>
      <c r="I21" s="11">
        <v>4237200</v>
      </c>
      <c r="J21" s="11">
        <v>1000143</v>
      </c>
      <c r="K21" s="11">
        <v>223569</v>
      </c>
      <c r="L21" s="11">
        <v>0</v>
      </c>
      <c r="M21" s="11">
        <v>0</v>
      </c>
      <c r="N21" s="66">
        <v>77.59</v>
      </c>
      <c r="O21" s="66">
        <v>18.31</v>
      </c>
      <c r="P21" s="67">
        <v>4.09</v>
      </c>
    </row>
    <row r="22" spans="1:16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11">
        <v>29902923</v>
      </c>
      <c r="I22" s="11">
        <v>24998265</v>
      </c>
      <c r="J22" s="11">
        <v>4063041</v>
      </c>
      <c r="K22" s="11">
        <v>841617</v>
      </c>
      <c r="L22" s="11">
        <v>0</v>
      </c>
      <c r="M22" s="11">
        <v>0</v>
      </c>
      <c r="N22" s="66">
        <v>83.59</v>
      </c>
      <c r="O22" s="66">
        <v>13.58</v>
      </c>
      <c r="P22" s="67">
        <v>2.81</v>
      </c>
    </row>
    <row r="23" spans="1:16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11">
        <v>3256238</v>
      </c>
      <c r="I23" s="11">
        <v>1815785</v>
      </c>
      <c r="J23" s="11">
        <v>1068516</v>
      </c>
      <c r="K23" s="11">
        <v>371937</v>
      </c>
      <c r="L23" s="11">
        <v>0</v>
      </c>
      <c r="M23" s="11">
        <v>0</v>
      </c>
      <c r="N23" s="66">
        <v>55.76</v>
      </c>
      <c r="O23" s="66">
        <v>32.81</v>
      </c>
      <c r="P23" s="67">
        <v>11.42</v>
      </c>
    </row>
    <row r="24" spans="1:16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11">
        <v>9975899</v>
      </c>
      <c r="I24" s="11">
        <v>8316935</v>
      </c>
      <c r="J24" s="11">
        <v>1321956</v>
      </c>
      <c r="K24" s="11">
        <v>337008</v>
      </c>
      <c r="L24" s="11">
        <v>0</v>
      </c>
      <c r="M24" s="11">
        <v>0</v>
      </c>
      <c r="N24" s="66">
        <v>83.37</v>
      </c>
      <c r="O24" s="66">
        <v>13.25</v>
      </c>
      <c r="P24" s="67">
        <v>3.37</v>
      </c>
    </row>
    <row r="25" spans="1:16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11">
        <v>8393907</v>
      </c>
      <c r="I25" s="11">
        <v>7866795</v>
      </c>
      <c r="J25" s="11">
        <v>0</v>
      </c>
      <c r="K25" s="11">
        <v>527112</v>
      </c>
      <c r="L25" s="11">
        <v>0</v>
      </c>
      <c r="M25" s="11">
        <v>2265111.28</v>
      </c>
      <c r="N25" s="66">
        <v>93.72</v>
      </c>
      <c r="O25" s="66">
        <v>0</v>
      </c>
      <c r="P25" s="67">
        <v>6.27</v>
      </c>
    </row>
    <row r="26" spans="1:16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11">
        <v>9020387</v>
      </c>
      <c r="I26" s="11">
        <v>7130510</v>
      </c>
      <c r="J26" s="11">
        <v>1435956</v>
      </c>
      <c r="K26" s="11">
        <v>453921</v>
      </c>
      <c r="L26" s="11">
        <v>0</v>
      </c>
      <c r="M26" s="11">
        <v>0</v>
      </c>
      <c r="N26" s="66">
        <v>79.04</v>
      </c>
      <c r="O26" s="66">
        <v>15.91</v>
      </c>
      <c r="P26" s="67">
        <v>5.03</v>
      </c>
    </row>
    <row r="27" spans="1:16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11">
        <v>7262519</v>
      </c>
      <c r="I27" s="11">
        <v>6135995</v>
      </c>
      <c r="J27" s="11">
        <v>656208</v>
      </c>
      <c r="K27" s="11">
        <v>470316</v>
      </c>
      <c r="L27" s="11">
        <v>0</v>
      </c>
      <c r="M27" s="11">
        <v>0</v>
      </c>
      <c r="N27" s="66">
        <v>84.48</v>
      </c>
      <c r="O27" s="66">
        <v>9.03</v>
      </c>
      <c r="P27" s="67">
        <v>6.47</v>
      </c>
    </row>
    <row r="28" spans="1:16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11">
        <v>15588709</v>
      </c>
      <c r="I28" s="11">
        <v>14383030</v>
      </c>
      <c r="J28" s="11">
        <v>870972</v>
      </c>
      <c r="K28" s="11">
        <v>334707</v>
      </c>
      <c r="L28" s="11">
        <v>0</v>
      </c>
      <c r="M28" s="11">
        <v>0</v>
      </c>
      <c r="N28" s="66">
        <v>92.26</v>
      </c>
      <c r="O28" s="66">
        <v>5.58</v>
      </c>
      <c r="P28" s="67">
        <v>2.14</v>
      </c>
    </row>
    <row r="29" spans="1:16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11">
        <v>8544311</v>
      </c>
      <c r="I29" s="11">
        <v>8095010</v>
      </c>
      <c r="J29" s="11">
        <v>279336</v>
      </c>
      <c r="K29" s="11">
        <v>169965</v>
      </c>
      <c r="L29" s="11">
        <v>0</v>
      </c>
      <c r="M29" s="11">
        <v>0</v>
      </c>
      <c r="N29" s="66">
        <v>94.74</v>
      </c>
      <c r="O29" s="66">
        <v>3.26</v>
      </c>
      <c r="P29" s="67">
        <v>1.98</v>
      </c>
    </row>
    <row r="30" spans="1:16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11">
        <v>5128109</v>
      </c>
      <c r="I30" s="11">
        <v>3849230</v>
      </c>
      <c r="J30" s="11">
        <v>0</v>
      </c>
      <c r="K30" s="11">
        <v>1278879</v>
      </c>
      <c r="L30" s="11">
        <v>0</v>
      </c>
      <c r="M30" s="11">
        <v>2328972</v>
      </c>
      <c r="N30" s="66">
        <v>75.06</v>
      </c>
      <c r="O30" s="66">
        <v>0</v>
      </c>
      <c r="P30" s="67">
        <v>24.93</v>
      </c>
    </row>
    <row r="31" spans="1:16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11">
        <v>9539115</v>
      </c>
      <c r="I31" s="11">
        <v>8241780</v>
      </c>
      <c r="J31" s="11">
        <v>542628</v>
      </c>
      <c r="K31" s="11">
        <v>754707</v>
      </c>
      <c r="L31" s="11">
        <v>0</v>
      </c>
      <c r="M31" s="11">
        <v>0</v>
      </c>
      <c r="N31" s="66">
        <v>86.39</v>
      </c>
      <c r="O31" s="66">
        <v>5.68</v>
      </c>
      <c r="P31" s="67">
        <v>7.91</v>
      </c>
    </row>
    <row r="32" spans="1:16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11">
        <v>4620541</v>
      </c>
      <c r="I32" s="11">
        <v>3721720</v>
      </c>
      <c r="J32" s="11">
        <v>443553</v>
      </c>
      <c r="K32" s="11">
        <v>455268</v>
      </c>
      <c r="L32" s="11">
        <v>0</v>
      </c>
      <c r="M32" s="11">
        <v>0</v>
      </c>
      <c r="N32" s="66">
        <v>80.54</v>
      </c>
      <c r="O32" s="66">
        <v>9.59</v>
      </c>
      <c r="P32" s="67">
        <v>9.85</v>
      </c>
    </row>
    <row r="33" spans="1:16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11">
        <v>26627047</v>
      </c>
      <c r="I33" s="11">
        <v>25304920</v>
      </c>
      <c r="J33" s="11">
        <v>850044</v>
      </c>
      <c r="K33" s="11">
        <v>472083</v>
      </c>
      <c r="L33" s="11">
        <v>0</v>
      </c>
      <c r="M33" s="11">
        <v>0</v>
      </c>
      <c r="N33" s="66">
        <v>95.03</v>
      </c>
      <c r="O33" s="66">
        <v>3.19</v>
      </c>
      <c r="P33" s="67">
        <v>1.77</v>
      </c>
    </row>
    <row r="34" spans="1:16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11">
        <v>9538563</v>
      </c>
      <c r="I34" s="11">
        <v>8423085</v>
      </c>
      <c r="J34" s="11">
        <v>560430</v>
      </c>
      <c r="K34" s="11">
        <v>555048</v>
      </c>
      <c r="L34" s="11">
        <v>0</v>
      </c>
      <c r="M34" s="11">
        <v>0</v>
      </c>
      <c r="N34" s="66">
        <v>88.3</v>
      </c>
      <c r="O34" s="66">
        <v>5.87</v>
      </c>
      <c r="P34" s="67">
        <v>5.81</v>
      </c>
    </row>
    <row r="35" spans="1:16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11">
        <v>4521432</v>
      </c>
      <c r="I35" s="11">
        <v>3867330</v>
      </c>
      <c r="J35" s="11">
        <v>478890</v>
      </c>
      <c r="K35" s="11">
        <v>175212</v>
      </c>
      <c r="L35" s="11">
        <v>0</v>
      </c>
      <c r="M35" s="11">
        <v>0</v>
      </c>
      <c r="N35" s="66">
        <v>85.53</v>
      </c>
      <c r="O35" s="66">
        <v>10.59</v>
      </c>
      <c r="P35" s="67">
        <v>3.87</v>
      </c>
    </row>
    <row r="36" spans="1:16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11">
        <v>10539703</v>
      </c>
      <c r="I36" s="11">
        <v>9483475</v>
      </c>
      <c r="J36" s="11">
        <v>783822</v>
      </c>
      <c r="K36" s="11">
        <v>272406</v>
      </c>
      <c r="L36" s="11">
        <v>0</v>
      </c>
      <c r="M36" s="11">
        <v>0</v>
      </c>
      <c r="N36" s="66">
        <v>89.97</v>
      </c>
      <c r="O36" s="66">
        <v>7.43</v>
      </c>
      <c r="P36" s="67">
        <v>2.58</v>
      </c>
    </row>
    <row r="37" spans="1:16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11">
        <v>9025393</v>
      </c>
      <c r="I37" s="11">
        <v>7931200</v>
      </c>
      <c r="J37" s="11">
        <v>0</v>
      </c>
      <c r="K37" s="11">
        <v>1094193</v>
      </c>
      <c r="L37" s="11">
        <v>0</v>
      </c>
      <c r="M37" s="11">
        <v>545607</v>
      </c>
      <c r="N37" s="66">
        <v>87.87</v>
      </c>
      <c r="O37" s="66">
        <v>0</v>
      </c>
      <c r="P37" s="67">
        <v>12.12</v>
      </c>
    </row>
    <row r="38" spans="1:16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11">
        <v>11678319</v>
      </c>
      <c r="I38" s="11">
        <v>9711060</v>
      </c>
      <c r="J38" s="11">
        <v>1514367</v>
      </c>
      <c r="K38" s="11">
        <v>452892</v>
      </c>
      <c r="L38" s="11">
        <v>0</v>
      </c>
      <c r="M38" s="11">
        <v>0</v>
      </c>
      <c r="N38" s="66">
        <v>83.15</v>
      </c>
      <c r="O38" s="66">
        <v>12.96</v>
      </c>
      <c r="P38" s="67">
        <v>3.87</v>
      </c>
    </row>
    <row r="39" spans="1:16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11">
        <v>12356906</v>
      </c>
      <c r="I39" s="11">
        <v>12152285</v>
      </c>
      <c r="J39" s="11">
        <v>0</v>
      </c>
      <c r="K39" s="11">
        <v>204621</v>
      </c>
      <c r="L39" s="11">
        <v>0</v>
      </c>
      <c r="M39" s="11">
        <v>0</v>
      </c>
      <c r="N39" s="66">
        <v>98.34</v>
      </c>
      <c r="O39" s="66">
        <v>0</v>
      </c>
      <c r="P39" s="67">
        <v>1.65</v>
      </c>
    </row>
    <row r="40" spans="1:16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313</v>
      </c>
      <c r="H40" s="11">
        <v>7339693</v>
      </c>
      <c r="I40" s="11">
        <v>5767780</v>
      </c>
      <c r="J40" s="11">
        <v>1271457</v>
      </c>
      <c r="K40" s="11">
        <v>300456</v>
      </c>
      <c r="L40" s="11">
        <v>0</v>
      </c>
      <c r="M40" s="11">
        <v>0</v>
      </c>
      <c r="N40" s="66">
        <v>78.58</v>
      </c>
      <c r="O40" s="66">
        <v>17.32</v>
      </c>
      <c r="P40" s="67">
        <v>4.09</v>
      </c>
    </row>
    <row r="41" spans="1:16" s="95" customFormat="1" ht="15">
      <c r="A41" s="231"/>
      <c r="B41" s="232"/>
      <c r="C41" s="232"/>
      <c r="D41" s="101"/>
      <c r="E41" s="101"/>
      <c r="F41" s="102" t="s">
        <v>314</v>
      </c>
      <c r="G41" s="291"/>
      <c r="H41" s="103">
        <v>313777451</v>
      </c>
      <c r="I41" s="103">
        <v>302007130</v>
      </c>
      <c r="J41" s="103">
        <v>1586965</v>
      </c>
      <c r="K41" s="103">
        <v>10183356</v>
      </c>
      <c r="L41" s="103">
        <v>0</v>
      </c>
      <c r="M41" s="103">
        <v>13230870</v>
      </c>
      <c r="N41" s="128">
        <v>96.24883146877244</v>
      </c>
      <c r="O41" s="128">
        <v>0.5057613269986058</v>
      </c>
      <c r="P41" s="129">
        <v>3.245407204228962</v>
      </c>
    </row>
    <row r="42" spans="1:16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11">
        <v>35202459</v>
      </c>
      <c r="I42" s="11">
        <v>33395145</v>
      </c>
      <c r="J42" s="11">
        <v>0</v>
      </c>
      <c r="K42" s="11">
        <v>1807314</v>
      </c>
      <c r="L42" s="11">
        <v>0</v>
      </c>
      <c r="M42" s="11">
        <v>0</v>
      </c>
      <c r="N42" s="66">
        <v>94.86</v>
      </c>
      <c r="O42" s="66">
        <v>0</v>
      </c>
      <c r="P42" s="67">
        <v>5.13</v>
      </c>
    </row>
    <row r="43" spans="1:16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11">
        <v>46183640</v>
      </c>
      <c r="I43" s="11">
        <v>43920695</v>
      </c>
      <c r="J43" s="11">
        <v>0</v>
      </c>
      <c r="K43" s="11">
        <v>2262945</v>
      </c>
      <c r="L43" s="11">
        <v>0</v>
      </c>
      <c r="M43" s="11">
        <v>71076</v>
      </c>
      <c r="N43" s="66">
        <v>95.1</v>
      </c>
      <c r="O43" s="66">
        <v>0</v>
      </c>
      <c r="P43" s="67">
        <v>4.89</v>
      </c>
    </row>
    <row r="44" spans="1:16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317</v>
      </c>
      <c r="H44" s="11">
        <v>39091665</v>
      </c>
      <c r="I44" s="11">
        <v>36228530</v>
      </c>
      <c r="J44" s="11">
        <v>1586965</v>
      </c>
      <c r="K44" s="11">
        <v>1276170</v>
      </c>
      <c r="L44" s="11">
        <v>0</v>
      </c>
      <c r="M44" s="11">
        <v>0</v>
      </c>
      <c r="N44" s="66">
        <v>92.67</v>
      </c>
      <c r="O44" s="66">
        <v>4.05</v>
      </c>
      <c r="P44" s="67">
        <v>3.26</v>
      </c>
    </row>
    <row r="45" spans="1:16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318</v>
      </c>
      <c r="H45" s="282">
        <v>193299687</v>
      </c>
      <c r="I45" s="282">
        <v>188462760</v>
      </c>
      <c r="J45" s="282">
        <v>0</v>
      </c>
      <c r="K45" s="282">
        <v>4836927</v>
      </c>
      <c r="L45" s="282">
        <v>0</v>
      </c>
      <c r="M45" s="282">
        <v>13159794</v>
      </c>
      <c r="N45" s="303">
        <v>97.49</v>
      </c>
      <c r="O45" s="303">
        <v>0</v>
      </c>
      <c r="P45" s="304">
        <v>2.5</v>
      </c>
    </row>
    <row r="46" spans="1:16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514658834</v>
      </c>
      <c r="I46" s="103">
        <v>435713795</v>
      </c>
      <c r="J46" s="103">
        <v>75149700</v>
      </c>
      <c r="K46" s="103">
        <v>3795339</v>
      </c>
      <c r="L46" s="103">
        <v>0</v>
      </c>
      <c r="M46" s="103">
        <v>14991089.240000002</v>
      </c>
      <c r="N46" s="128">
        <v>84.6607045707487</v>
      </c>
      <c r="O46" s="128">
        <v>14.601847871904983</v>
      </c>
      <c r="P46" s="129">
        <v>0.73744755734631</v>
      </c>
    </row>
    <row r="47" spans="1:16" s="95" customFormat="1" ht="15">
      <c r="A47" s="231"/>
      <c r="B47" s="232"/>
      <c r="C47" s="232"/>
      <c r="D47" s="101"/>
      <c r="E47" s="101"/>
      <c r="F47" s="102" t="s">
        <v>320</v>
      </c>
      <c r="G47" s="291"/>
      <c r="H47" s="103">
        <v>150769644</v>
      </c>
      <c r="I47" s="103">
        <v>137673645</v>
      </c>
      <c r="J47" s="103">
        <v>11898564</v>
      </c>
      <c r="K47" s="103">
        <v>1197435</v>
      </c>
      <c r="L47" s="103">
        <v>0</v>
      </c>
      <c r="M47" s="103">
        <v>75662.49</v>
      </c>
      <c r="N47" s="128">
        <v>91.31390202128486</v>
      </c>
      <c r="O47" s="128">
        <v>7.891883063675603</v>
      </c>
      <c r="P47" s="129">
        <v>0.7942149150395287</v>
      </c>
    </row>
    <row r="48" spans="1:16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11">
        <v>7807528</v>
      </c>
      <c r="I48" s="11">
        <v>5328100</v>
      </c>
      <c r="J48" s="11">
        <v>2388705</v>
      </c>
      <c r="K48" s="11">
        <v>90723</v>
      </c>
      <c r="L48" s="11">
        <v>0</v>
      </c>
      <c r="M48" s="11">
        <v>0</v>
      </c>
      <c r="N48" s="66">
        <v>68.24</v>
      </c>
      <c r="O48" s="66">
        <v>30.59</v>
      </c>
      <c r="P48" s="67">
        <v>1.16</v>
      </c>
    </row>
    <row r="49" spans="1:16" ht="12.75">
      <c r="A49" s="229">
        <v>2</v>
      </c>
      <c r="B49" s="230">
        <v>21</v>
      </c>
      <c r="C49" s="230">
        <v>1</v>
      </c>
      <c r="D49" s="31">
        <v>1</v>
      </c>
      <c r="E49" s="31">
        <v>0</v>
      </c>
      <c r="F49" s="38"/>
      <c r="G49" s="55" t="s">
        <v>322</v>
      </c>
      <c r="H49" s="52">
        <v>4331629</v>
      </c>
      <c r="I49" s="52">
        <v>2505130</v>
      </c>
      <c r="J49" s="52">
        <v>1729734</v>
      </c>
      <c r="K49" s="52">
        <v>96765</v>
      </c>
      <c r="L49" s="52">
        <v>0</v>
      </c>
      <c r="M49" s="52">
        <v>0</v>
      </c>
      <c r="N49" s="77">
        <v>57.83</v>
      </c>
      <c r="O49" s="77">
        <v>39.93</v>
      </c>
      <c r="P49" s="78">
        <v>2.23</v>
      </c>
    </row>
    <row r="50" spans="1:16" ht="12.75">
      <c r="A50" s="229">
        <v>2</v>
      </c>
      <c r="B50" s="230">
        <v>1</v>
      </c>
      <c r="C50" s="230">
        <v>1</v>
      </c>
      <c r="D50" s="31">
        <v>1</v>
      </c>
      <c r="E50" s="31">
        <v>0</v>
      </c>
      <c r="F50" s="38"/>
      <c r="G50" s="55" t="s">
        <v>323</v>
      </c>
      <c r="H50" s="52">
        <v>8209959</v>
      </c>
      <c r="I50" s="52">
        <v>8138145</v>
      </c>
      <c r="J50" s="52">
        <v>0</v>
      </c>
      <c r="K50" s="52">
        <v>71814</v>
      </c>
      <c r="L50" s="52">
        <v>0</v>
      </c>
      <c r="M50" s="52">
        <v>0</v>
      </c>
      <c r="N50" s="77">
        <v>99.12</v>
      </c>
      <c r="O50" s="77">
        <v>0</v>
      </c>
      <c r="P50" s="78">
        <v>0.87</v>
      </c>
    </row>
    <row r="51" spans="1:16" ht="12.75">
      <c r="A51" s="229">
        <v>2</v>
      </c>
      <c r="B51" s="230">
        <v>9</v>
      </c>
      <c r="C51" s="230">
        <v>1</v>
      </c>
      <c r="D51" s="31">
        <v>1</v>
      </c>
      <c r="E51" s="31">
        <v>0</v>
      </c>
      <c r="F51" s="38"/>
      <c r="G51" s="55" t="s">
        <v>324</v>
      </c>
      <c r="H51" s="52">
        <v>4072809</v>
      </c>
      <c r="I51" s="52">
        <v>3175365</v>
      </c>
      <c r="J51" s="52">
        <v>851196</v>
      </c>
      <c r="K51" s="52">
        <v>46248</v>
      </c>
      <c r="L51" s="52">
        <v>0</v>
      </c>
      <c r="M51" s="52">
        <v>0</v>
      </c>
      <c r="N51" s="77">
        <v>77.96</v>
      </c>
      <c r="O51" s="77">
        <v>20.89</v>
      </c>
      <c r="P51" s="78">
        <v>1.13</v>
      </c>
    </row>
    <row r="52" spans="1:16" ht="12.75">
      <c r="A52" s="229">
        <v>2</v>
      </c>
      <c r="B52" s="230">
        <v>8</v>
      </c>
      <c r="C52" s="230">
        <v>1</v>
      </c>
      <c r="D52" s="31">
        <v>1</v>
      </c>
      <c r="E52" s="31">
        <v>0</v>
      </c>
      <c r="F52" s="38"/>
      <c r="G52" s="55" t="s">
        <v>325</v>
      </c>
      <c r="H52" s="52">
        <v>1347740</v>
      </c>
      <c r="I52" s="52">
        <v>1311800</v>
      </c>
      <c r="J52" s="52">
        <v>0</v>
      </c>
      <c r="K52" s="52">
        <v>35940</v>
      </c>
      <c r="L52" s="52">
        <v>0</v>
      </c>
      <c r="M52" s="52">
        <v>0</v>
      </c>
      <c r="N52" s="77">
        <v>97.33</v>
      </c>
      <c r="O52" s="77">
        <v>0</v>
      </c>
      <c r="P52" s="78">
        <v>2.66</v>
      </c>
    </row>
    <row r="53" spans="1:16" ht="12.75">
      <c r="A53" s="229">
        <v>2</v>
      </c>
      <c r="B53" s="230">
        <v>2</v>
      </c>
      <c r="C53" s="230">
        <v>2</v>
      </c>
      <c r="D53" s="31">
        <v>1</v>
      </c>
      <c r="E53" s="31">
        <v>0</v>
      </c>
      <c r="F53" s="38"/>
      <c r="G53" s="55" t="s">
        <v>326</v>
      </c>
      <c r="H53" s="52">
        <v>6818718</v>
      </c>
      <c r="I53" s="52">
        <v>6129075</v>
      </c>
      <c r="J53" s="52">
        <v>632334</v>
      </c>
      <c r="K53" s="52">
        <v>57309</v>
      </c>
      <c r="L53" s="52">
        <v>0</v>
      </c>
      <c r="M53" s="52">
        <v>0</v>
      </c>
      <c r="N53" s="77">
        <v>89.88</v>
      </c>
      <c r="O53" s="77">
        <v>9.27</v>
      </c>
      <c r="P53" s="78">
        <v>0.84</v>
      </c>
    </row>
    <row r="54" spans="1:16" ht="12.75">
      <c r="A54" s="229">
        <v>2</v>
      </c>
      <c r="B54" s="230">
        <v>3</v>
      </c>
      <c r="C54" s="230">
        <v>1</v>
      </c>
      <c r="D54" s="31">
        <v>1</v>
      </c>
      <c r="E54" s="31">
        <v>0</v>
      </c>
      <c r="F54" s="38"/>
      <c r="G54" s="55" t="s">
        <v>327</v>
      </c>
      <c r="H54" s="52">
        <v>13195768</v>
      </c>
      <c r="I54" s="52">
        <v>13079065</v>
      </c>
      <c r="J54" s="52">
        <v>0</v>
      </c>
      <c r="K54" s="52">
        <v>116703</v>
      </c>
      <c r="L54" s="52">
        <v>0</v>
      </c>
      <c r="M54" s="52">
        <v>0</v>
      </c>
      <c r="N54" s="77">
        <v>99.11</v>
      </c>
      <c r="O54" s="77">
        <v>0</v>
      </c>
      <c r="P54" s="78">
        <v>0.88</v>
      </c>
    </row>
    <row r="55" spans="1:16" ht="12.75">
      <c r="A55" s="229">
        <v>2</v>
      </c>
      <c r="B55" s="230">
        <v>5</v>
      </c>
      <c r="C55" s="230">
        <v>1</v>
      </c>
      <c r="D55" s="31">
        <v>1</v>
      </c>
      <c r="E55" s="31">
        <v>0</v>
      </c>
      <c r="F55" s="38"/>
      <c r="G55" s="55" t="s">
        <v>328</v>
      </c>
      <c r="H55" s="52">
        <v>4712720</v>
      </c>
      <c r="I55" s="52">
        <v>4202165</v>
      </c>
      <c r="J55" s="52">
        <v>460743</v>
      </c>
      <c r="K55" s="52">
        <v>49812</v>
      </c>
      <c r="L55" s="52">
        <v>0</v>
      </c>
      <c r="M55" s="52">
        <v>0</v>
      </c>
      <c r="N55" s="77">
        <v>89.16</v>
      </c>
      <c r="O55" s="77">
        <v>9.77</v>
      </c>
      <c r="P55" s="78">
        <v>1.05</v>
      </c>
    </row>
    <row r="56" spans="1:16" ht="12.75">
      <c r="A56" s="229">
        <v>2</v>
      </c>
      <c r="B56" s="230">
        <v>21</v>
      </c>
      <c r="C56" s="230">
        <v>2</v>
      </c>
      <c r="D56" s="31">
        <v>1</v>
      </c>
      <c r="E56" s="31">
        <v>0</v>
      </c>
      <c r="F56" s="38"/>
      <c r="G56" s="55" t="s">
        <v>329</v>
      </c>
      <c r="H56" s="52">
        <v>1608448</v>
      </c>
      <c r="I56" s="52">
        <v>1287985</v>
      </c>
      <c r="J56" s="52">
        <v>320463</v>
      </c>
      <c r="K56" s="52">
        <v>0</v>
      </c>
      <c r="L56" s="52">
        <v>0</v>
      </c>
      <c r="M56" s="52">
        <v>0</v>
      </c>
      <c r="N56" s="77">
        <v>80.07</v>
      </c>
      <c r="O56" s="77">
        <v>19.92</v>
      </c>
      <c r="P56" s="78">
        <v>0</v>
      </c>
    </row>
    <row r="57" spans="1:16" ht="12.75">
      <c r="A57" s="229">
        <v>2</v>
      </c>
      <c r="B57" s="230">
        <v>7</v>
      </c>
      <c r="C57" s="230">
        <v>1</v>
      </c>
      <c r="D57" s="31">
        <v>1</v>
      </c>
      <c r="E57" s="31">
        <v>0</v>
      </c>
      <c r="F57" s="38"/>
      <c r="G57" s="55" t="s">
        <v>330</v>
      </c>
      <c r="H57" s="52">
        <v>4882526</v>
      </c>
      <c r="I57" s="52">
        <v>3884300</v>
      </c>
      <c r="J57" s="52">
        <v>998226</v>
      </c>
      <c r="K57" s="52">
        <v>0</v>
      </c>
      <c r="L57" s="52">
        <v>0</v>
      </c>
      <c r="M57" s="52">
        <v>0</v>
      </c>
      <c r="N57" s="77">
        <v>79.55</v>
      </c>
      <c r="O57" s="77">
        <v>20.44</v>
      </c>
      <c r="P57" s="78">
        <v>0</v>
      </c>
    </row>
    <row r="58" spans="1:16" ht="12.75">
      <c r="A58" s="229">
        <v>2</v>
      </c>
      <c r="B58" s="230">
        <v>6</v>
      </c>
      <c r="C58" s="230">
        <v>1</v>
      </c>
      <c r="D58" s="31">
        <v>1</v>
      </c>
      <c r="E58" s="31">
        <v>0</v>
      </c>
      <c r="F58" s="38"/>
      <c r="G58" s="55" t="s">
        <v>331</v>
      </c>
      <c r="H58" s="52">
        <v>1337587</v>
      </c>
      <c r="I58" s="52">
        <v>1295695</v>
      </c>
      <c r="J58" s="52">
        <v>0</v>
      </c>
      <c r="K58" s="52">
        <v>41892</v>
      </c>
      <c r="L58" s="52">
        <v>0</v>
      </c>
      <c r="M58" s="52">
        <v>64254.75</v>
      </c>
      <c r="N58" s="77">
        <v>96.86</v>
      </c>
      <c r="O58" s="77">
        <v>0</v>
      </c>
      <c r="P58" s="78">
        <v>3.13</v>
      </c>
    </row>
    <row r="59" spans="1:16" ht="12.75">
      <c r="A59" s="229">
        <v>2</v>
      </c>
      <c r="B59" s="230">
        <v>8</v>
      </c>
      <c r="C59" s="230">
        <v>2</v>
      </c>
      <c r="D59" s="31">
        <v>1</v>
      </c>
      <c r="E59" s="31">
        <v>0</v>
      </c>
      <c r="F59" s="38"/>
      <c r="G59" s="55" t="s">
        <v>332</v>
      </c>
      <c r="H59" s="52">
        <v>5038160</v>
      </c>
      <c r="I59" s="52">
        <v>5038160</v>
      </c>
      <c r="J59" s="52">
        <v>0</v>
      </c>
      <c r="K59" s="52">
        <v>0</v>
      </c>
      <c r="L59" s="52">
        <v>0</v>
      </c>
      <c r="M59" s="52">
        <v>0</v>
      </c>
      <c r="N59" s="77">
        <v>100</v>
      </c>
      <c r="O59" s="77">
        <v>0</v>
      </c>
      <c r="P59" s="78">
        <v>0</v>
      </c>
    </row>
    <row r="60" spans="1:16" ht="12.75">
      <c r="A60" s="229">
        <v>2</v>
      </c>
      <c r="B60" s="230">
        <v>6</v>
      </c>
      <c r="C60" s="230">
        <v>2</v>
      </c>
      <c r="D60" s="31">
        <v>1</v>
      </c>
      <c r="E60" s="31">
        <v>0</v>
      </c>
      <c r="F60" s="38"/>
      <c r="G60" s="55" t="s">
        <v>333</v>
      </c>
      <c r="H60" s="52">
        <v>2422178</v>
      </c>
      <c r="I60" s="52">
        <v>1843565</v>
      </c>
      <c r="J60" s="52">
        <v>488547</v>
      </c>
      <c r="K60" s="52">
        <v>90066</v>
      </c>
      <c r="L60" s="52">
        <v>0</v>
      </c>
      <c r="M60" s="52">
        <v>0</v>
      </c>
      <c r="N60" s="77">
        <v>76.11</v>
      </c>
      <c r="O60" s="77">
        <v>20.16</v>
      </c>
      <c r="P60" s="78">
        <v>3.71</v>
      </c>
    </row>
    <row r="61" spans="1:16" ht="12.75">
      <c r="A61" s="229">
        <v>2</v>
      </c>
      <c r="B61" s="230">
        <v>8</v>
      </c>
      <c r="C61" s="230">
        <v>3</v>
      </c>
      <c r="D61" s="31">
        <v>1</v>
      </c>
      <c r="E61" s="31">
        <v>0</v>
      </c>
      <c r="F61" s="38"/>
      <c r="G61" s="55" t="s">
        <v>334</v>
      </c>
      <c r="H61" s="52">
        <v>2172630</v>
      </c>
      <c r="I61" s="52">
        <v>1785060</v>
      </c>
      <c r="J61" s="52">
        <v>325737</v>
      </c>
      <c r="K61" s="52">
        <v>61833</v>
      </c>
      <c r="L61" s="52">
        <v>0</v>
      </c>
      <c r="M61" s="52">
        <v>0</v>
      </c>
      <c r="N61" s="77">
        <v>82.16</v>
      </c>
      <c r="O61" s="77">
        <v>14.99</v>
      </c>
      <c r="P61" s="78">
        <v>2.84</v>
      </c>
    </row>
    <row r="62" spans="1:16" ht="12.75">
      <c r="A62" s="229">
        <v>2</v>
      </c>
      <c r="B62" s="230">
        <v>10</v>
      </c>
      <c r="C62" s="230">
        <v>1</v>
      </c>
      <c r="D62" s="31">
        <v>1</v>
      </c>
      <c r="E62" s="31">
        <v>0</v>
      </c>
      <c r="F62" s="38"/>
      <c r="G62" s="55" t="s">
        <v>335</v>
      </c>
      <c r="H62" s="52">
        <v>4594005</v>
      </c>
      <c r="I62" s="52">
        <v>4235370</v>
      </c>
      <c r="J62" s="52">
        <v>196128</v>
      </c>
      <c r="K62" s="52">
        <v>162507</v>
      </c>
      <c r="L62" s="52">
        <v>0</v>
      </c>
      <c r="M62" s="52">
        <v>0</v>
      </c>
      <c r="N62" s="77">
        <v>92.19</v>
      </c>
      <c r="O62" s="77">
        <v>4.26</v>
      </c>
      <c r="P62" s="78">
        <v>3.53</v>
      </c>
    </row>
    <row r="63" spans="1:16" ht="12.75">
      <c r="A63" s="229">
        <v>2</v>
      </c>
      <c r="B63" s="230">
        <v>11</v>
      </c>
      <c r="C63" s="230">
        <v>1</v>
      </c>
      <c r="D63" s="31">
        <v>1</v>
      </c>
      <c r="E63" s="31">
        <v>0</v>
      </c>
      <c r="F63" s="38"/>
      <c r="G63" s="55" t="s">
        <v>336</v>
      </c>
      <c r="H63" s="52">
        <v>25274140</v>
      </c>
      <c r="I63" s="52">
        <v>25274140</v>
      </c>
      <c r="J63" s="52">
        <v>0</v>
      </c>
      <c r="K63" s="52">
        <v>0</v>
      </c>
      <c r="L63" s="52">
        <v>0</v>
      </c>
      <c r="M63" s="52">
        <v>0</v>
      </c>
      <c r="N63" s="77">
        <v>100</v>
      </c>
      <c r="O63" s="77">
        <v>0</v>
      </c>
      <c r="P63" s="78">
        <v>0</v>
      </c>
    </row>
    <row r="64" spans="1:16" ht="12.75">
      <c r="A64" s="229">
        <v>2</v>
      </c>
      <c r="B64" s="230">
        <v>8</v>
      </c>
      <c r="C64" s="230">
        <v>4</v>
      </c>
      <c r="D64" s="31">
        <v>1</v>
      </c>
      <c r="E64" s="31">
        <v>0</v>
      </c>
      <c r="F64" s="38"/>
      <c r="G64" s="55" t="s">
        <v>337</v>
      </c>
      <c r="H64" s="52">
        <v>4786460</v>
      </c>
      <c r="I64" s="52">
        <v>3417830</v>
      </c>
      <c r="J64" s="52">
        <v>1293960</v>
      </c>
      <c r="K64" s="52">
        <v>74670</v>
      </c>
      <c r="L64" s="52">
        <v>0</v>
      </c>
      <c r="M64" s="52">
        <v>0</v>
      </c>
      <c r="N64" s="77">
        <v>71.4</v>
      </c>
      <c r="O64" s="77">
        <v>27.03</v>
      </c>
      <c r="P64" s="78">
        <v>1.56</v>
      </c>
    </row>
    <row r="65" spans="1:16" ht="12.75">
      <c r="A65" s="229">
        <v>2</v>
      </c>
      <c r="B65" s="230">
        <v>14</v>
      </c>
      <c r="C65" s="230">
        <v>1</v>
      </c>
      <c r="D65" s="31">
        <v>1</v>
      </c>
      <c r="E65" s="31">
        <v>0</v>
      </c>
      <c r="F65" s="38"/>
      <c r="G65" s="55" t="s">
        <v>338</v>
      </c>
      <c r="H65" s="52">
        <v>7204693</v>
      </c>
      <c r="I65" s="52">
        <v>7152160</v>
      </c>
      <c r="J65" s="52">
        <v>0</v>
      </c>
      <c r="K65" s="52">
        <v>52533</v>
      </c>
      <c r="L65" s="52">
        <v>0</v>
      </c>
      <c r="M65" s="52">
        <v>0</v>
      </c>
      <c r="N65" s="77">
        <v>99.27</v>
      </c>
      <c r="O65" s="77">
        <v>0</v>
      </c>
      <c r="P65" s="78">
        <v>0.72</v>
      </c>
    </row>
    <row r="66" spans="1:16" ht="12.75">
      <c r="A66" s="229">
        <v>2</v>
      </c>
      <c r="B66" s="230">
        <v>15</v>
      </c>
      <c r="C66" s="230">
        <v>1</v>
      </c>
      <c r="D66" s="31">
        <v>1</v>
      </c>
      <c r="E66" s="31">
        <v>0</v>
      </c>
      <c r="F66" s="38"/>
      <c r="G66" s="55" t="s">
        <v>339</v>
      </c>
      <c r="H66" s="52">
        <v>5743485</v>
      </c>
      <c r="I66" s="52">
        <v>5743485</v>
      </c>
      <c r="J66" s="52">
        <v>0</v>
      </c>
      <c r="K66" s="52">
        <v>0</v>
      </c>
      <c r="L66" s="52">
        <v>0</v>
      </c>
      <c r="M66" s="52">
        <v>0</v>
      </c>
      <c r="N66" s="77">
        <v>100</v>
      </c>
      <c r="O66" s="77">
        <v>0</v>
      </c>
      <c r="P66" s="78">
        <v>0</v>
      </c>
    </row>
    <row r="67" spans="1:16" ht="12.75">
      <c r="A67" s="229">
        <v>2</v>
      </c>
      <c r="B67" s="230">
        <v>6</v>
      </c>
      <c r="C67" s="230">
        <v>3</v>
      </c>
      <c r="D67" s="31">
        <v>1</v>
      </c>
      <c r="E67" s="31">
        <v>0</v>
      </c>
      <c r="F67" s="38"/>
      <c r="G67" s="55" t="s">
        <v>340</v>
      </c>
      <c r="H67" s="52">
        <v>806960</v>
      </c>
      <c r="I67" s="52">
        <v>806960</v>
      </c>
      <c r="J67" s="52">
        <v>0</v>
      </c>
      <c r="K67" s="52">
        <v>0</v>
      </c>
      <c r="L67" s="52">
        <v>0</v>
      </c>
      <c r="M67" s="52">
        <v>0</v>
      </c>
      <c r="N67" s="77">
        <v>100</v>
      </c>
      <c r="O67" s="77">
        <v>0</v>
      </c>
      <c r="P67" s="78">
        <v>0</v>
      </c>
    </row>
    <row r="68" spans="1:16" ht="12.75">
      <c r="A68" s="229">
        <v>2</v>
      </c>
      <c r="B68" s="230">
        <v>2</v>
      </c>
      <c r="C68" s="230">
        <v>3</v>
      </c>
      <c r="D68" s="31">
        <v>1</v>
      </c>
      <c r="E68" s="31">
        <v>0</v>
      </c>
      <c r="F68" s="38"/>
      <c r="G68" s="55" t="s">
        <v>341</v>
      </c>
      <c r="H68" s="52">
        <v>1958384</v>
      </c>
      <c r="I68" s="52">
        <v>1151900</v>
      </c>
      <c r="J68" s="52">
        <v>805902</v>
      </c>
      <c r="K68" s="52">
        <v>582</v>
      </c>
      <c r="L68" s="52">
        <v>0</v>
      </c>
      <c r="M68" s="52">
        <v>0</v>
      </c>
      <c r="N68" s="77">
        <v>58.81</v>
      </c>
      <c r="O68" s="77">
        <v>41.15</v>
      </c>
      <c r="P68" s="78">
        <v>0.02</v>
      </c>
    </row>
    <row r="69" spans="1:16" ht="12.75">
      <c r="A69" s="229">
        <v>2</v>
      </c>
      <c r="B69" s="230">
        <v>2</v>
      </c>
      <c r="C69" s="230">
        <v>4</v>
      </c>
      <c r="D69" s="31">
        <v>1</v>
      </c>
      <c r="E69" s="31">
        <v>0</v>
      </c>
      <c r="F69" s="38"/>
      <c r="G69" s="55" t="s">
        <v>342</v>
      </c>
      <c r="H69" s="52">
        <v>1377765</v>
      </c>
      <c r="I69" s="52">
        <v>1040145</v>
      </c>
      <c r="J69" s="52">
        <v>337620</v>
      </c>
      <c r="K69" s="52">
        <v>0</v>
      </c>
      <c r="L69" s="52">
        <v>0</v>
      </c>
      <c r="M69" s="52">
        <v>0</v>
      </c>
      <c r="N69" s="77">
        <v>75.49</v>
      </c>
      <c r="O69" s="77">
        <v>24.5</v>
      </c>
      <c r="P69" s="78">
        <v>0</v>
      </c>
    </row>
    <row r="70" spans="1:16" ht="12.75">
      <c r="A70" s="229">
        <v>2</v>
      </c>
      <c r="B70" s="230">
        <v>8</v>
      </c>
      <c r="C70" s="230">
        <v>5</v>
      </c>
      <c r="D70" s="31">
        <v>1</v>
      </c>
      <c r="E70" s="31">
        <v>0</v>
      </c>
      <c r="F70" s="38"/>
      <c r="G70" s="55" t="s">
        <v>343</v>
      </c>
      <c r="H70" s="52">
        <v>1174846</v>
      </c>
      <c r="I70" s="52">
        <v>1159915</v>
      </c>
      <c r="J70" s="52">
        <v>0</v>
      </c>
      <c r="K70" s="52">
        <v>14931</v>
      </c>
      <c r="L70" s="52">
        <v>0</v>
      </c>
      <c r="M70" s="52">
        <v>0</v>
      </c>
      <c r="N70" s="77">
        <v>98.72</v>
      </c>
      <c r="O70" s="77">
        <v>0</v>
      </c>
      <c r="P70" s="78">
        <v>1.27</v>
      </c>
    </row>
    <row r="71" spans="1:16" ht="12.75">
      <c r="A71" s="229">
        <v>2</v>
      </c>
      <c r="B71" s="230">
        <v>21</v>
      </c>
      <c r="C71" s="230">
        <v>3</v>
      </c>
      <c r="D71" s="31">
        <v>1</v>
      </c>
      <c r="E71" s="31">
        <v>0</v>
      </c>
      <c r="F71" s="38"/>
      <c r="G71" s="55" t="s">
        <v>344</v>
      </c>
      <c r="H71" s="52">
        <v>663379</v>
      </c>
      <c r="I71" s="52">
        <v>661075</v>
      </c>
      <c r="J71" s="52">
        <v>0</v>
      </c>
      <c r="K71" s="52">
        <v>2304</v>
      </c>
      <c r="L71" s="52">
        <v>0</v>
      </c>
      <c r="M71" s="52">
        <v>0</v>
      </c>
      <c r="N71" s="77">
        <v>99.65</v>
      </c>
      <c r="O71" s="77">
        <v>0</v>
      </c>
      <c r="P71" s="78">
        <v>0.34</v>
      </c>
    </row>
    <row r="72" spans="1:16" ht="12.75">
      <c r="A72" s="229">
        <v>2</v>
      </c>
      <c r="B72" s="230">
        <v>6</v>
      </c>
      <c r="C72" s="230">
        <v>4</v>
      </c>
      <c r="D72" s="31">
        <v>1</v>
      </c>
      <c r="E72" s="31">
        <v>0</v>
      </c>
      <c r="F72" s="38"/>
      <c r="G72" s="55" t="s">
        <v>345</v>
      </c>
      <c r="H72" s="52">
        <v>983700</v>
      </c>
      <c r="I72" s="52">
        <v>983700</v>
      </c>
      <c r="J72" s="52">
        <v>0</v>
      </c>
      <c r="K72" s="52">
        <v>0</v>
      </c>
      <c r="L72" s="52">
        <v>0</v>
      </c>
      <c r="M72" s="52">
        <v>11407.74</v>
      </c>
      <c r="N72" s="77">
        <v>100</v>
      </c>
      <c r="O72" s="77">
        <v>0</v>
      </c>
      <c r="P72" s="78">
        <v>0</v>
      </c>
    </row>
    <row r="73" spans="1:16" ht="12.75">
      <c r="A73" s="229">
        <v>2</v>
      </c>
      <c r="B73" s="230">
        <v>19</v>
      </c>
      <c r="C73" s="230">
        <v>1</v>
      </c>
      <c r="D73" s="31">
        <v>1</v>
      </c>
      <c r="E73" s="31">
        <v>0</v>
      </c>
      <c r="F73" s="38"/>
      <c r="G73" s="55" t="s">
        <v>346</v>
      </c>
      <c r="H73" s="52">
        <v>11249920</v>
      </c>
      <c r="I73" s="52">
        <v>11249920</v>
      </c>
      <c r="J73" s="52">
        <v>0</v>
      </c>
      <c r="K73" s="52">
        <v>0</v>
      </c>
      <c r="L73" s="52">
        <v>0</v>
      </c>
      <c r="M73" s="52">
        <v>0</v>
      </c>
      <c r="N73" s="77">
        <v>100</v>
      </c>
      <c r="O73" s="77">
        <v>0</v>
      </c>
      <c r="P73" s="78">
        <v>0</v>
      </c>
    </row>
    <row r="74" spans="1:16" ht="12.75">
      <c r="A74" s="229">
        <v>2</v>
      </c>
      <c r="B74" s="230">
        <v>19</v>
      </c>
      <c r="C74" s="230">
        <v>2</v>
      </c>
      <c r="D74" s="31">
        <v>1</v>
      </c>
      <c r="E74" s="31">
        <v>0</v>
      </c>
      <c r="F74" s="38"/>
      <c r="G74" s="55" t="s">
        <v>347</v>
      </c>
      <c r="H74" s="52">
        <v>4320408</v>
      </c>
      <c r="I74" s="52">
        <v>4103430</v>
      </c>
      <c r="J74" s="52">
        <v>216978</v>
      </c>
      <c r="K74" s="52">
        <v>0</v>
      </c>
      <c r="L74" s="52">
        <v>0</v>
      </c>
      <c r="M74" s="52">
        <v>0</v>
      </c>
      <c r="N74" s="77">
        <v>94.97</v>
      </c>
      <c r="O74" s="77">
        <v>5.02</v>
      </c>
      <c r="P74" s="78">
        <v>0</v>
      </c>
    </row>
    <row r="75" spans="1:16" ht="12.75">
      <c r="A75" s="229">
        <v>2</v>
      </c>
      <c r="B75" s="230">
        <v>10</v>
      </c>
      <c r="C75" s="230">
        <v>2</v>
      </c>
      <c r="D75" s="31">
        <v>1</v>
      </c>
      <c r="E75" s="31">
        <v>0</v>
      </c>
      <c r="F75" s="38"/>
      <c r="G75" s="55" t="s">
        <v>348</v>
      </c>
      <c r="H75" s="52">
        <v>1303535</v>
      </c>
      <c r="I75" s="52">
        <v>1286240</v>
      </c>
      <c r="J75" s="52">
        <v>0</v>
      </c>
      <c r="K75" s="52">
        <v>17295</v>
      </c>
      <c r="L75" s="52">
        <v>0</v>
      </c>
      <c r="M75" s="52">
        <v>0</v>
      </c>
      <c r="N75" s="77">
        <v>98.67</v>
      </c>
      <c r="O75" s="77">
        <v>0</v>
      </c>
      <c r="P75" s="78">
        <v>1.32</v>
      </c>
    </row>
    <row r="76" spans="1:16" ht="12.75">
      <c r="A76" s="229">
        <v>2</v>
      </c>
      <c r="B76" s="230">
        <v>26</v>
      </c>
      <c r="C76" s="230">
        <v>1</v>
      </c>
      <c r="D76" s="31">
        <v>1</v>
      </c>
      <c r="E76" s="31">
        <v>0</v>
      </c>
      <c r="F76" s="38"/>
      <c r="G76" s="55" t="s">
        <v>349</v>
      </c>
      <c r="H76" s="52">
        <v>1179227</v>
      </c>
      <c r="I76" s="52">
        <v>915335</v>
      </c>
      <c r="J76" s="52">
        <v>263892</v>
      </c>
      <c r="K76" s="52">
        <v>0</v>
      </c>
      <c r="L76" s="52">
        <v>0</v>
      </c>
      <c r="M76" s="52">
        <v>0</v>
      </c>
      <c r="N76" s="77">
        <v>77.62</v>
      </c>
      <c r="O76" s="77">
        <v>22.37</v>
      </c>
      <c r="P76" s="78">
        <v>0</v>
      </c>
    </row>
    <row r="77" spans="1:16" ht="12.75">
      <c r="A77" s="229">
        <v>2</v>
      </c>
      <c r="B77" s="230">
        <v>25</v>
      </c>
      <c r="C77" s="230">
        <v>1</v>
      </c>
      <c r="D77" s="31">
        <v>1</v>
      </c>
      <c r="E77" s="31">
        <v>0</v>
      </c>
      <c r="F77" s="38"/>
      <c r="G77" s="55" t="s">
        <v>350</v>
      </c>
      <c r="H77" s="52">
        <v>1403011</v>
      </c>
      <c r="I77" s="52">
        <v>1230595</v>
      </c>
      <c r="J77" s="52">
        <v>172416</v>
      </c>
      <c r="K77" s="52">
        <v>0</v>
      </c>
      <c r="L77" s="52">
        <v>0</v>
      </c>
      <c r="M77" s="52">
        <v>0</v>
      </c>
      <c r="N77" s="77">
        <v>87.71</v>
      </c>
      <c r="O77" s="77">
        <v>12.28</v>
      </c>
      <c r="P77" s="78">
        <v>0</v>
      </c>
    </row>
    <row r="78" spans="1:16" ht="12.75">
      <c r="A78" s="229">
        <v>2</v>
      </c>
      <c r="B78" s="230">
        <v>25</v>
      </c>
      <c r="C78" s="230">
        <v>2</v>
      </c>
      <c r="D78" s="31">
        <v>1</v>
      </c>
      <c r="E78" s="31">
        <v>0</v>
      </c>
      <c r="F78" s="38"/>
      <c r="G78" s="55" t="s">
        <v>351</v>
      </c>
      <c r="H78" s="52">
        <v>5845446</v>
      </c>
      <c r="I78" s="52">
        <v>5808540</v>
      </c>
      <c r="J78" s="52">
        <v>0</v>
      </c>
      <c r="K78" s="52">
        <v>36906</v>
      </c>
      <c r="L78" s="52">
        <v>0</v>
      </c>
      <c r="M78" s="52">
        <v>0</v>
      </c>
      <c r="N78" s="77">
        <v>99.36</v>
      </c>
      <c r="O78" s="77">
        <v>0</v>
      </c>
      <c r="P78" s="78">
        <v>0.63</v>
      </c>
    </row>
    <row r="79" spans="1:16" ht="12.75">
      <c r="A79" s="229">
        <v>2</v>
      </c>
      <c r="B79" s="230">
        <v>26</v>
      </c>
      <c r="C79" s="230">
        <v>2</v>
      </c>
      <c r="D79" s="31">
        <v>1</v>
      </c>
      <c r="E79" s="31">
        <v>0</v>
      </c>
      <c r="F79" s="38"/>
      <c r="G79" s="55" t="s">
        <v>352</v>
      </c>
      <c r="H79" s="52">
        <v>2941880</v>
      </c>
      <c r="I79" s="52">
        <v>2449295</v>
      </c>
      <c r="J79" s="52">
        <v>415983</v>
      </c>
      <c r="K79" s="52">
        <v>76602</v>
      </c>
      <c r="L79" s="52">
        <v>0</v>
      </c>
      <c r="M79" s="52">
        <v>0</v>
      </c>
      <c r="N79" s="77">
        <v>83.25</v>
      </c>
      <c r="O79" s="77">
        <v>14.14</v>
      </c>
      <c r="P79" s="78">
        <v>2.6</v>
      </c>
    </row>
    <row r="80" spans="1:16" s="95" customFormat="1" ht="15">
      <c r="A80" s="231"/>
      <c r="B80" s="232"/>
      <c r="C80" s="232"/>
      <c r="D80" s="101"/>
      <c r="E80" s="101"/>
      <c r="F80" s="102" t="s">
        <v>353</v>
      </c>
      <c r="G80" s="291"/>
      <c r="H80" s="103">
        <v>167519130</v>
      </c>
      <c r="I80" s="103">
        <v>138211635</v>
      </c>
      <c r="J80" s="103">
        <v>28964826</v>
      </c>
      <c r="K80" s="103">
        <v>342669</v>
      </c>
      <c r="L80" s="103">
        <v>0</v>
      </c>
      <c r="M80" s="103">
        <v>4451084.53</v>
      </c>
      <c r="N80" s="128">
        <v>82.50498614695528</v>
      </c>
      <c r="O80" s="128">
        <v>17.290458707611485</v>
      </c>
      <c r="P80" s="129">
        <v>0.204555145433241</v>
      </c>
    </row>
    <row r="81" spans="1:16" ht="12.75">
      <c r="A81" s="229">
        <v>2</v>
      </c>
      <c r="B81" s="230">
        <v>1</v>
      </c>
      <c r="C81" s="230">
        <v>2</v>
      </c>
      <c r="D81" s="31">
        <v>2</v>
      </c>
      <c r="E81" s="31">
        <v>0</v>
      </c>
      <c r="F81" s="38"/>
      <c r="G81" s="55" t="s">
        <v>323</v>
      </c>
      <c r="H81" s="52">
        <v>2390455</v>
      </c>
      <c r="I81" s="52">
        <v>1933480</v>
      </c>
      <c r="J81" s="52">
        <v>456975</v>
      </c>
      <c r="K81" s="52">
        <v>0</v>
      </c>
      <c r="L81" s="52">
        <v>0</v>
      </c>
      <c r="M81" s="52">
        <v>0</v>
      </c>
      <c r="N81" s="77">
        <v>80.88</v>
      </c>
      <c r="O81" s="77">
        <v>19.11</v>
      </c>
      <c r="P81" s="78">
        <v>0</v>
      </c>
    </row>
    <row r="82" spans="1:16" ht="12.75">
      <c r="A82" s="229">
        <v>2</v>
      </c>
      <c r="B82" s="230">
        <v>17</v>
      </c>
      <c r="C82" s="230">
        <v>1</v>
      </c>
      <c r="D82" s="31">
        <v>2</v>
      </c>
      <c r="E82" s="31">
        <v>0</v>
      </c>
      <c r="F82" s="38"/>
      <c r="G82" s="55" t="s">
        <v>354</v>
      </c>
      <c r="H82" s="52">
        <v>1919023</v>
      </c>
      <c r="I82" s="52">
        <v>1516195</v>
      </c>
      <c r="J82" s="52">
        <v>402828</v>
      </c>
      <c r="K82" s="52">
        <v>0</v>
      </c>
      <c r="L82" s="52">
        <v>0</v>
      </c>
      <c r="M82" s="52">
        <v>0</v>
      </c>
      <c r="N82" s="77">
        <v>79</v>
      </c>
      <c r="O82" s="77">
        <v>20.99</v>
      </c>
      <c r="P82" s="78">
        <v>0</v>
      </c>
    </row>
    <row r="83" spans="1:16" ht="12.75">
      <c r="A83" s="229">
        <v>2</v>
      </c>
      <c r="B83" s="230">
        <v>9</v>
      </c>
      <c r="C83" s="230">
        <v>2</v>
      </c>
      <c r="D83" s="31">
        <v>2</v>
      </c>
      <c r="E83" s="31">
        <v>0</v>
      </c>
      <c r="F83" s="38"/>
      <c r="G83" s="55" t="s">
        <v>324</v>
      </c>
      <c r="H83" s="52">
        <v>2218476</v>
      </c>
      <c r="I83" s="52">
        <v>1494825</v>
      </c>
      <c r="J83" s="52">
        <v>693306</v>
      </c>
      <c r="K83" s="52">
        <v>30345</v>
      </c>
      <c r="L83" s="52">
        <v>0</v>
      </c>
      <c r="M83" s="52">
        <v>0</v>
      </c>
      <c r="N83" s="77">
        <v>67.38</v>
      </c>
      <c r="O83" s="77">
        <v>31.25</v>
      </c>
      <c r="P83" s="78">
        <v>1.36</v>
      </c>
    </row>
    <row r="84" spans="1:16" ht="12.75">
      <c r="A84" s="229">
        <v>2</v>
      </c>
      <c r="B84" s="230">
        <v>24</v>
      </c>
      <c r="C84" s="230">
        <v>2</v>
      </c>
      <c r="D84" s="31">
        <v>2</v>
      </c>
      <c r="E84" s="31">
        <v>0</v>
      </c>
      <c r="F84" s="38"/>
      <c r="G84" s="55" t="s">
        <v>355</v>
      </c>
      <c r="H84" s="52">
        <v>885623</v>
      </c>
      <c r="I84" s="52">
        <v>771710</v>
      </c>
      <c r="J84" s="52">
        <v>113913</v>
      </c>
      <c r="K84" s="52">
        <v>0</v>
      </c>
      <c r="L84" s="52">
        <v>0</v>
      </c>
      <c r="M84" s="52">
        <v>0</v>
      </c>
      <c r="N84" s="77">
        <v>87.13</v>
      </c>
      <c r="O84" s="77">
        <v>12.86</v>
      </c>
      <c r="P84" s="78">
        <v>0</v>
      </c>
    </row>
    <row r="85" spans="1:16" ht="12.75">
      <c r="A85" s="229">
        <v>2</v>
      </c>
      <c r="B85" s="230">
        <v>13</v>
      </c>
      <c r="C85" s="230">
        <v>1</v>
      </c>
      <c r="D85" s="31">
        <v>2</v>
      </c>
      <c r="E85" s="31">
        <v>0</v>
      </c>
      <c r="F85" s="38"/>
      <c r="G85" s="55" t="s">
        <v>356</v>
      </c>
      <c r="H85" s="52">
        <v>2072836</v>
      </c>
      <c r="I85" s="52">
        <v>1384030</v>
      </c>
      <c r="J85" s="52">
        <v>672204</v>
      </c>
      <c r="K85" s="52">
        <v>16602</v>
      </c>
      <c r="L85" s="52">
        <v>0</v>
      </c>
      <c r="M85" s="52">
        <v>0</v>
      </c>
      <c r="N85" s="77">
        <v>66.76</v>
      </c>
      <c r="O85" s="77">
        <v>32.42</v>
      </c>
      <c r="P85" s="78">
        <v>0.8</v>
      </c>
    </row>
    <row r="86" spans="1:16" ht="12.75">
      <c r="A86" s="229">
        <v>2</v>
      </c>
      <c r="B86" s="230">
        <v>21</v>
      </c>
      <c r="C86" s="230">
        <v>4</v>
      </c>
      <c r="D86" s="31">
        <v>2</v>
      </c>
      <c r="E86" s="31">
        <v>0</v>
      </c>
      <c r="F86" s="38"/>
      <c r="G86" s="55" t="s">
        <v>357</v>
      </c>
      <c r="H86" s="52">
        <v>1870670</v>
      </c>
      <c r="I86" s="52">
        <v>1751495</v>
      </c>
      <c r="J86" s="52">
        <v>107121</v>
      </c>
      <c r="K86" s="52">
        <v>12054</v>
      </c>
      <c r="L86" s="52">
        <v>0</v>
      </c>
      <c r="M86" s="52">
        <v>0</v>
      </c>
      <c r="N86" s="77">
        <v>93.62</v>
      </c>
      <c r="O86" s="77">
        <v>5.72</v>
      </c>
      <c r="P86" s="78">
        <v>0.64</v>
      </c>
    </row>
    <row r="87" spans="1:16" ht="12.75">
      <c r="A87" s="229">
        <v>2</v>
      </c>
      <c r="B87" s="230">
        <v>23</v>
      </c>
      <c r="C87" s="230">
        <v>1</v>
      </c>
      <c r="D87" s="31">
        <v>2</v>
      </c>
      <c r="E87" s="31">
        <v>0</v>
      </c>
      <c r="F87" s="38"/>
      <c r="G87" s="55" t="s">
        <v>358</v>
      </c>
      <c r="H87" s="52">
        <v>3761155</v>
      </c>
      <c r="I87" s="52">
        <v>3761155</v>
      </c>
      <c r="J87" s="52">
        <v>0</v>
      </c>
      <c r="K87" s="52">
        <v>0</v>
      </c>
      <c r="L87" s="52">
        <v>0</v>
      </c>
      <c r="M87" s="52">
        <v>0</v>
      </c>
      <c r="N87" s="77">
        <v>100</v>
      </c>
      <c r="O87" s="77">
        <v>0</v>
      </c>
      <c r="P87" s="78">
        <v>0</v>
      </c>
    </row>
    <row r="88" spans="1:16" ht="12.75">
      <c r="A88" s="229">
        <v>2</v>
      </c>
      <c r="B88" s="230">
        <v>23</v>
      </c>
      <c r="C88" s="230">
        <v>2</v>
      </c>
      <c r="D88" s="31">
        <v>2</v>
      </c>
      <c r="E88" s="31">
        <v>0</v>
      </c>
      <c r="F88" s="38"/>
      <c r="G88" s="55" t="s">
        <v>359</v>
      </c>
      <c r="H88" s="52">
        <v>8021477</v>
      </c>
      <c r="I88" s="52">
        <v>7943375</v>
      </c>
      <c r="J88" s="52">
        <v>78102</v>
      </c>
      <c r="K88" s="52">
        <v>0</v>
      </c>
      <c r="L88" s="52">
        <v>0</v>
      </c>
      <c r="M88" s="52">
        <v>0</v>
      </c>
      <c r="N88" s="77">
        <v>99.02</v>
      </c>
      <c r="O88" s="77">
        <v>0.97</v>
      </c>
      <c r="P88" s="78">
        <v>0</v>
      </c>
    </row>
    <row r="89" spans="1:16" ht="12.75">
      <c r="A89" s="229">
        <v>2</v>
      </c>
      <c r="B89" s="230">
        <v>19</v>
      </c>
      <c r="C89" s="230">
        <v>3</v>
      </c>
      <c r="D89" s="31">
        <v>2</v>
      </c>
      <c r="E89" s="31">
        <v>0</v>
      </c>
      <c r="F89" s="38"/>
      <c r="G89" s="55" t="s">
        <v>360</v>
      </c>
      <c r="H89" s="52">
        <v>1683576</v>
      </c>
      <c r="I89" s="52">
        <v>1423230</v>
      </c>
      <c r="J89" s="52">
        <v>257685</v>
      </c>
      <c r="K89" s="52">
        <v>2661</v>
      </c>
      <c r="L89" s="52">
        <v>0</v>
      </c>
      <c r="M89" s="52">
        <v>0</v>
      </c>
      <c r="N89" s="77">
        <v>84.53</v>
      </c>
      <c r="O89" s="77">
        <v>15.3</v>
      </c>
      <c r="P89" s="78">
        <v>0.15</v>
      </c>
    </row>
    <row r="90" spans="1:16" ht="12.75">
      <c r="A90" s="229">
        <v>2</v>
      </c>
      <c r="B90" s="230">
        <v>14</v>
      </c>
      <c r="C90" s="230">
        <v>3</v>
      </c>
      <c r="D90" s="31">
        <v>2</v>
      </c>
      <c r="E90" s="31">
        <v>0</v>
      </c>
      <c r="F90" s="38"/>
      <c r="G90" s="55" t="s">
        <v>361</v>
      </c>
      <c r="H90" s="52">
        <v>2312904</v>
      </c>
      <c r="I90" s="52">
        <v>1852710</v>
      </c>
      <c r="J90" s="52">
        <v>460194</v>
      </c>
      <c r="K90" s="52">
        <v>0</v>
      </c>
      <c r="L90" s="52">
        <v>0</v>
      </c>
      <c r="M90" s="52">
        <v>0</v>
      </c>
      <c r="N90" s="77">
        <v>80.1</v>
      </c>
      <c r="O90" s="77">
        <v>19.89</v>
      </c>
      <c r="P90" s="78">
        <v>0</v>
      </c>
    </row>
    <row r="91" spans="1:16" ht="12.75">
      <c r="A91" s="229">
        <v>2</v>
      </c>
      <c r="B91" s="230">
        <v>15</v>
      </c>
      <c r="C91" s="230">
        <v>2</v>
      </c>
      <c r="D91" s="31">
        <v>2</v>
      </c>
      <c r="E91" s="31">
        <v>0</v>
      </c>
      <c r="F91" s="38"/>
      <c r="G91" s="55" t="s">
        <v>362</v>
      </c>
      <c r="H91" s="52">
        <v>2152442</v>
      </c>
      <c r="I91" s="52">
        <v>1607855</v>
      </c>
      <c r="J91" s="52">
        <v>544587</v>
      </c>
      <c r="K91" s="52">
        <v>0</v>
      </c>
      <c r="L91" s="52">
        <v>0</v>
      </c>
      <c r="M91" s="52">
        <v>0</v>
      </c>
      <c r="N91" s="77">
        <v>74.69</v>
      </c>
      <c r="O91" s="77">
        <v>25.3</v>
      </c>
      <c r="P91" s="78">
        <v>0</v>
      </c>
    </row>
    <row r="92" spans="1:16" ht="12.75">
      <c r="A92" s="229">
        <v>2</v>
      </c>
      <c r="B92" s="230">
        <v>14</v>
      </c>
      <c r="C92" s="230">
        <v>4</v>
      </c>
      <c r="D92" s="31">
        <v>2</v>
      </c>
      <c r="E92" s="31">
        <v>0</v>
      </c>
      <c r="F92" s="38"/>
      <c r="G92" s="55" t="s">
        <v>363</v>
      </c>
      <c r="H92" s="52">
        <v>2438549</v>
      </c>
      <c r="I92" s="52">
        <v>1679060</v>
      </c>
      <c r="J92" s="52">
        <v>733593</v>
      </c>
      <c r="K92" s="52">
        <v>25896</v>
      </c>
      <c r="L92" s="52">
        <v>0</v>
      </c>
      <c r="M92" s="52">
        <v>0</v>
      </c>
      <c r="N92" s="77">
        <v>68.85</v>
      </c>
      <c r="O92" s="77">
        <v>30.08</v>
      </c>
      <c r="P92" s="78">
        <v>1.06</v>
      </c>
    </row>
    <row r="93" spans="1:16" ht="12.75">
      <c r="A93" s="229">
        <v>2</v>
      </c>
      <c r="B93" s="230">
        <v>2</v>
      </c>
      <c r="C93" s="230">
        <v>5</v>
      </c>
      <c r="D93" s="31">
        <v>2</v>
      </c>
      <c r="E93" s="31">
        <v>0</v>
      </c>
      <c r="F93" s="38"/>
      <c r="G93" s="55" t="s">
        <v>326</v>
      </c>
      <c r="H93" s="52">
        <v>2265386</v>
      </c>
      <c r="I93" s="52">
        <v>1539980</v>
      </c>
      <c r="J93" s="52">
        <v>725406</v>
      </c>
      <c r="K93" s="52">
        <v>0</v>
      </c>
      <c r="L93" s="52">
        <v>0</v>
      </c>
      <c r="M93" s="52">
        <v>0</v>
      </c>
      <c r="N93" s="77">
        <v>67.97</v>
      </c>
      <c r="O93" s="77">
        <v>32.02</v>
      </c>
      <c r="P93" s="78">
        <v>0</v>
      </c>
    </row>
    <row r="94" spans="1:16" ht="12.75">
      <c r="A94" s="229">
        <v>2</v>
      </c>
      <c r="B94" s="230">
        <v>16</v>
      </c>
      <c r="C94" s="230">
        <v>2</v>
      </c>
      <c r="D94" s="31">
        <v>2</v>
      </c>
      <c r="E94" s="31">
        <v>0</v>
      </c>
      <c r="F94" s="38"/>
      <c r="G94" s="55" t="s">
        <v>364</v>
      </c>
      <c r="H94" s="52">
        <v>1676939</v>
      </c>
      <c r="I94" s="52">
        <v>1225730</v>
      </c>
      <c r="J94" s="52">
        <v>447501</v>
      </c>
      <c r="K94" s="52">
        <v>3708</v>
      </c>
      <c r="L94" s="52">
        <v>0</v>
      </c>
      <c r="M94" s="52">
        <v>0</v>
      </c>
      <c r="N94" s="77">
        <v>73.09</v>
      </c>
      <c r="O94" s="77">
        <v>26.68</v>
      </c>
      <c r="P94" s="78">
        <v>0.22</v>
      </c>
    </row>
    <row r="95" spans="1:16" ht="12.75">
      <c r="A95" s="229">
        <v>2</v>
      </c>
      <c r="B95" s="230">
        <v>3</v>
      </c>
      <c r="C95" s="230">
        <v>2</v>
      </c>
      <c r="D95" s="31">
        <v>2</v>
      </c>
      <c r="E95" s="31">
        <v>0</v>
      </c>
      <c r="F95" s="38"/>
      <c r="G95" s="55" t="s">
        <v>327</v>
      </c>
      <c r="H95" s="52">
        <v>1409887</v>
      </c>
      <c r="I95" s="52">
        <v>1274890</v>
      </c>
      <c r="J95" s="52">
        <v>134997</v>
      </c>
      <c r="K95" s="52">
        <v>0</v>
      </c>
      <c r="L95" s="52">
        <v>0</v>
      </c>
      <c r="M95" s="52">
        <v>0</v>
      </c>
      <c r="N95" s="77">
        <v>90.42</v>
      </c>
      <c r="O95" s="77">
        <v>9.57</v>
      </c>
      <c r="P95" s="78">
        <v>0</v>
      </c>
    </row>
    <row r="96" spans="1:16" ht="12.75">
      <c r="A96" s="229">
        <v>2</v>
      </c>
      <c r="B96" s="230">
        <v>16</v>
      </c>
      <c r="C96" s="230">
        <v>3</v>
      </c>
      <c r="D96" s="31">
        <v>2</v>
      </c>
      <c r="E96" s="31">
        <v>0</v>
      </c>
      <c r="F96" s="38"/>
      <c r="G96" s="55" t="s">
        <v>365</v>
      </c>
      <c r="H96" s="52">
        <v>1762380</v>
      </c>
      <c r="I96" s="52">
        <v>1762380</v>
      </c>
      <c r="J96" s="52">
        <v>0</v>
      </c>
      <c r="K96" s="52">
        <v>0</v>
      </c>
      <c r="L96" s="52">
        <v>0</v>
      </c>
      <c r="M96" s="52">
        <v>251532.51</v>
      </c>
      <c r="N96" s="77">
        <v>100</v>
      </c>
      <c r="O96" s="77">
        <v>0</v>
      </c>
      <c r="P96" s="78">
        <v>0</v>
      </c>
    </row>
    <row r="97" spans="1:16" ht="12.75">
      <c r="A97" s="229">
        <v>2</v>
      </c>
      <c r="B97" s="230">
        <v>1</v>
      </c>
      <c r="C97" s="230">
        <v>3</v>
      </c>
      <c r="D97" s="31">
        <v>2</v>
      </c>
      <c r="E97" s="31">
        <v>0</v>
      </c>
      <c r="F97" s="38"/>
      <c r="G97" s="55" t="s">
        <v>366</v>
      </c>
      <c r="H97" s="52">
        <v>1720669</v>
      </c>
      <c r="I97" s="52">
        <v>1472395</v>
      </c>
      <c r="J97" s="52">
        <v>248274</v>
      </c>
      <c r="K97" s="52">
        <v>0</v>
      </c>
      <c r="L97" s="52">
        <v>0</v>
      </c>
      <c r="M97" s="52">
        <v>0</v>
      </c>
      <c r="N97" s="77">
        <v>85.57</v>
      </c>
      <c r="O97" s="77">
        <v>14.42</v>
      </c>
      <c r="P97" s="78">
        <v>0</v>
      </c>
    </row>
    <row r="98" spans="1:16" ht="12.75">
      <c r="A98" s="229">
        <v>2</v>
      </c>
      <c r="B98" s="230">
        <v>6</v>
      </c>
      <c r="C98" s="230">
        <v>5</v>
      </c>
      <c r="D98" s="31">
        <v>2</v>
      </c>
      <c r="E98" s="31">
        <v>0</v>
      </c>
      <c r="F98" s="38"/>
      <c r="G98" s="55" t="s">
        <v>367</v>
      </c>
      <c r="H98" s="52">
        <v>1233175</v>
      </c>
      <c r="I98" s="52">
        <v>784675</v>
      </c>
      <c r="J98" s="52">
        <v>433935</v>
      </c>
      <c r="K98" s="52">
        <v>14565</v>
      </c>
      <c r="L98" s="52">
        <v>0</v>
      </c>
      <c r="M98" s="52">
        <v>0</v>
      </c>
      <c r="N98" s="77">
        <v>63.63</v>
      </c>
      <c r="O98" s="77">
        <v>35.18</v>
      </c>
      <c r="P98" s="78">
        <v>1.18</v>
      </c>
    </row>
    <row r="99" spans="1:16" ht="12.75">
      <c r="A99" s="229">
        <v>2</v>
      </c>
      <c r="B99" s="230">
        <v>4</v>
      </c>
      <c r="C99" s="230">
        <v>2</v>
      </c>
      <c r="D99" s="31">
        <v>2</v>
      </c>
      <c r="E99" s="31">
        <v>0</v>
      </c>
      <c r="F99" s="38"/>
      <c r="G99" s="55" t="s">
        <v>368</v>
      </c>
      <c r="H99" s="52">
        <v>1308716</v>
      </c>
      <c r="I99" s="52">
        <v>808460</v>
      </c>
      <c r="J99" s="52">
        <v>471399</v>
      </c>
      <c r="K99" s="52">
        <v>28857</v>
      </c>
      <c r="L99" s="52">
        <v>0</v>
      </c>
      <c r="M99" s="52">
        <v>0</v>
      </c>
      <c r="N99" s="77">
        <v>61.77</v>
      </c>
      <c r="O99" s="77">
        <v>36.01</v>
      </c>
      <c r="P99" s="78">
        <v>2.2</v>
      </c>
    </row>
    <row r="100" spans="1:16" ht="12.75">
      <c r="A100" s="229">
        <v>2</v>
      </c>
      <c r="B100" s="230">
        <v>3</v>
      </c>
      <c r="C100" s="230">
        <v>3</v>
      </c>
      <c r="D100" s="31">
        <v>2</v>
      </c>
      <c r="E100" s="31">
        <v>0</v>
      </c>
      <c r="F100" s="38"/>
      <c r="G100" s="55" t="s">
        <v>369</v>
      </c>
      <c r="H100" s="52">
        <v>1338910</v>
      </c>
      <c r="I100" s="52">
        <v>1338910</v>
      </c>
      <c r="J100" s="52">
        <v>0</v>
      </c>
      <c r="K100" s="52">
        <v>0</v>
      </c>
      <c r="L100" s="52">
        <v>0</v>
      </c>
      <c r="M100" s="52">
        <v>561424.75</v>
      </c>
      <c r="N100" s="77">
        <v>100</v>
      </c>
      <c r="O100" s="77">
        <v>0</v>
      </c>
      <c r="P100" s="78">
        <v>0</v>
      </c>
    </row>
    <row r="101" spans="1:16" ht="12.75">
      <c r="A101" s="229">
        <v>2</v>
      </c>
      <c r="B101" s="230">
        <v>6</v>
      </c>
      <c r="C101" s="230">
        <v>6</v>
      </c>
      <c r="D101" s="31">
        <v>2</v>
      </c>
      <c r="E101" s="31">
        <v>0</v>
      </c>
      <c r="F101" s="38"/>
      <c r="G101" s="55" t="s">
        <v>370</v>
      </c>
      <c r="H101" s="52">
        <v>1646181</v>
      </c>
      <c r="I101" s="52">
        <v>1192080</v>
      </c>
      <c r="J101" s="52">
        <v>454101</v>
      </c>
      <c r="K101" s="52">
        <v>0</v>
      </c>
      <c r="L101" s="52">
        <v>0</v>
      </c>
      <c r="M101" s="52">
        <v>0</v>
      </c>
      <c r="N101" s="77">
        <v>72.41</v>
      </c>
      <c r="O101" s="77">
        <v>27.58</v>
      </c>
      <c r="P101" s="78">
        <v>0</v>
      </c>
    </row>
    <row r="102" spans="1:16" ht="12.75">
      <c r="A102" s="229">
        <v>2</v>
      </c>
      <c r="B102" s="230">
        <v>23</v>
      </c>
      <c r="C102" s="230">
        <v>3</v>
      </c>
      <c r="D102" s="31">
        <v>2</v>
      </c>
      <c r="E102" s="31">
        <v>0</v>
      </c>
      <c r="F102" s="38"/>
      <c r="G102" s="55" t="s">
        <v>371</v>
      </c>
      <c r="H102" s="52">
        <v>1085215</v>
      </c>
      <c r="I102" s="52">
        <v>792370</v>
      </c>
      <c r="J102" s="52">
        <v>292845</v>
      </c>
      <c r="K102" s="52">
        <v>0</v>
      </c>
      <c r="L102" s="52">
        <v>0</v>
      </c>
      <c r="M102" s="52">
        <v>0</v>
      </c>
      <c r="N102" s="77">
        <v>73.01</v>
      </c>
      <c r="O102" s="77">
        <v>26.98</v>
      </c>
      <c r="P102" s="78">
        <v>0</v>
      </c>
    </row>
    <row r="103" spans="1:16" ht="12.75">
      <c r="A103" s="229">
        <v>2</v>
      </c>
      <c r="B103" s="230">
        <v>24</v>
      </c>
      <c r="C103" s="230">
        <v>3</v>
      </c>
      <c r="D103" s="31">
        <v>2</v>
      </c>
      <c r="E103" s="31">
        <v>0</v>
      </c>
      <c r="F103" s="38"/>
      <c r="G103" s="55" t="s">
        <v>372</v>
      </c>
      <c r="H103" s="52">
        <v>2370661</v>
      </c>
      <c r="I103" s="52">
        <v>2183050</v>
      </c>
      <c r="J103" s="52">
        <v>171384</v>
      </c>
      <c r="K103" s="52">
        <v>16227</v>
      </c>
      <c r="L103" s="52">
        <v>0</v>
      </c>
      <c r="M103" s="52">
        <v>0</v>
      </c>
      <c r="N103" s="77">
        <v>92.08</v>
      </c>
      <c r="O103" s="77">
        <v>7.22</v>
      </c>
      <c r="P103" s="78">
        <v>0.68</v>
      </c>
    </row>
    <row r="104" spans="1:16" ht="12.75">
      <c r="A104" s="229">
        <v>2</v>
      </c>
      <c r="B104" s="230">
        <v>7</v>
      </c>
      <c r="C104" s="230">
        <v>2</v>
      </c>
      <c r="D104" s="31">
        <v>2</v>
      </c>
      <c r="E104" s="31">
        <v>0</v>
      </c>
      <c r="F104" s="38"/>
      <c r="G104" s="55" t="s">
        <v>330</v>
      </c>
      <c r="H104" s="52">
        <v>3119183</v>
      </c>
      <c r="I104" s="52">
        <v>2338175</v>
      </c>
      <c r="J104" s="52">
        <v>773331</v>
      </c>
      <c r="K104" s="52">
        <v>7677</v>
      </c>
      <c r="L104" s="52">
        <v>0</v>
      </c>
      <c r="M104" s="52">
        <v>0</v>
      </c>
      <c r="N104" s="77">
        <v>74.96</v>
      </c>
      <c r="O104" s="77">
        <v>24.79</v>
      </c>
      <c r="P104" s="78">
        <v>0.24</v>
      </c>
    </row>
    <row r="105" spans="1:16" ht="12.75">
      <c r="A105" s="229">
        <v>2</v>
      </c>
      <c r="B105" s="230">
        <v>8</v>
      </c>
      <c r="C105" s="230">
        <v>7</v>
      </c>
      <c r="D105" s="31">
        <v>2</v>
      </c>
      <c r="E105" s="31">
        <v>0</v>
      </c>
      <c r="F105" s="38"/>
      <c r="G105" s="55" t="s">
        <v>332</v>
      </c>
      <c r="H105" s="52">
        <v>5100529</v>
      </c>
      <c r="I105" s="52">
        <v>3536650</v>
      </c>
      <c r="J105" s="52">
        <v>1544445</v>
      </c>
      <c r="K105" s="52">
        <v>19434</v>
      </c>
      <c r="L105" s="52">
        <v>0</v>
      </c>
      <c r="M105" s="52">
        <v>0</v>
      </c>
      <c r="N105" s="77">
        <v>69.33</v>
      </c>
      <c r="O105" s="77">
        <v>30.28</v>
      </c>
      <c r="P105" s="78">
        <v>0.38</v>
      </c>
    </row>
    <row r="106" spans="1:16" ht="12.75">
      <c r="A106" s="229">
        <v>2</v>
      </c>
      <c r="B106" s="230">
        <v>23</v>
      </c>
      <c r="C106" s="230">
        <v>5</v>
      </c>
      <c r="D106" s="31">
        <v>2</v>
      </c>
      <c r="E106" s="31">
        <v>0</v>
      </c>
      <c r="F106" s="38"/>
      <c r="G106" s="55" t="s">
        <v>373</v>
      </c>
      <c r="H106" s="52">
        <v>4413570</v>
      </c>
      <c r="I106" s="52">
        <v>4413570</v>
      </c>
      <c r="J106" s="52">
        <v>0</v>
      </c>
      <c r="K106" s="52">
        <v>0</v>
      </c>
      <c r="L106" s="52">
        <v>0</v>
      </c>
      <c r="M106" s="52">
        <v>2472002</v>
      </c>
      <c r="N106" s="77">
        <v>100</v>
      </c>
      <c r="O106" s="77">
        <v>0</v>
      </c>
      <c r="P106" s="78">
        <v>0</v>
      </c>
    </row>
    <row r="107" spans="1:16" ht="12.75">
      <c r="A107" s="229">
        <v>2</v>
      </c>
      <c r="B107" s="230">
        <v>17</v>
      </c>
      <c r="C107" s="230">
        <v>2</v>
      </c>
      <c r="D107" s="31">
        <v>2</v>
      </c>
      <c r="E107" s="31">
        <v>0</v>
      </c>
      <c r="F107" s="38"/>
      <c r="G107" s="55" t="s">
        <v>374</v>
      </c>
      <c r="H107" s="52">
        <v>1392142</v>
      </c>
      <c r="I107" s="52">
        <v>1166530</v>
      </c>
      <c r="J107" s="52">
        <v>225612</v>
      </c>
      <c r="K107" s="52">
        <v>0</v>
      </c>
      <c r="L107" s="52">
        <v>0</v>
      </c>
      <c r="M107" s="52">
        <v>0</v>
      </c>
      <c r="N107" s="77">
        <v>83.79</v>
      </c>
      <c r="O107" s="77">
        <v>16.2</v>
      </c>
      <c r="P107" s="78">
        <v>0</v>
      </c>
    </row>
    <row r="108" spans="1:16" ht="12.75">
      <c r="A108" s="229">
        <v>2</v>
      </c>
      <c r="B108" s="230">
        <v>18</v>
      </c>
      <c r="C108" s="230">
        <v>1</v>
      </c>
      <c r="D108" s="31">
        <v>2</v>
      </c>
      <c r="E108" s="31">
        <v>0</v>
      </c>
      <c r="F108" s="38"/>
      <c r="G108" s="55" t="s">
        <v>375</v>
      </c>
      <c r="H108" s="52">
        <v>2247184</v>
      </c>
      <c r="I108" s="52">
        <v>1728130</v>
      </c>
      <c r="J108" s="52">
        <v>519054</v>
      </c>
      <c r="K108" s="52">
        <v>0</v>
      </c>
      <c r="L108" s="52">
        <v>0</v>
      </c>
      <c r="M108" s="52">
        <v>0</v>
      </c>
      <c r="N108" s="77">
        <v>76.9</v>
      </c>
      <c r="O108" s="77">
        <v>23.09</v>
      </c>
      <c r="P108" s="78">
        <v>0</v>
      </c>
    </row>
    <row r="109" spans="1:16" ht="12.75">
      <c r="A109" s="229">
        <v>2</v>
      </c>
      <c r="B109" s="230">
        <v>3</v>
      </c>
      <c r="C109" s="230">
        <v>4</v>
      </c>
      <c r="D109" s="31">
        <v>2</v>
      </c>
      <c r="E109" s="31">
        <v>0</v>
      </c>
      <c r="F109" s="38"/>
      <c r="G109" s="55" t="s">
        <v>376</v>
      </c>
      <c r="H109" s="52">
        <v>1586256</v>
      </c>
      <c r="I109" s="52">
        <v>1312710</v>
      </c>
      <c r="J109" s="52">
        <v>273546</v>
      </c>
      <c r="K109" s="52">
        <v>0</v>
      </c>
      <c r="L109" s="52">
        <v>0</v>
      </c>
      <c r="M109" s="52">
        <v>0</v>
      </c>
      <c r="N109" s="77">
        <v>82.75</v>
      </c>
      <c r="O109" s="77">
        <v>17.24</v>
      </c>
      <c r="P109" s="78">
        <v>0</v>
      </c>
    </row>
    <row r="110" spans="1:16" ht="12.75">
      <c r="A110" s="229">
        <v>2</v>
      </c>
      <c r="B110" s="230">
        <v>13</v>
      </c>
      <c r="C110" s="230">
        <v>2</v>
      </c>
      <c r="D110" s="31">
        <v>2</v>
      </c>
      <c r="E110" s="31">
        <v>0</v>
      </c>
      <c r="F110" s="38"/>
      <c r="G110" s="55" t="s">
        <v>377</v>
      </c>
      <c r="H110" s="52">
        <v>2923396</v>
      </c>
      <c r="I110" s="52">
        <v>2461105</v>
      </c>
      <c r="J110" s="52">
        <v>462291</v>
      </c>
      <c r="K110" s="52">
        <v>0</v>
      </c>
      <c r="L110" s="52">
        <v>0</v>
      </c>
      <c r="M110" s="52">
        <v>0</v>
      </c>
      <c r="N110" s="77">
        <v>84.18</v>
      </c>
      <c r="O110" s="77">
        <v>15.81</v>
      </c>
      <c r="P110" s="78">
        <v>0</v>
      </c>
    </row>
    <row r="111" spans="1:16" ht="12.75">
      <c r="A111" s="229">
        <v>2</v>
      </c>
      <c r="B111" s="230">
        <v>9</v>
      </c>
      <c r="C111" s="230">
        <v>3</v>
      </c>
      <c r="D111" s="31">
        <v>2</v>
      </c>
      <c r="E111" s="31">
        <v>0</v>
      </c>
      <c r="F111" s="38"/>
      <c r="G111" s="55" t="s">
        <v>378</v>
      </c>
      <c r="H111" s="52">
        <v>859053</v>
      </c>
      <c r="I111" s="52">
        <v>752340</v>
      </c>
      <c r="J111" s="52">
        <v>106713</v>
      </c>
      <c r="K111" s="52">
        <v>0</v>
      </c>
      <c r="L111" s="52">
        <v>0</v>
      </c>
      <c r="M111" s="52">
        <v>0</v>
      </c>
      <c r="N111" s="77">
        <v>87.57</v>
      </c>
      <c r="O111" s="77">
        <v>12.42</v>
      </c>
      <c r="P111" s="78">
        <v>0</v>
      </c>
    </row>
    <row r="112" spans="1:16" ht="12.75">
      <c r="A112" s="229">
        <v>2</v>
      </c>
      <c r="B112" s="230">
        <v>9</v>
      </c>
      <c r="C112" s="230">
        <v>4</v>
      </c>
      <c r="D112" s="31">
        <v>2</v>
      </c>
      <c r="E112" s="31">
        <v>0</v>
      </c>
      <c r="F112" s="38"/>
      <c r="G112" s="55" t="s">
        <v>379</v>
      </c>
      <c r="H112" s="52">
        <v>1638775</v>
      </c>
      <c r="I112" s="52">
        <v>1484365</v>
      </c>
      <c r="J112" s="52">
        <v>154410</v>
      </c>
      <c r="K112" s="52">
        <v>0</v>
      </c>
      <c r="L112" s="52">
        <v>0</v>
      </c>
      <c r="M112" s="52">
        <v>0</v>
      </c>
      <c r="N112" s="77">
        <v>90.57</v>
      </c>
      <c r="O112" s="77">
        <v>9.42</v>
      </c>
      <c r="P112" s="78">
        <v>0</v>
      </c>
    </row>
    <row r="113" spans="1:16" ht="12.75">
      <c r="A113" s="229">
        <v>2</v>
      </c>
      <c r="B113" s="230">
        <v>9</v>
      </c>
      <c r="C113" s="230">
        <v>5</v>
      </c>
      <c r="D113" s="31">
        <v>2</v>
      </c>
      <c r="E113" s="31">
        <v>0</v>
      </c>
      <c r="F113" s="38"/>
      <c r="G113" s="55" t="s">
        <v>380</v>
      </c>
      <c r="H113" s="52">
        <v>1328394</v>
      </c>
      <c r="I113" s="52">
        <v>1185960</v>
      </c>
      <c r="J113" s="52">
        <v>142434</v>
      </c>
      <c r="K113" s="52">
        <v>0</v>
      </c>
      <c r="L113" s="52">
        <v>0</v>
      </c>
      <c r="M113" s="52">
        <v>0</v>
      </c>
      <c r="N113" s="77">
        <v>89.27</v>
      </c>
      <c r="O113" s="77">
        <v>10.72</v>
      </c>
      <c r="P113" s="78">
        <v>0</v>
      </c>
    </row>
    <row r="114" spans="1:16" ht="12.75">
      <c r="A114" s="229">
        <v>2</v>
      </c>
      <c r="B114" s="230">
        <v>8</v>
      </c>
      <c r="C114" s="230">
        <v>9</v>
      </c>
      <c r="D114" s="31">
        <v>2</v>
      </c>
      <c r="E114" s="31">
        <v>0</v>
      </c>
      <c r="F114" s="38"/>
      <c r="G114" s="55" t="s">
        <v>381</v>
      </c>
      <c r="H114" s="52">
        <v>662866</v>
      </c>
      <c r="I114" s="52">
        <v>452575</v>
      </c>
      <c r="J114" s="52">
        <v>195048</v>
      </c>
      <c r="K114" s="52">
        <v>15243</v>
      </c>
      <c r="L114" s="52">
        <v>0</v>
      </c>
      <c r="M114" s="52">
        <v>0</v>
      </c>
      <c r="N114" s="77">
        <v>68.27</v>
      </c>
      <c r="O114" s="77">
        <v>29.42</v>
      </c>
      <c r="P114" s="78">
        <v>2.29</v>
      </c>
    </row>
    <row r="115" spans="1:16" ht="12.75">
      <c r="A115" s="229">
        <v>2</v>
      </c>
      <c r="B115" s="230">
        <v>10</v>
      </c>
      <c r="C115" s="230">
        <v>4</v>
      </c>
      <c r="D115" s="31">
        <v>2</v>
      </c>
      <c r="E115" s="31">
        <v>0</v>
      </c>
      <c r="F115" s="38"/>
      <c r="G115" s="55" t="s">
        <v>335</v>
      </c>
      <c r="H115" s="52">
        <v>2384101</v>
      </c>
      <c r="I115" s="52">
        <v>1717975</v>
      </c>
      <c r="J115" s="52">
        <v>666126</v>
      </c>
      <c r="K115" s="52">
        <v>0</v>
      </c>
      <c r="L115" s="52">
        <v>0</v>
      </c>
      <c r="M115" s="52">
        <v>0</v>
      </c>
      <c r="N115" s="77">
        <v>72.05</v>
      </c>
      <c r="O115" s="77">
        <v>27.94</v>
      </c>
      <c r="P115" s="78">
        <v>0</v>
      </c>
    </row>
    <row r="116" spans="1:16" ht="12.75">
      <c r="A116" s="229">
        <v>2</v>
      </c>
      <c r="B116" s="230">
        <v>11</v>
      </c>
      <c r="C116" s="230">
        <v>2</v>
      </c>
      <c r="D116" s="31">
        <v>2</v>
      </c>
      <c r="E116" s="31">
        <v>0</v>
      </c>
      <c r="F116" s="38"/>
      <c r="G116" s="55" t="s">
        <v>336</v>
      </c>
      <c r="H116" s="52">
        <v>1770900</v>
      </c>
      <c r="I116" s="52">
        <v>1770900</v>
      </c>
      <c r="J116" s="52">
        <v>0</v>
      </c>
      <c r="K116" s="52">
        <v>0</v>
      </c>
      <c r="L116" s="52">
        <v>0</v>
      </c>
      <c r="M116" s="52">
        <v>488967.28</v>
      </c>
      <c r="N116" s="77">
        <v>100</v>
      </c>
      <c r="O116" s="77">
        <v>0</v>
      </c>
      <c r="P116" s="78">
        <v>0</v>
      </c>
    </row>
    <row r="117" spans="1:16" ht="12.75">
      <c r="A117" s="229">
        <v>2</v>
      </c>
      <c r="B117" s="230">
        <v>2</v>
      </c>
      <c r="C117" s="230">
        <v>6</v>
      </c>
      <c r="D117" s="31">
        <v>2</v>
      </c>
      <c r="E117" s="31">
        <v>0</v>
      </c>
      <c r="F117" s="38"/>
      <c r="G117" s="55" t="s">
        <v>382</v>
      </c>
      <c r="H117" s="52">
        <v>2749213</v>
      </c>
      <c r="I117" s="52">
        <v>1984405</v>
      </c>
      <c r="J117" s="52">
        <v>764808</v>
      </c>
      <c r="K117" s="52">
        <v>0</v>
      </c>
      <c r="L117" s="52">
        <v>0</v>
      </c>
      <c r="M117" s="52">
        <v>0</v>
      </c>
      <c r="N117" s="77">
        <v>72.18</v>
      </c>
      <c r="O117" s="77">
        <v>27.81</v>
      </c>
      <c r="P117" s="78">
        <v>0</v>
      </c>
    </row>
    <row r="118" spans="1:16" ht="12.75">
      <c r="A118" s="229">
        <v>2</v>
      </c>
      <c r="B118" s="230">
        <v>18</v>
      </c>
      <c r="C118" s="230">
        <v>2</v>
      </c>
      <c r="D118" s="31">
        <v>2</v>
      </c>
      <c r="E118" s="31">
        <v>0</v>
      </c>
      <c r="F118" s="38"/>
      <c r="G118" s="55" t="s">
        <v>383</v>
      </c>
      <c r="H118" s="52">
        <v>1904472</v>
      </c>
      <c r="I118" s="52">
        <v>1511025</v>
      </c>
      <c r="J118" s="52">
        <v>393447</v>
      </c>
      <c r="K118" s="52">
        <v>0</v>
      </c>
      <c r="L118" s="52">
        <v>0</v>
      </c>
      <c r="M118" s="52">
        <v>0</v>
      </c>
      <c r="N118" s="77">
        <v>79.34</v>
      </c>
      <c r="O118" s="77">
        <v>20.65</v>
      </c>
      <c r="P118" s="78">
        <v>0</v>
      </c>
    </row>
    <row r="119" spans="1:16" ht="12.75">
      <c r="A119" s="229">
        <v>2</v>
      </c>
      <c r="B119" s="230">
        <v>19</v>
      </c>
      <c r="C119" s="230">
        <v>5</v>
      </c>
      <c r="D119" s="31">
        <v>2</v>
      </c>
      <c r="E119" s="31">
        <v>0</v>
      </c>
      <c r="F119" s="38"/>
      <c r="G119" s="55" t="s">
        <v>384</v>
      </c>
      <c r="H119" s="52">
        <v>2378629</v>
      </c>
      <c r="I119" s="52">
        <v>1969690</v>
      </c>
      <c r="J119" s="52">
        <v>408939</v>
      </c>
      <c r="K119" s="52">
        <v>0</v>
      </c>
      <c r="L119" s="52">
        <v>0</v>
      </c>
      <c r="M119" s="52">
        <v>0</v>
      </c>
      <c r="N119" s="77">
        <v>82.8</v>
      </c>
      <c r="O119" s="77">
        <v>17.19</v>
      </c>
      <c r="P119" s="78">
        <v>0</v>
      </c>
    </row>
    <row r="120" spans="1:16" ht="12.75">
      <c r="A120" s="229">
        <v>2</v>
      </c>
      <c r="B120" s="230">
        <v>7</v>
      </c>
      <c r="C120" s="230">
        <v>4</v>
      </c>
      <c r="D120" s="31">
        <v>2</v>
      </c>
      <c r="E120" s="31">
        <v>0</v>
      </c>
      <c r="F120" s="38"/>
      <c r="G120" s="55" t="s">
        <v>385</v>
      </c>
      <c r="H120" s="52">
        <v>1716631</v>
      </c>
      <c r="I120" s="52">
        <v>1170190</v>
      </c>
      <c r="J120" s="52">
        <v>522039</v>
      </c>
      <c r="K120" s="52">
        <v>24402</v>
      </c>
      <c r="L120" s="52">
        <v>0</v>
      </c>
      <c r="M120" s="52">
        <v>0</v>
      </c>
      <c r="N120" s="77">
        <v>68.16</v>
      </c>
      <c r="O120" s="77">
        <v>30.41</v>
      </c>
      <c r="P120" s="78">
        <v>1.42</v>
      </c>
    </row>
    <row r="121" spans="1:16" ht="12.75">
      <c r="A121" s="229">
        <v>2</v>
      </c>
      <c r="B121" s="230">
        <v>5</v>
      </c>
      <c r="C121" s="230">
        <v>3</v>
      </c>
      <c r="D121" s="31">
        <v>2</v>
      </c>
      <c r="E121" s="31">
        <v>0</v>
      </c>
      <c r="F121" s="38"/>
      <c r="G121" s="55" t="s">
        <v>386</v>
      </c>
      <c r="H121" s="52">
        <v>1584035</v>
      </c>
      <c r="I121" s="52">
        <v>1360625</v>
      </c>
      <c r="J121" s="52">
        <v>223410</v>
      </c>
      <c r="K121" s="52">
        <v>0</v>
      </c>
      <c r="L121" s="52">
        <v>0</v>
      </c>
      <c r="M121" s="52">
        <v>0</v>
      </c>
      <c r="N121" s="77">
        <v>85.89</v>
      </c>
      <c r="O121" s="77">
        <v>14.1</v>
      </c>
      <c r="P121" s="78">
        <v>0</v>
      </c>
    </row>
    <row r="122" spans="1:16" ht="12.75">
      <c r="A122" s="229">
        <v>2</v>
      </c>
      <c r="B122" s="230">
        <v>23</v>
      </c>
      <c r="C122" s="230">
        <v>6</v>
      </c>
      <c r="D122" s="31">
        <v>2</v>
      </c>
      <c r="E122" s="31">
        <v>0</v>
      </c>
      <c r="F122" s="38"/>
      <c r="G122" s="55" t="s">
        <v>387</v>
      </c>
      <c r="H122" s="52">
        <v>1036018</v>
      </c>
      <c r="I122" s="52">
        <v>905230</v>
      </c>
      <c r="J122" s="52">
        <v>130788</v>
      </c>
      <c r="K122" s="52">
        <v>0</v>
      </c>
      <c r="L122" s="52">
        <v>0</v>
      </c>
      <c r="M122" s="52">
        <v>0</v>
      </c>
      <c r="N122" s="77">
        <v>87.37</v>
      </c>
      <c r="O122" s="77">
        <v>12.62</v>
      </c>
      <c r="P122" s="78">
        <v>0</v>
      </c>
    </row>
    <row r="123" spans="1:16" ht="12.75">
      <c r="A123" s="229">
        <v>2</v>
      </c>
      <c r="B123" s="230">
        <v>18</v>
      </c>
      <c r="C123" s="230">
        <v>3</v>
      </c>
      <c r="D123" s="31">
        <v>2</v>
      </c>
      <c r="E123" s="31">
        <v>0</v>
      </c>
      <c r="F123" s="38"/>
      <c r="G123" s="55" t="s">
        <v>388</v>
      </c>
      <c r="H123" s="52">
        <v>3502814</v>
      </c>
      <c r="I123" s="52">
        <v>3217595</v>
      </c>
      <c r="J123" s="52">
        <v>285219</v>
      </c>
      <c r="K123" s="52">
        <v>0</v>
      </c>
      <c r="L123" s="52">
        <v>0</v>
      </c>
      <c r="M123" s="52">
        <v>0</v>
      </c>
      <c r="N123" s="77">
        <v>91.85</v>
      </c>
      <c r="O123" s="77">
        <v>8.14</v>
      </c>
      <c r="P123" s="78">
        <v>0</v>
      </c>
    </row>
    <row r="124" spans="1:16" ht="12.75">
      <c r="A124" s="229">
        <v>2</v>
      </c>
      <c r="B124" s="230">
        <v>9</v>
      </c>
      <c r="C124" s="230">
        <v>6</v>
      </c>
      <c r="D124" s="31">
        <v>2</v>
      </c>
      <c r="E124" s="31">
        <v>0</v>
      </c>
      <c r="F124" s="38"/>
      <c r="G124" s="55" t="s">
        <v>389</v>
      </c>
      <c r="H124" s="52">
        <v>1936569</v>
      </c>
      <c r="I124" s="52">
        <v>1513215</v>
      </c>
      <c r="J124" s="52">
        <v>423354</v>
      </c>
      <c r="K124" s="52">
        <v>0</v>
      </c>
      <c r="L124" s="52">
        <v>0</v>
      </c>
      <c r="M124" s="52">
        <v>0</v>
      </c>
      <c r="N124" s="77">
        <v>78.13</v>
      </c>
      <c r="O124" s="77">
        <v>21.86</v>
      </c>
      <c r="P124" s="78">
        <v>0</v>
      </c>
    </row>
    <row r="125" spans="1:16" ht="12.75">
      <c r="A125" s="229">
        <v>2</v>
      </c>
      <c r="B125" s="230">
        <v>5</v>
      </c>
      <c r="C125" s="230">
        <v>4</v>
      </c>
      <c r="D125" s="31">
        <v>2</v>
      </c>
      <c r="E125" s="31">
        <v>0</v>
      </c>
      <c r="F125" s="38"/>
      <c r="G125" s="55" t="s">
        <v>390</v>
      </c>
      <c r="H125" s="52">
        <v>1064728</v>
      </c>
      <c r="I125" s="52">
        <v>798505</v>
      </c>
      <c r="J125" s="52">
        <v>266223</v>
      </c>
      <c r="K125" s="52">
        <v>0</v>
      </c>
      <c r="L125" s="52">
        <v>0</v>
      </c>
      <c r="M125" s="52">
        <v>0</v>
      </c>
      <c r="N125" s="77">
        <v>74.99</v>
      </c>
      <c r="O125" s="77">
        <v>25</v>
      </c>
      <c r="P125" s="78">
        <v>0</v>
      </c>
    </row>
    <row r="126" spans="1:16" ht="12.75">
      <c r="A126" s="229">
        <v>2</v>
      </c>
      <c r="B126" s="230">
        <v>6</v>
      </c>
      <c r="C126" s="230">
        <v>7</v>
      </c>
      <c r="D126" s="31">
        <v>2</v>
      </c>
      <c r="E126" s="31">
        <v>0</v>
      </c>
      <c r="F126" s="38"/>
      <c r="G126" s="55" t="s">
        <v>391</v>
      </c>
      <c r="H126" s="52">
        <v>2633352</v>
      </c>
      <c r="I126" s="52">
        <v>2596860</v>
      </c>
      <c r="J126" s="52">
        <v>33180</v>
      </c>
      <c r="K126" s="52">
        <v>3312</v>
      </c>
      <c r="L126" s="52">
        <v>0</v>
      </c>
      <c r="M126" s="52">
        <v>0</v>
      </c>
      <c r="N126" s="77">
        <v>98.61</v>
      </c>
      <c r="O126" s="77">
        <v>1.25</v>
      </c>
      <c r="P126" s="78">
        <v>0.12</v>
      </c>
    </row>
    <row r="127" spans="1:16" ht="12.75">
      <c r="A127" s="229">
        <v>2</v>
      </c>
      <c r="B127" s="230">
        <v>4</v>
      </c>
      <c r="C127" s="230">
        <v>3</v>
      </c>
      <c r="D127" s="31">
        <v>2</v>
      </c>
      <c r="E127" s="31">
        <v>0</v>
      </c>
      <c r="F127" s="38"/>
      <c r="G127" s="55" t="s">
        <v>392</v>
      </c>
      <c r="H127" s="52">
        <v>2137810</v>
      </c>
      <c r="I127" s="52">
        <v>1520755</v>
      </c>
      <c r="J127" s="52">
        <v>601089</v>
      </c>
      <c r="K127" s="52">
        <v>15966</v>
      </c>
      <c r="L127" s="52">
        <v>0</v>
      </c>
      <c r="M127" s="52">
        <v>0</v>
      </c>
      <c r="N127" s="77">
        <v>71.13</v>
      </c>
      <c r="O127" s="77">
        <v>28.11</v>
      </c>
      <c r="P127" s="78">
        <v>0.74</v>
      </c>
    </row>
    <row r="128" spans="1:16" ht="12.75">
      <c r="A128" s="229">
        <v>2</v>
      </c>
      <c r="B128" s="230">
        <v>8</v>
      </c>
      <c r="C128" s="230">
        <v>11</v>
      </c>
      <c r="D128" s="31">
        <v>2</v>
      </c>
      <c r="E128" s="31">
        <v>0</v>
      </c>
      <c r="F128" s="38"/>
      <c r="G128" s="55" t="s">
        <v>337</v>
      </c>
      <c r="H128" s="52">
        <v>3793110</v>
      </c>
      <c r="I128" s="52">
        <v>2905845</v>
      </c>
      <c r="J128" s="52">
        <v>882135</v>
      </c>
      <c r="K128" s="52">
        <v>5130</v>
      </c>
      <c r="L128" s="52">
        <v>0</v>
      </c>
      <c r="M128" s="52">
        <v>0</v>
      </c>
      <c r="N128" s="77">
        <v>76.6</v>
      </c>
      <c r="O128" s="77">
        <v>23.25</v>
      </c>
      <c r="P128" s="78">
        <v>0.13</v>
      </c>
    </row>
    <row r="129" spans="1:16" ht="12.75">
      <c r="A129" s="229">
        <v>2</v>
      </c>
      <c r="B129" s="230">
        <v>14</v>
      </c>
      <c r="C129" s="230">
        <v>6</v>
      </c>
      <c r="D129" s="31">
        <v>2</v>
      </c>
      <c r="E129" s="31">
        <v>0</v>
      </c>
      <c r="F129" s="38"/>
      <c r="G129" s="55" t="s">
        <v>338</v>
      </c>
      <c r="H129" s="52">
        <v>2878587</v>
      </c>
      <c r="I129" s="52">
        <v>2483865</v>
      </c>
      <c r="J129" s="52">
        <v>394722</v>
      </c>
      <c r="K129" s="52">
        <v>0</v>
      </c>
      <c r="L129" s="52">
        <v>0</v>
      </c>
      <c r="M129" s="52">
        <v>0</v>
      </c>
      <c r="N129" s="77">
        <v>86.28</v>
      </c>
      <c r="O129" s="77">
        <v>13.71</v>
      </c>
      <c r="P129" s="78">
        <v>0</v>
      </c>
    </row>
    <row r="130" spans="1:16" ht="12.75">
      <c r="A130" s="229">
        <v>2</v>
      </c>
      <c r="B130" s="230">
        <v>15</v>
      </c>
      <c r="C130" s="230">
        <v>4</v>
      </c>
      <c r="D130" s="31">
        <v>2</v>
      </c>
      <c r="E130" s="31">
        <v>0</v>
      </c>
      <c r="F130" s="38"/>
      <c r="G130" s="55" t="s">
        <v>339</v>
      </c>
      <c r="H130" s="52">
        <v>4351672</v>
      </c>
      <c r="I130" s="52">
        <v>3959770</v>
      </c>
      <c r="J130" s="52">
        <v>391902</v>
      </c>
      <c r="K130" s="52">
        <v>0</v>
      </c>
      <c r="L130" s="52">
        <v>0</v>
      </c>
      <c r="M130" s="52">
        <v>0</v>
      </c>
      <c r="N130" s="77">
        <v>90.99</v>
      </c>
      <c r="O130" s="77">
        <v>9</v>
      </c>
      <c r="P130" s="78">
        <v>0</v>
      </c>
    </row>
    <row r="131" spans="1:16" ht="12.75">
      <c r="A131" s="229">
        <v>2</v>
      </c>
      <c r="B131" s="230">
        <v>1</v>
      </c>
      <c r="C131" s="230">
        <v>5</v>
      </c>
      <c r="D131" s="31">
        <v>2</v>
      </c>
      <c r="E131" s="31">
        <v>0</v>
      </c>
      <c r="F131" s="38"/>
      <c r="G131" s="55" t="s">
        <v>393</v>
      </c>
      <c r="H131" s="52">
        <v>3176656</v>
      </c>
      <c r="I131" s="52">
        <v>2807020</v>
      </c>
      <c r="J131" s="52">
        <v>352014</v>
      </c>
      <c r="K131" s="52">
        <v>17622</v>
      </c>
      <c r="L131" s="52">
        <v>0</v>
      </c>
      <c r="M131" s="52">
        <v>0</v>
      </c>
      <c r="N131" s="77">
        <v>88.36</v>
      </c>
      <c r="O131" s="77">
        <v>11.08</v>
      </c>
      <c r="P131" s="78">
        <v>0.55</v>
      </c>
    </row>
    <row r="132" spans="1:16" ht="12.75">
      <c r="A132" s="229">
        <v>2</v>
      </c>
      <c r="B132" s="230">
        <v>5</v>
      </c>
      <c r="C132" s="230">
        <v>5</v>
      </c>
      <c r="D132" s="31">
        <v>2</v>
      </c>
      <c r="E132" s="31">
        <v>0</v>
      </c>
      <c r="F132" s="38"/>
      <c r="G132" s="55" t="s">
        <v>394</v>
      </c>
      <c r="H132" s="52">
        <v>1434679</v>
      </c>
      <c r="I132" s="52">
        <v>951925</v>
      </c>
      <c r="J132" s="52">
        <v>482754</v>
      </c>
      <c r="K132" s="52">
        <v>0</v>
      </c>
      <c r="L132" s="52">
        <v>0</v>
      </c>
      <c r="M132" s="52">
        <v>0</v>
      </c>
      <c r="N132" s="77">
        <v>66.35</v>
      </c>
      <c r="O132" s="77">
        <v>33.64</v>
      </c>
      <c r="P132" s="78">
        <v>0</v>
      </c>
    </row>
    <row r="133" spans="1:16" ht="12.75">
      <c r="A133" s="229">
        <v>2</v>
      </c>
      <c r="B133" s="230">
        <v>3</v>
      </c>
      <c r="C133" s="230">
        <v>5</v>
      </c>
      <c r="D133" s="31">
        <v>2</v>
      </c>
      <c r="E133" s="31">
        <v>0</v>
      </c>
      <c r="F133" s="38"/>
      <c r="G133" s="55" t="s">
        <v>395</v>
      </c>
      <c r="H133" s="52">
        <v>999411</v>
      </c>
      <c r="I133" s="52">
        <v>709830</v>
      </c>
      <c r="J133" s="52">
        <v>289581</v>
      </c>
      <c r="K133" s="52">
        <v>0</v>
      </c>
      <c r="L133" s="52">
        <v>0</v>
      </c>
      <c r="M133" s="52">
        <v>0</v>
      </c>
      <c r="N133" s="77">
        <v>71.02</v>
      </c>
      <c r="O133" s="77">
        <v>28.97</v>
      </c>
      <c r="P133" s="78">
        <v>0</v>
      </c>
    </row>
    <row r="134" spans="1:16" ht="12.75">
      <c r="A134" s="229">
        <v>2</v>
      </c>
      <c r="B134" s="230">
        <v>26</v>
      </c>
      <c r="C134" s="230">
        <v>3</v>
      </c>
      <c r="D134" s="31">
        <v>2</v>
      </c>
      <c r="E134" s="31">
        <v>0</v>
      </c>
      <c r="F134" s="38"/>
      <c r="G134" s="55" t="s">
        <v>396</v>
      </c>
      <c r="H134" s="52">
        <v>1914714</v>
      </c>
      <c r="I134" s="52">
        <v>1339275</v>
      </c>
      <c r="J134" s="52">
        <v>575439</v>
      </c>
      <c r="K134" s="52">
        <v>0</v>
      </c>
      <c r="L134" s="52">
        <v>0</v>
      </c>
      <c r="M134" s="52">
        <v>0</v>
      </c>
      <c r="N134" s="77">
        <v>69.94</v>
      </c>
      <c r="O134" s="77">
        <v>30.05</v>
      </c>
      <c r="P134" s="78">
        <v>0</v>
      </c>
    </row>
    <row r="135" spans="1:16" ht="12.75">
      <c r="A135" s="229">
        <v>2</v>
      </c>
      <c r="B135" s="230">
        <v>10</v>
      </c>
      <c r="C135" s="230">
        <v>6</v>
      </c>
      <c r="D135" s="31">
        <v>2</v>
      </c>
      <c r="E135" s="31">
        <v>0</v>
      </c>
      <c r="F135" s="38"/>
      <c r="G135" s="55" t="s">
        <v>397</v>
      </c>
      <c r="H135" s="52">
        <v>368296</v>
      </c>
      <c r="I135" s="52">
        <v>303265</v>
      </c>
      <c r="J135" s="52">
        <v>65031</v>
      </c>
      <c r="K135" s="52">
        <v>0</v>
      </c>
      <c r="L135" s="52">
        <v>0</v>
      </c>
      <c r="M135" s="52">
        <v>0</v>
      </c>
      <c r="N135" s="77">
        <v>82.34</v>
      </c>
      <c r="O135" s="77">
        <v>17.65</v>
      </c>
      <c r="P135" s="78">
        <v>0</v>
      </c>
    </row>
    <row r="136" spans="1:16" ht="12.75">
      <c r="A136" s="229">
        <v>2</v>
      </c>
      <c r="B136" s="230">
        <v>6</v>
      </c>
      <c r="C136" s="230">
        <v>8</v>
      </c>
      <c r="D136" s="31">
        <v>2</v>
      </c>
      <c r="E136" s="31">
        <v>0</v>
      </c>
      <c r="F136" s="38"/>
      <c r="G136" s="55" t="s">
        <v>398</v>
      </c>
      <c r="H136" s="52">
        <v>1645791</v>
      </c>
      <c r="I136" s="52">
        <v>1478715</v>
      </c>
      <c r="J136" s="52">
        <v>167076</v>
      </c>
      <c r="K136" s="52">
        <v>0</v>
      </c>
      <c r="L136" s="52">
        <v>0</v>
      </c>
      <c r="M136" s="52">
        <v>0</v>
      </c>
      <c r="N136" s="77">
        <v>89.84</v>
      </c>
      <c r="O136" s="77">
        <v>10.15</v>
      </c>
      <c r="P136" s="78">
        <v>0</v>
      </c>
    </row>
    <row r="137" spans="1:16" ht="12.75">
      <c r="A137" s="229">
        <v>2</v>
      </c>
      <c r="B137" s="230">
        <v>17</v>
      </c>
      <c r="C137" s="230">
        <v>3</v>
      </c>
      <c r="D137" s="31">
        <v>2</v>
      </c>
      <c r="E137" s="31">
        <v>0</v>
      </c>
      <c r="F137" s="38"/>
      <c r="G137" s="55" t="s">
        <v>399</v>
      </c>
      <c r="H137" s="52">
        <v>1949780</v>
      </c>
      <c r="I137" s="52">
        <v>1257425</v>
      </c>
      <c r="J137" s="52">
        <v>692355</v>
      </c>
      <c r="K137" s="52">
        <v>0</v>
      </c>
      <c r="L137" s="52">
        <v>0</v>
      </c>
      <c r="M137" s="52">
        <v>0</v>
      </c>
      <c r="N137" s="77">
        <v>64.49</v>
      </c>
      <c r="O137" s="77">
        <v>35.5</v>
      </c>
      <c r="P137" s="78">
        <v>0</v>
      </c>
    </row>
    <row r="138" spans="1:16" ht="12.75">
      <c r="A138" s="229">
        <v>2</v>
      </c>
      <c r="B138" s="230">
        <v>16</v>
      </c>
      <c r="C138" s="230">
        <v>6</v>
      </c>
      <c r="D138" s="31">
        <v>2</v>
      </c>
      <c r="E138" s="31">
        <v>0</v>
      </c>
      <c r="F138" s="38"/>
      <c r="G138" s="55" t="s">
        <v>400</v>
      </c>
      <c r="H138" s="52">
        <v>1423115</v>
      </c>
      <c r="I138" s="52">
        <v>1423115</v>
      </c>
      <c r="J138" s="52">
        <v>0</v>
      </c>
      <c r="K138" s="52">
        <v>0</v>
      </c>
      <c r="L138" s="52">
        <v>0</v>
      </c>
      <c r="M138" s="52">
        <v>51405</v>
      </c>
      <c r="N138" s="77">
        <v>100</v>
      </c>
      <c r="O138" s="77">
        <v>0</v>
      </c>
      <c r="P138" s="78">
        <v>0</v>
      </c>
    </row>
    <row r="139" spans="1:16" ht="12.75">
      <c r="A139" s="229">
        <v>2</v>
      </c>
      <c r="B139" s="230">
        <v>11</v>
      </c>
      <c r="C139" s="230">
        <v>3</v>
      </c>
      <c r="D139" s="31">
        <v>2</v>
      </c>
      <c r="E139" s="31">
        <v>0</v>
      </c>
      <c r="F139" s="38"/>
      <c r="G139" s="55" t="s">
        <v>401</v>
      </c>
      <c r="H139" s="52">
        <v>2224765</v>
      </c>
      <c r="I139" s="52">
        <v>2224330</v>
      </c>
      <c r="J139" s="52">
        <v>0</v>
      </c>
      <c r="K139" s="52">
        <v>435</v>
      </c>
      <c r="L139" s="52">
        <v>0</v>
      </c>
      <c r="M139" s="52">
        <v>625752.99</v>
      </c>
      <c r="N139" s="77">
        <v>99.98</v>
      </c>
      <c r="O139" s="77">
        <v>0</v>
      </c>
      <c r="P139" s="78">
        <v>0.01</v>
      </c>
    </row>
    <row r="140" spans="1:16" ht="12.75">
      <c r="A140" s="229">
        <v>2</v>
      </c>
      <c r="B140" s="230">
        <v>9</v>
      </c>
      <c r="C140" s="230">
        <v>8</v>
      </c>
      <c r="D140" s="31">
        <v>2</v>
      </c>
      <c r="E140" s="31">
        <v>0</v>
      </c>
      <c r="F140" s="38"/>
      <c r="G140" s="55" t="s">
        <v>402</v>
      </c>
      <c r="H140" s="52">
        <v>1073152</v>
      </c>
      <c r="I140" s="52">
        <v>816610</v>
      </c>
      <c r="J140" s="52">
        <v>256542</v>
      </c>
      <c r="K140" s="52">
        <v>0</v>
      </c>
      <c r="L140" s="52">
        <v>0</v>
      </c>
      <c r="M140" s="52">
        <v>0</v>
      </c>
      <c r="N140" s="77">
        <v>76.09</v>
      </c>
      <c r="O140" s="77">
        <v>23.9</v>
      </c>
      <c r="P140" s="78">
        <v>0</v>
      </c>
    </row>
    <row r="141" spans="1:16" ht="12.75">
      <c r="A141" s="229">
        <v>2</v>
      </c>
      <c r="B141" s="230">
        <v>10</v>
      </c>
      <c r="C141" s="230">
        <v>7</v>
      </c>
      <c r="D141" s="31">
        <v>2</v>
      </c>
      <c r="E141" s="31">
        <v>0</v>
      </c>
      <c r="F141" s="38"/>
      <c r="G141" s="55" t="s">
        <v>403</v>
      </c>
      <c r="H141" s="52">
        <v>1416828</v>
      </c>
      <c r="I141" s="52">
        <v>1089585</v>
      </c>
      <c r="J141" s="52">
        <v>327243</v>
      </c>
      <c r="K141" s="52">
        <v>0</v>
      </c>
      <c r="L141" s="52">
        <v>0</v>
      </c>
      <c r="M141" s="52">
        <v>0</v>
      </c>
      <c r="N141" s="77">
        <v>76.9</v>
      </c>
      <c r="O141" s="77">
        <v>23.09</v>
      </c>
      <c r="P141" s="78">
        <v>0</v>
      </c>
    </row>
    <row r="142" spans="1:16" ht="12.75">
      <c r="A142" s="229">
        <v>2</v>
      </c>
      <c r="B142" s="230">
        <v>6</v>
      </c>
      <c r="C142" s="230">
        <v>9</v>
      </c>
      <c r="D142" s="31">
        <v>2</v>
      </c>
      <c r="E142" s="31">
        <v>0</v>
      </c>
      <c r="F142" s="38"/>
      <c r="G142" s="55" t="s">
        <v>404</v>
      </c>
      <c r="H142" s="52">
        <v>1963590</v>
      </c>
      <c r="I142" s="52">
        <v>1340595</v>
      </c>
      <c r="J142" s="52">
        <v>606327</v>
      </c>
      <c r="K142" s="52">
        <v>16668</v>
      </c>
      <c r="L142" s="52">
        <v>0</v>
      </c>
      <c r="M142" s="52">
        <v>0</v>
      </c>
      <c r="N142" s="77">
        <v>68.27</v>
      </c>
      <c r="O142" s="77">
        <v>30.87</v>
      </c>
      <c r="P142" s="78">
        <v>0.84</v>
      </c>
    </row>
    <row r="143" spans="1:16" ht="12.75">
      <c r="A143" s="229">
        <v>2</v>
      </c>
      <c r="B143" s="230">
        <v>21</v>
      </c>
      <c r="C143" s="230">
        <v>7</v>
      </c>
      <c r="D143" s="31">
        <v>2</v>
      </c>
      <c r="E143" s="31">
        <v>0</v>
      </c>
      <c r="F143" s="38"/>
      <c r="G143" s="55" t="s">
        <v>405</v>
      </c>
      <c r="H143" s="52">
        <v>1390186</v>
      </c>
      <c r="I143" s="52">
        <v>981235</v>
      </c>
      <c r="J143" s="52">
        <v>408951</v>
      </c>
      <c r="K143" s="52">
        <v>0</v>
      </c>
      <c r="L143" s="52">
        <v>0</v>
      </c>
      <c r="M143" s="52">
        <v>0</v>
      </c>
      <c r="N143" s="77">
        <v>70.58</v>
      </c>
      <c r="O143" s="77">
        <v>29.41</v>
      </c>
      <c r="P143" s="78">
        <v>0</v>
      </c>
    </row>
    <row r="144" spans="1:16" ht="12.75">
      <c r="A144" s="229">
        <v>2</v>
      </c>
      <c r="B144" s="230">
        <v>24</v>
      </c>
      <c r="C144" s="230">
        <v>4</v>
      </c>
      <c r="D144" s="31">
        <v>2</v>
      </c>
      <c r="E144" s="31">
        <v>0</v>
      </c>
      <c r="F144" s="38"/>
      <c r="G144" s="55" t="s">
        <v>406</v>
      </c>
      <c r="H144" s="52">
        <v>1906385</v>
      </c>
      <c r="I144" s="52">
        <v>1270445</v>
      </c>
      <c r="J144" s="52">
        <v>635940</v>
      </c>
      <c r="K144" s="52">
        <v>0</v>
      </c>
      <c r="L144" s="52">
        <v>0</v>
      </c>
      <c r="M144" s="52">
        <v>0</v>
      </c>
      <c r="N144" s="77">
        <v>66.64</v>
      </c>
      <c r="O144" s="77">
        <v>33.35</v>
      </c>
      <c r="P144" s="78">
        <v>0</v>
      </c>
    </row>
    <row r="145" spans="1:16" ht="12.75">
      <c r="A145" s="229">
        <v>2</v>
      </c>
      <c r="B145" s="230">
        <v>25</v>
      </c>
      <c r="C145" s="230">
        <v>5</v>
      </c>
      <c r="D145" s="31">
        <v>2</v>
      </c>
      <c r="E145" s="31">
        <v>0</v>
      </c>
      <c r="F145" s="38"/>
      <c r="G145" s="55" t="s">
        <v>407</v>
      </c>
      <c r="H145" s="52">
        <v>1743598</v>
      </c>
      <c r="I145" s="52">
        <v>1586125</v>
      </c>
      <c r="J145" s="52">
        <v>157473</v>
      </c>
      <c r="K145" s="52">
        <v>0</v>
      </c>
      <c r="L145" s="52">
        <v>0</v>
      </c>
      <c r="M145" s="52">
        <v>0</v>
      </c>
      <c r="N145" s="77">
        <v>90.96</v>
      </c>
      <c r="O145" s="77">
        <v>9.03</v>
      </c>
      <c r="P145" s="78">
        <v>0</v>
      </c>
    </row>
    <row r="146" spans="1:16" ht="12.75">
      <c r="A146" s="229">
        <v>2</v>
      </c>
      <c r="B146" s="230">
        <v>19</v>
      </c>
      <c r="C146" s="230">
        <v>7</v>
      </c>
      <c r="D146" s="31">
        <v>2</v>
      </c>
      <c r="E146" s="31">
        <v>0</v>
      </c>
      <c r="F146" s="38"/>
      <c r="G146" s="55" t="s">
        <v>346</v>
      </c>
      <c r="H146" s="52">
        <v>5590918</v>
      </c>
      <c r="I146" s="52">
        <v>5038555</v>
      </c>
      <c r="J146" s="52">
        <v>552363</v>
      </c>
      <c r="K146" s="52">
        <v>0</v>
      </c>
      <c r="L146" s="52">
        <v>0</v>
      </c>
      <c r="M146" s="52">
        <v>0</v>
      </c>
      <c r="N146" s="77">
        <v>90.12</v>
      </c>
      <c r="O146" s="77">
        <v>9.87</v>
      </c>
      <c r="P146" s="78">
        <v>0</v>
      </c>
    </row>
    <row r="147" spans="1:16" ht="12.75">
      <c r="A147" s="229">
        <v>2</v>
      </c>
      <c r="B147" s="230">
        <v>18</v>
      </c>
      <c r="C147" s="230">
        <v>5</v>
      </c>
      <c r="D147" s="31">
        <v>2</v>
      </c>
      <c r="E147" s="31">
        <v>0</v>
      </c>
      <c r="F147" s="38"/>
      <c r="G147" s="55" t="s">
        <v>408</v>
      </c>
      <c r="H147" s="52">
        <v>1860685</v>
      </c>
      <c r="I147" s="52">
        <v>1392445</v>
      </c>
      <c r="J147" s="52">
        <v>460506</v>
      </c>
      <c r="K147" s="52">
        <v>7734</v>
      </c>
      <c r="L147" s="52">
        <v>0</v>
      </c>
      <c r="M147" s="52">
        <v>0</v>
      </c>
      <c r="N147" s="77">
        <v>74.83</v>
      </c>
      <c r="O147" s="77">
        <v>24.74</v>
      </c>
      <c r="P147" s="78">
        <v>0.41</v>
      </c>
    </row>
    <row r="148" spans="1:16" ht="12.75">
      <c r="A148" s="229">
        <v>2</v>
      </c>
      <c r="B148" s="230">
        <v>21</v>
      </c>
      <c r="C148" s="230">
        <v>8</v>
      </c>
      <c r="D148" s="31">
        <v>2</v>
      </c>
      <c r="E148" s="31">
        <v>0</v>
      </c>
      <c r="F148" s="38"/>
      <c r="G148" s="55" t="s">
        <v>409</v>
      </c>
      <c r="H148" s="52">
        <v>1632559</v>
      </c>
      <c r="I148" s="52">
        <v>1101730</v>
      </c>
      <c r="J148" s="52">
        <v>490536</v>
      </c>
      <c r="K148" s="52">
        <v>40293</v>
      </c>
      <c r="L148" s="52">
        <v>0</v>
      </c>
      <c r="M148" s="52">
        <v>0</v>
      </c>
      <c r="N148" s="77">
        <v>67.48</v>
      </c>
      <c r="O148" s="77">
        <v>30.04</v>
      </c>
      <c r="P148" s="78">
        <v>2.46</v>
      </c>
    </row>
    <row r="149" spans="1:16" ht="12.75">
      <c r="A149" s="229">
        <v>2</v>
      </c>
      <c r="B149" s="230">
        <v>1</v>
      </c>
      <c r="C149" s="230">
        <v>6</v>
      </c>
      <c r="D149" s="31">
        <v>2</v>
      </c>
      <c r="E149" s="31">
        <v>0</v>
      </c>
      <c r="F149" s="38"/>
      <c r="G149" s="55" t="s">
        <v>410</v>
      </c>
      <c r="H149" s="52">
        <v>2461645</v>
      </c>
      <c r="I149" s="52">
        <v>2286805</v>
      </c>
      <c r="J149" s="52">
        <v>174840</v>
      </c>
      <c r="K149" s="52">
        <v>0</v>
      </c>
      <c r="L149" s="52">
        <v>0</v>
      </c>
      <c r="M149" s="52">
        <v>0</v>
      </c>
      <c r="N149" s="77">
        <v>92.89</v>
      </c>
      <c r="O149" s="77">
        <v>7.1</v>
      </c>
      <c r="P149" s="78">
        <v>0</v>
      </c>
    </row>
    <row r="150" spans="1:16" ht="12.75">
      <c r="A150" s="229">
        <v>2</v>
      </c>
      <c r="B150" s="230">
        <v>5</v>
      </c>
      <c r="C150" s="230">
        <v>6</v>
      </c>
      <c r="D150" s="31">
        <v>2</v>
      </c>
      <c r="E150" s="31">
        <v>0</v>
      </c>
      <c r="F150" s="38"/>
      <c r="G150" s="55" t="s">
        <v>411</v>
      </c>
      <c r="H150" s="52">
        <v>1471906</v>
      </c>
      <c r="I150" s="52">
        <v>1124020</v>
      </c>
      <c r="J150" s="52">
        <v>347886</v>
      </c>
      <c r="K150" s="52">
        <v>0</v>
      </c>
      <c r="L150" s="52">
        <v>0</v>
      </c>
      <c r="M150" s="52">
        <v>0</v>
      </c>
      <c r="N150" s="77">
        <v>76.36</v>
      </c>
      <c r="O150" s="77">
        <v>23.63</v>
      </c>
      <c r="P150" s="78">
        <v>0</v>
      </c>
    </row>
    <row r="151" spans="1:16" ht="12.75">
      <c r="A151" s="229">
        <v>2</v>
      </c>
      <c r="B151" s="230">
        <v>22</v>
      </c>
      <c r="C151" s="230">
        <v>2</v>
      </c>
      <c r="D151" s="31">
        <v>2</v>
      </c>
      <c r="E151" s="31">
        <v>0</v>
      </c>
      <c r="F151" s="38"/>
      <c r="G151" s="55" t="s">
        <v>412</v>
      </c>
      <c r="H151" s="52">
        <v>3246771</v>
      </c>
      <c r="I151" s="52">
        <v>2185530</v>
      </c>
      <c r="J151" s="52">
        <v>1061241</v>
      </c>
      <c r="K151" s="52">
        <v>0</v>
      </c>
      <c r="L151" s="52">
        <v>0</v>
      </c>
      <c r="M151" s="52">
        <v>0</v>
      </c>
      <c r="N151" s="77">
        <v>67.31</v>
      </c>
      <c r="O151" s="77">
        <v>32.68</v>
      </c>
      <c r="P151" s="78">
        <v>0</v>
      </c>
    </row>
    <row r="152" spans="1:16" ht="12.75">
      <c r="A152" s="229">
        <v>2</v>
      </c>
      <c r="B152" s="230">
        <v>20</v>
      </c>
      <c r="C152" s="230">
        <v>4</v>
      </c>
      <c r="D152" s="31">
        <v>2</v>
      </c>
      <c r="E152" s="31">
        <v>0</v>
      </c>
      <c r="F152" s="38"/>
      <c r="G152" s="55" t="s">
        <v>413</v>
      </c>
      <c r="H152" s="52">
        <v>2441858</v>
      </c>
      <c r="I152" s="52">
        <v>2308955</v>
      </c>
      <c r="J152" s="52">
        <v>132903</v>
      </c>
      <c r="K152" s="52">
        <v>0</v>
      </c>
      <c r="L152" s="52">
        <v>0</v>
      </c>
      <c r="M152" s="52">
        <v>0</v>
      </c>
      <c r="N152" s="77">
        <v>94.55</v>
      </c>
      <c r="O152" s="77">
        <v>5.44</v>
      </c>
      <c r="P152" s="78">
        <v>0</v>
      </c>
    </row>
    <row r="153" spans="1:16" ht="12.75">
      <c r="A153" s="229">
        <v>2</v>
      </c>
      <c r="B153" s="230">
        <v>26</v>
      </c>
      <c r="C153" s="230">
        <v>5</v>
      </c>
      <c r="D153" s="31">
        <v>2</v>
      </c>
      <c r="E153" s="31">
        <v>0</v>
      </c>
      <c r="F153" s="38"/>
      <c r="G153" s="55" t="s">
        <v>414</v>
      </c>
      <c r="H153" s="52">
        <v>1739658</v>
      </c>
      <c r="I153" s="52">
        <v>1251075</v>
      </c>
      <c r="J153" s="52">
        <v>488583</v>
      </c>
      <c r="K153" s="52">
        <v>0</v>
      </c>
      <c r="L153" s="52">
        <v>0</v>
      </c>
      <c r="M153" s="52">
        <v>0</v>
      </c>
      <c r="N153" s="77">
        <v>71.91</v>
      </c>
      <c r="O153" s="77">
        <v>28.08</v>
      </c>
      <c r="P153" s="78">
        <v>0</v>
      </c>
    </row>
    <row r="154" spans="1:16" ht="12.75">
      <c r="A154" s="229">
        <v>2</v>
      </c>
      <c r="B154" s="230">
        <v>20</v>
      </c>
      <c r="C154" s="230">
        <v>5</v>
      </c>
      <c r="D154" s="31">
        <v>2</v>
      </c>
      <c r="E154" s="31">
        <v>0</v>
      </c>
      <c r="F154" s="38"/>
      <c r="G154" s="55" t="s">
        <v>415</v>
      </c>
      <c r="H154" s="52">
        <v>2064231</v>
      </c>
      <c r="I154" s="52">
        <v>1546575</v>
      </c>
      <c r="J154" s="52">
        <v>517656</v>
      </c>
      <c r="K154" s="52">
        <v>0</v>
      </c>
      <c r="L154" s="52">
        <v>0</v>
      </c>
      <c r="M154" s="52">
        <v>0</v>
      </c>
      <c r="N154" s="77">
        <v>74.92</v>
      </c>
      <c r="O154" s="77">
        <v>25.07</v>
      </c>
      <c r="P154" s="78">
        <v>0</v>
      </c>
    </row>
    <row r="155" spans="1:16" ht="12.75">
      <c r="A155" s="229">
        <v>2</v>
      </c>
      <c r="B155" s="230">
        <v>25</v>
      </c>
      <c r="C155" s="230">
        <v>7</v>
      </c>
      <c r="D155" s="31">
        <v>2</v>
      </c>
      <c r="E155" s="31">
        <v>0</v>
      </c>
      <c r="F155" s="38"/>
      <c r="G155" s="55" t="s">
        <v>351</v>
      </c>
      <c r="H155" s="52">
        <v>1939202</v>
      </c>
      <c r="I155" s="52">
        <v>1710095</v>
      </c>
      <c r="J155" s="52">
        <v>229107</v>
      </c>
      <c r="K155" s="52">
        <v>0</v>
      </c>
      <c r="L155" s="52">
        <v>0</v>
      </c>
      <c r="M155" s="52">
        <v>0</v>
      </c>
      <c r="N155" s="77">
        <v>88.18</v>
      </c>
      <c r="O155" s="77">
        <v>11.81</v>
      </c>
      <c r="P155" s="78">
        <v>0</v>
      </c>
    </row>
    <row r="156" spans="1:16" ht="12.75">
      <c r="A156" s="229">
        <v>2</v>
      </c>
      <c r="B156" s="230">
        <v>26</v>
      </c>
      <c r="C156" s="230">
        <v>6</v>
      </c>
      <c r="D156" s="31">
        <v>2</v>
      </c>
      <c r="E156" s="31">
        <v>0</v>
      </c>
      <c r="F156" s="38"/>
      <c r="G156" s="55" t="s">
        <v>352</v>
      </c>
      <c r="H156" s="52">
        <v>2175483</v>
      </c>
      <c r="I156" s="52">
        <v>1925190</v>
      </c>
      <c r="J156" s="52">
        <v>232455</v>
      </c>
      <c r="K156" s="52">
        <v>17838</v>
      </c>
      <c r="L156" s="52">
        <v>0</v>
      </c>
      <c r="M156" s="52">
        <v>0</v>
      </c>
      <c r="N156" s="77">
        <v>88.49</v>
      </c>
      <c r="O156" s="77">
        <v>10.68</v>
      </c>
      <c r="P156" s="78">
        <v>0.81</v>
      </c>
    </row>
    <row r="157" spans="1:16" ht="12.75">
      <c r="A157" s="229">
        <v>2</v>
      </c>
      <c r="B157" s="230">
        <v>23</v>
      </c>
      <c r="C157" s="230">
        <v>9</v>
      </c>
      <c r="D157" s="31">
        <v>2</v>
      </c>
      <c r="E157" s="31">
        <v>0</v>
      </c>
      <c r="F157" s="38"/>
      <c r="G157" s="55" t="s">
        <v>416</v>
      </c>
      <c r="H157" s="52">
        <v>2274940</v>
      </c>
      <c r="I157" s="52">
        <v>2016415</v>
      </c>
      <c r="J157" s="52">
        <v>258525</v>
      </c>
      <c r="K157" s="52">
        <v>0</v>
      </c>
      <c r="L157" s="52">
        <v>0</v>
      </c>
      <c r="M157" s="52">
        <v>0</v>
      </c>
      <c r="N157" s="77">
        <v>88.63</v>
      </c>
      <c r="O157" s="77">
        <v>11.36</v>
      </c>
      <c r="P157" s="78">
        <v>0</v>
      </c>
    </row>
    <row r="158" spans="1:16" ht="12.75">
      <c r="A158" s="229">
        <v>2</v>
      </c>
      <c r="B158" s="230">
        <v>3</v>
      </c>
      <c r="C158" s="230">
        <v>6</v>
      </c>
      <c r="D158" s="31">
        <v>2</v>
      </c>
      <c r="E158" s="31">
        <v>0</v>
      </c>
      <c r="F158" s="38"/>
      <c r="G158" s="55" t="s">
        <v>417</v>
      </c>
      <c r="H158" s="52">
        <v>1349034</v>
      </c>
      <c r="I158" s="52">
        <v>1032150</v>
      </c>
      <c r="J158" s="52">
        <v>316884</v>
      </c>
      <c r="K158" s="52">
        <v>0</v>
      </c>
      <c r="L158" s="52">
        <v>0</v>
      </c>
      <c r="M158" s="52">
        <v>0</v>
      </c>
      <c r="N158" s="77">
        <v>76.51</v>
      </c>
      <c r="O158" s="77">
        <v>23.48</v>
      </c>
      <c r="P158" s="78">
        <v>0</v>
      </c>
    </row>
    <row r="159" spans="1:16" s="95" customFormat="1" ht="15">
      <c r="A159" s="231"/>
      <c r="B159" s="232"/>
      <c r="C159" s="232"/>
      <c r="D159" s="101"/>
      <c r="E159" s="101"/>
      <c r="F159" s="102" t="s">
        <v>418</v>
      </c>
      <c r="G159" s="291"/>
      <c r="H159" s="103">
        <v>196370060</v>
      </c>
      <c r="I159" s="103">
        <v>159828515</v>
      </c>
      <c r="J159" s="103">
        <v>34286310</v>
      </c>
      <c r="K159" s="103">
        <v>2255235</v>
      </c>
      <c r="L159" s="103">
        <v>0</v>
      </c>
      <c r="M159" s="103">
        <v>10464342.22</v>
      </c>
      <c r="N159" s="128">
        <v>81.39148860065532</v>
      </c>
      <c r="O159" s="128">
        <v>17.46004966337536</v>
      </c>
      <c r="P159" s="129">
        <v>1.1484617359693223</v>
      </c>
    </row>
    <row r="160" spans="1:16" ht="12.75">
      <c r="A160" s="229">
        <v>2</v>
      </c>
      <c r="B160" s="230">
        <v>24</v>
      </c>
      <c r="C160" s="230">
        <v>1</v>
      </c>
      <c r="D160" s="31">
        <v>3</v>
      </c>
      <c r="E160" s="31">
        <v>0</v>
      </c>
      <c r="F160" s="38"/>
      <c r="G160" s="55" t="s">
        <v>419</v>
      </c>
      <c r="H160" s="52">
        <v>1535388</v>
      </c>
      <c r="I160" s="52">
        <v>1153650</v>
      </c>
      <c r="J160" s="52">
        <v>364728</v>
      </c>
      <c r="K160" s="52">
        <v>17010</v>
      </c>
      <c r="L160" s="52">
        <v>0</v>
      </c>
      <c r="M160" s="52">
        <v>0</v>
      </c>
      <c r="N160" s="77">
        <v>75.13</v>
      </c>
      <c r="O160" s="77">
        <v>23.75</v>
      </c>
      <c r="P160" s="78">
        <v>1.1</v>
      </c>
    </row>
    <row r="161" spans="1:16" ht="12.75">
      <c r="A161" s="229">
        <v>2</v>
      </c>
      <c r="B161" s="230">
        <v>14</v>
      </c>
      <c r="C161" s="230">
        <v>2</v>
      </c>
      <c r="D161" s="31">
        <v>3</v>
      </c>
      <c r="E161" s="31">
        <v>0</v>
      </c>
      <c r="F161" s="38"/>
      <c r="G161" s="55" t="s">
        <v>420</v>
      </c>
      <c r="H161" s="52">
        <v>3888478</v>
      </c>
      <c r="I161" s="52">
        <v>3108325</v>
      </c>
      <c r="J161" s="52">
        <v>737853</v>
      </c>
      <c r="K161" s="52">
        <v>42300</v>
      </c>
      <c r="L161" s="52">
        <v>0</v>
      </c>
      <c r="M161" s="52">
        <v>0</v>
      </c>
      <c r="N161" s="77">
        <v>79.93</v>
      </c>
      <c r="O161" s="77">
        <v>18.97</v>
      </c>
      <c r="P161" s="78">
        <v>1.08</v>
      </c>
    </row>
    <row r="162" spans="1:16" ht="12.75">
      <c r="A162" s="229">
        <v>2</v>
      </c>
      <c r="B162" s="230">
        <v>25</v>
      </c>
      <c r="C162" s="230">
        <v>3</v>
      </c>
      <c r="D162" s="31">
        <v>3</v>
      </c>
      <c r="E162" s="31">
        <v>0</v>
      </c>
      <c r="F162" s="38"/>
      <c r="G162" s="55" t="s">
        <v>421</v>
      </c>
      <c r="H162" s="52">
        <v>5737964</v>
      </c>
      <c r="I162" s="52">
        <v>5686625</v>
      </c>
      <c r="J162" s="52">
        <v>0</v>
      </c>
      <c r="K162" s="52">
        <v>51339</v>
      </c>
      <c r="L162" s="52">
        <v>0</v>
      </c>
      <c r="M162" s="52">
        <v>2857672.75</v>
      </c>
      <c r="N162" s="77">
        <v>99.1</v>
      </c>
      <c r="O162" s="77">
        <v>0</v>
      </c>
      <c r="P162" s="78">
        <v>0.89</v>
      </c>
    </row>
    <row r="163" spans="1:16" ht="12.75">
      <c r="A163" s="229">
        <v>2</v>
      </c>
      <c r="B163" s="230">
        <v>5</v>
      </c>
      <c r="C163" s="230">
        <v>2</v>
      </c>
      <c r="D163" s="31">
        <v>3</v>
      </c>
      <c r="E163" s="31">
        <v>0</v>
      </c>
      <c r="F163" s="38"/>
      <c r="G163" s="55" t="s">
        <v>422</v>
      </c>
      <c r="H163" s="52">
        <v>3356857</v>
      </c>
      <c r="I163" s="52">
        <v>1942210</v>
      </c>
      <c r="J163" s="52">
        <v>1361379</v>
      </c>
      <c r="K163" s="52">
        <v>53268</v>
      </c>
      <c r="L163" s="52">
        <v>0</v>
      </c>
      <c r="M163" s="52">
        <v>0</v>
      </c>
      <c r="N163" s="77">
        <v>57.85</v>
      </c>
      <c r="O163" s="77">
        <v>40.55</v>
      </c>
      <c r="P163" s="78">
        <v>1.58</v>
      </c>
    </row>
    <row r="164" spans="1:16" ht="12.75">
      <c r="A164" s="229">
        <v>2</v>
      </c>
      <c r="B164" s="230">
        <v>22</v>
      </c>
      <c r="C164" s="230">
        <v>1</v>
      </c>
      <c r="D164" s="31">
        <v>3</v>
      </c>
      <c r="E164" s="31">
        <v>0</v>
      </c>
      <c r="F164" s="38"/>
      <c r="G164" s="55" t="s">
        <v>423</v>
      </c>
      <c r="H164" s="52">
        <v>2560307</v>
      </c>
      <c r="I164" s="52">
        <v>2520725</v>
      </c>
      <c r="J164" s="52">
        <v>0</v>
      </c>
      <c r="K164" s="52">
        <v>39582</v>
      </c>
      <c r="L164" s="52">
        <v>0</v>
      </c>
      <c r="M164" s="52">
        <v>0</v>
      </c>
      <c r="N164" s="77">
        <v>98.45</v>
      </c>
      <c r="O164" s="77">
        <v>0</v>
      </c>
      <c r="P164" s="78">
        <v>1.54</v>
      </c>
    </row>
    <row r="165" spans="1:16" ht="12.75">
      <c r="A165" s="229">
        <v>2</v>
      </c>
      <c r="B165" s="230">
        <v>8</v>
      </c>
      <c r="C165" s="230">
        <v>6</v>
      </c>
      <c r="D165" s="31">
        <v>3</v>
      </c>
      <c r="E165" s="31">
        <v>0</v>
      </c>
      <c r="F165" s="38"/>
      <c r="G165" s="55" t="s">
        <v>424</v>
      </c>
      <c r="H165" s="52">
        <v>5144307</v>
      </c>
      <c r="I165" s="52">
        <v>3095745</v>
      </c>
      <c r="J165" s="52">
        <v>1910499</v>
      </c>
      <c r="K165" s="52">
        <v>138063</v>
      </c>
      <c r="L165" s="52">
        <v>0</v>
      </c>
      <c r="M165" s="52">
        <v>0</v>
      </c>
      <c r="N165" s="77">
        <v>60.17</v>
      </c>
      <c r="O165" s="77">
        <v>37.13</v>
      </c>
      <c r="P165" s="78">
        <v>2.68</v>
      </c>
    </row>
    <row r="166" spans="1:16" ht="12.75">
      <c r="A166" s="229">
        <v>2</v>
      </c>
      <c r="B166" s="230">
        <v>16</v>
      </c>
      <c r="C166" s="230">
        <v>1</v>
      </c>
      <c r="D166" s="31">
        <v>3</v>
      </c>
      <c r="E166" s="31">
        <v>0</v>
      </c>
      <c r="F166" s="38"/>
      <c r="G166" s="55" t="s">
        <v>425</v>
      </c>
      <c r="H166" s="52">
        <v>3091267</v>
      </c>
      <c r="I166" s="52">
        <v>2587915</v>
      </c>
      <c r="J166" s="52">
        <v>429843</v>
      </c>
      <c r="K166" s="52">
        <v>73509</v>
      </c>
      <c r="L166" s="52">
        <v>0</v>
      </c>
      <c r="M166" s="52">
        <v>0</v>
      </c>
      <c r="N166" s="77">
        <v>83.71</v>
      </c>
      <c r="O166" s="77">
        <v>13.9</v>
      </c>
      <c r="P166" s="78">
        <v>2.37</v>
      </c>
    </row>
    <row r="167" spans="1:16" ht="12.75">
      <c r="A167" s="229">
        <v>2</v>
      </c>
      <c r="B167" s="230">
        <v>21</v>
      </c>
      <c r="C167" s="230">
        <v>5</v>
      </c>
      <c r="D167" s="31">
        <v>3</v>
      </c>
      <c r="E167" s="31">
        <v>0</v>
      </c>
      <c r="F167" s="38"/>
      <c r="G167" s="55" t="s">
        <v>426</v>
      </c>
      <c r="H167" s="52">
        <v>2787142</v>
      </c>
      <c r="I167" s="52">
        <v>1796455</v>
      </c>
      <c r="J167" s="52">
        <v>932484</v>
      </c>
      <c r="K167" s="52">
        <v>58203</v>
      </c>
      <c r="L167" s="52">
        <v>0</v>
      </c>
      <c r="M167" s="52">
        <v>0</v>
      </c>
      <c r="N167" s="77">
        <v>64.45</v>
      </c>
      <c r="O167" s="77">
        <v>33.45</v>
      </c>
      <c r="P167" s="78">
        <v>2.08</v>
      </c>
    </row>
    <row r="168" spans="1:16" ht="12.75">
      <c r="A168" s="229">
        <v>2</v>
      </c>
      <c r="B168" s="230">
        <v>4</v>
      </c>
      <c r="C168" s="230">
        <v>1</v>
      </c>
      <c r="D168" s="31">
        <v>3</v>
      </c>
      <c r="E168" s="31">
        <v>0</v>
      </c>
      <c r="F168" s="38"/>
      <c r="G168" s="55" t="s">
        <v>427</v>
      </c>
      <c r="H168" s="52">
        <v>6453592</v>
      </c>
      <c r="I168" s="52">
        <v>4945720</v>
      </c>
      <c r="J168" s="52">
        <v>1439415</v>
      </c>
      <c r="K168" s="52">
        <v>68457</v>
      </c>
      <c r="L168" s="52">
        <v>0</v>
      </c>
      <c r="M168" s="52">
        <v>0</v>
      </c>
      <c r="N168" s="77">
        <v>76.63</v>
      </c>
      <c r="O168" s="77">
        <v>22.3</v>
      </c>
      <c r="P168" s="78">
        <v>1.06</v>
      </c>
    </row>
    <row r="169" spans="1:16" ht="12.75">
      <c r="A169" s="229">
        <v>2</v>
      </c>
      <c r="B169" s="230">
        <v>12</v>
      </c>
      <c r="C169" s="230">
        <v>1</v>
      </c>
      <c r="D169" s="31">
        <v>3</v>
      </c>
      <c r="E169" s="31">
        <v>0</v>
      </c>
      <c r="F169" s="38"/>
      <c r="G169" s="55" t="s">
        <v>428</v>
      </c>
      <c r="H169" s="52">
        <v>2588646</v>
      </c>
      <c r="I169" s="52">
        <v>1774290</v>
      </c>
      <c r="J169" s="52">
        <v>795882</v>
      </c>
      <c r="K169" s="52">
        <v>18474</v>
      </c>
      <c r="L169" s="52">
        <v>0</v>
      </c>
      <c r="M169" s="52">
        <v>0</v>
      </c>
      <c r="N169" s="77">
        <v>68.54</v>
      </c>
      <c r="O169" s="77">
        <v>30.74</v>
      </c>
      <c r="P169" s="78">
        <v>0.71</v>
      </c>
    </row>
    <row r="170" spans="1:16" ht="12.75">
      <c r="A170" s="229">
        <v>2</v>
      </c>
      <c r="B170" s="230">
        <v>19</v>
      </c>
      <c r="C170" s="230">
        <v>4</v>
      </c>
      <c r="D170" s="31">
        <v>3</v>
      </c>
      <c r="E170" s="31">
        <v>0</v>
      </c>
      <c r="F170" s="38"/>
      <c r="G170" s="55" t="s">
        <v>429</v>
      </c>
      <c r="H170" s="52">
        <v>2610631</v>
      </c>
      <c r="I170" s="52">
        <v>1959955</v>
      </c>
      <c r="J170" s="52">
        <v>642411</v>
      </c>
      <c r="K170" s="52">
        <v>8265</v>
      </c>
      <c r="L170" s="52">
        <v>0</v>
      </c>
      <c r="M170" s="52">
        <v>0</v>
      </c>
      <c r="N170" s="77">
        <v>75.07</v>
      </c>
      <c r="O170" s="77">
        <v>24.6</v>
      </c>
      <c r="P170" s="78">
        <v>0.31</v>
      </c>
    </row>
    <row r="171" spans="1:16" ht="12.75">
      <c r="A171" s="229">
        <v>2</v>
      </c>
      <c r="B171" s="230">
        <v>15</v>
      </c>
      <c r="C171" s="230">
        <v>3</v>
      </c>
      <c r="D171" s="31">
        <v>3</v>
      </c>
      <c r="E171" s="31">
        <v>0</v>
      </c>
      <c r="F171" s="38"/>
      <c r="G171" s="55" t="s">
        <v>430</v>
      </c>
      <c r="H171" s="52">
        <v>4666270</v>
      </c>
      <c r="I171" s="52">
        <v>4598260</v>
      </c>
      <c r="J171" s="52">
        <v>0</v>
      </c>
      <c r="K171" s="52">
        <v>68010</v>
      </c>
      <c r="L171" s="52">
        <v>0</v>
      </c>
      <c r="M171" s="52">
        <v>0</v>
      </c>
      <c r="N171" s="77">
        <v>98.54</v>
      </c>
      <c r="O171" s="77">
        <v>0</v>
      </c>
      <c r="P171" s="78">
        <v>1.45</v>
      </c>
    </row>
    <row r="172" spans="1:16" ht="12.75">
      <c r="A172" s="229">
        <v>2</v>
      </c>
      <c r="B172" s="230">
        <v>23</v>
      </c>
      <c r="C172" s="230">
        <v>4</v>
      </c>
      <c r="D172" s="31">
        <v>3</v>
      </c>
      <c r="E172" s="31">
        <v>0</v>
      </c>
      <c r="F172" s="38"/>
      <c r="G172" s="55" t="s">
        <v>431</v>
      </c>
      <c r="H172" s="52">
        <v>4675543</v>
      </c>
      <c r="I172" s="52">
        <v>4660405</v>
      </c>
      <c r="J172" s="52">
        <v>15138</v>
      </c>
      <c r="K172" s="52">
        <v>0</v>
      </c>
      <c r="L172" s="52">
        <v>0</v>
      </c>
      <c r="M172" s="52">
        <v>0</v>
      </c>
      <c r="N172" s="77">
        <v>99.67</v>
      </c>
      <c r="O172" s="77">
        <v>0.32</v>
      </c>
      <c r="P172" s="78">
        <v>0</v>
      </c>
    </row>
    <row r="173" spans="1:16" ht="12.75">
      <c r="A173" s="229">
        <v>2</v>
      </c>
      <c r="B173" s="230">
        <v>8</v>
      </c>
      <c r="C173" s="230">
        <v>8</v>
      </c>
      <c r="D173" s="31">
        <v>3</v>
      </c>
      <c r="E173" s="31">
        <v>0</v>
      </c>
      <c r="F173" s="38"/>
      <c r="G173" s="55" t="s">
        <v>432</v>
      </c>
      <c r="H173" s="52">
        <v>1890984</v>
      </c>
      <c r="I173" s="52">
        <v>1643535</v>
      </c>
      <c r="J173" s="52">
        <v>194088</v>
      </c>
      <c r="K173" s="52">
        <v>53361</v>
      </c>
      <c r="L173" s="52">
        <v>0</v>
      </c>
      <c r="M173" s="52">
        <v>0</v>
      </c>
      <c r="N173" s="77">
        <v>86.91</v>
      </c>
      <c r="O173" s="77">
        <v>10.26</v>
      </c>
      <c r="P173" s="78">
        <v>2.82</v>
      </c>
    </row>
    <row r="174" spans="1:16" ht="12.75">
      <c r="A174" s="229">
        <v>2</v>
      </c>
      <c r="B174" s="230">
        <v>10</v>
      </c>
      <c r="C174" s="230">
        <v>3</v>
      </c>
      <c r="D174" s="31">
        <v>3</v>
      </c>
      <c r="E174" s="31">
        <v>0</v>
      </c>
      <c r="F174" s="38"/>
      <c r="G174" s="55" t="s">
        <v>433</v>
      </c>
      <c r="H174" s="52">
        <v>3401805</v>
      </c>
      <c r="I174" s="52">
        <v>2467605</v>
      </c>
      <c r="J174" s="52">
        <v>817983</v>
      </c>
      <c r="K174" s="52">
        <v>116217</v>
      </c>
      <c r="L174" s="52">
        <v>0</v>
      </c>
      <c r="M174" s="52">
        <v>0</v>
      </c>
      <c r="N174" s="77">
        <v>72.53</v>
      </c>
      <c r="O174" s="77">
        <v>24.04</v>
      </c>
      <c r="P174" s="78">
        <v>3.41</v>
      </c>
    </row>
    <row r="175" spans="1:16" ht="12.75">
      <c r="A175" s="229">
        <v>2</v>
      </c>
      <c r="B175" s="230">
        <v>7</v>
      </c>
      <c r="C175" s="230">
        <v>3</v>
      </c>
      <c r="D175" s="31">
        <v>3</v>
      </c>
      <c r="E175" s="31">
        <v>0</v>
      </c>
      <c r="F175" s="38"/>
      <c r="G175" s="55" t="s">
        <v>434</v>
      </c>
      <c r="H175" s="52">
        <v>3623334</v>
      </c>
      <c r="I175" s="52">
        <v>2287380</v>
      </c>
      <c r="J175" s="52">
        <v>1319985</v>
      </c>
      <c r="K175" s="52">
        <v>15969</v>
      </c>
      <c r="L175" s="52">
        <v>0</v>
      </c>
      <c r="M175" s="52">
        <v>0</v>
      </c>
      <c r="N175" s="77">
        <v>63.12</v>
      </c>
      <c r="O175" s="77">
        <v>36.43</v>
      </c>
      <c r="P175" s="78">
        <v>0.44</v>
      </c>
    </row>
    <row r="176" spans="1:16" ht="12.75">
      <c r="A176" s="229">
        <v>2</v>
      </c>
      <c r="B176" s="230">
        <v>12</v>
      </c>
      <c r="C176" s="230">
        <v>2</v>
      </c>
      <c r="D176" s="31">
        <v>3</v>
      </c>
      <c r="E176" s="31">
        <v>0</v>
      </c>
      <c r="F176" s="38"/>
      <c r="G176" s="55" t="s">
        <v>435</v>
      </c>
      <c r="H176" s="52">
        <v>3341185</v>
      </c>
      <c r="I176" s="52">
        <v>2259610</v>
      </c>
      <c r="J176" s="52">
        <v>1018830</v>
      </c>
      <c r="K176" s="52">
        <v>62745</v>
      </c>
      <c r="L176" s="52">
        <v>0</v>
      </c>
      <c r="M176" s="52">
        <v>0</v>
      </c>
      <c r="N176" s="77">
        <v>67.62</v>
      </c>
      <c r="O176" s="77">
        <v>30.49</v>
      </c>
      <c r="P176" s="78">
        <v>1.87</v>
      </c>
    </row>
    <row r="177" spans="1:16" ht="12.75">
      <c r="A177" s="229">
        <v>2</v>
      </c>
      <c r="B177" s="230">
        <v>12</v>
      </c>
      <c r="C177" s="230">
        <v>3</v>
      </c>
      <c r="D177" s="31">
        <v>3</v>
      </c>
      <c r="E177" s="31">
        <v>0</v>
      </c>
      <c r="F177" s="38"/>
      <c r="G177" s="55" t="s">
        <v>436</v>
      </c>
      <c r="H177" s="52">
        <v>4548292</v>
      </c>
      <c r="I177" s="52">
        <v>3619195</v>
      </c>
      <c r="J177" s="52">
        <v>906852</v>
      </c>
      <c r="K177" s="52">
        <v>22245</v>
      </c>
      <c r="L177" s="52">
        <v>0</v>
      </c>
      <c r="M177" s="52">
        <v>0</v>
      </c>
      <c r="N177" s="77">
        <v>79.57</v>
      </c>
      <c r="O177" s="77">
        <v>19.93</v>
      </c>
      <c r="P177" s="78">
        <v>0.48</v>
      </c>
    </row>
    <row r="178" spans="1:16" ht="12.75">
      <c r="A178" s="229">
        <v>2</v>
      </c>
      <c r="B178" s="230">
        <v>21</v>
      </c>
      <c r="C178" s="230">
        <v>6</v>
      </c>
      <c r="D178" s="31">
        <v>3</v>
      </c>
      <c r="E178" s="31">
        <v>0</v>
      </c>
      <c r="F178" s="38"/>
      <c r="G178" s="55" t="s">
        <v>437</v>
      </c>
      <c r="H178" s="52">
        <v>1938001</v>
      </c>
      <c r="I178" s="52">
        <v>1686205</v>
      </c>
      <c r="J178" s="52">
        <v>195084</v>
      </c>
      <c r="K178" s="52">
        <v>56712</v>
      </c>
      <c r="L178" s="52">
        <v>0</v>
      </c>
      <c r="M178" s="52">
        <v>0</v>
      </c>
      <c r="N178" s="77">
        <v>87</v>
      </c>
      <c r="O178" s="77">
        <v>10.06</v>
      </c>
      <c r="P178" s="78">
        <v>2.92</v>
      </c>
    </row>
    <row r="179" spans="1:16" ht="12.75">
      <c r="A179" s="229">
        <v>2</v>
      </c>
      <c r="B179" s="230">
        <v>14</v>
      </c>
      <c r="C179" s="230">
        <v>5</v>
      </c>
      <c r="D179" s="31">
        <v>3</v>
      </c>
      <c r="E179" s="31">
        <v>0</v>
      </c>
      <c r="F179" s="38"/>
      <c r="G179" s="55" t="s">
        <v>438</v>
      </c>
      <c r="H179" s="52">
        <v>2002088</v>
      </c>
      <c r="I179" s="52">
        <v>1855790</v>
      </c>
      <c r="J179" s="52">
        <v>146298</v>
      </c>
      <c r="K179" s="52">
        <v>0</v>
      </c>
      <c r="L179" s="52">
        <v>0</v>
      </c>
      <c r="M179" s="52">
        <v>0</v>
      </c>
      <c r="N179" s="77">
        <v>92.69</v>
      </c>
      <c r="O179" s="77">
        <v>7.3</v>
      </c>
      <c r="P179" s="78">
        <v>0</v>
      </c>
    </row>
    <row r="180" spans="1:16" ht="12.75">
      <c r="A180" s="229">
        <v>2</v>
      </c>
      <c r="B180" s="230">
        <v>8</v>
      </c>
      <c r="C180" s="230">
        <v>10</v>
      </c>
      <c r="D180" s="31">
        <v>3</v>
      </c>
      <c r="E180" s="31">
        <v>0</v>
      </c>
      <c r="F180" s="38"/>
      <c r="G180" s="55" t="s">
        <v>439</v>
      </c>
      <c r="H180" s="52">
        <v>2829670</v>
      </c>
      <c r="I180" s="52">
        <v>1780540</v>
      </c>
      <c r="J180" s="52">
        <v>1016955</v>
      </c>
      <c r="K180" s="52">
        <v>32175</v>
      </c>
      <c r="L180" s="52">
        <v>0</v>
      </c>
      <c r="M180" s="52">
        <v>0</v>
      </c>
      <c r="N180" s="77">
        <v>62.92</v>
      </c>
      <c r="O180" s="77">
        <v>35.93</v>
      </c>
      <c r="P180" s="78">
        <v>1.13</v>
      </c>
    </row>
    <row r="181" spans="1:16" ht="12.75">
      <c r="A181" s="229">
        <v>2</v>
      </c>
      <c r="B181" s="230">
        <v>13</v>
      </c>
      <c r="C181" s="230">
        <v>3</v>
      </c>
      <c r="D181" s="31">
        <v>3</v>
      </c>
      <c r="E181" s="31">
        <v>0</v>
      </c>
      <c r="F181" s="38"/>
      <c r="G181" s="55" t="s">
        <v>440</v>
      </c>
      <c r="H181" s="52">
        <v>7492579</v>
      </c>
      <c r="I181" s="52">
        <v>6254815</v>
      </c>
      <c r="J181" s="52">
        <v>1228731</v>
      </c>
      <c r="K181" s="52">
        <v>9033</v>
      </c>
      <c r="L181" s="52">
        <v>0</v>
      </c>
      <c r="M181" s="52">
        <v>0</v>
      </c>
      <c r="N181" s="77">
        <v>83.48</v>
      </c>
      <c r="O181" s="77">
        <v>16.39</v>
      </c>
      <c r="P181" s="78">
        <v>0.12</v>
      </c>
    </row>
    <row r="182" spans="1:16" ht="12.75">
      <c r="A182" s="229">
        <v>2</v>
      </c>
      <c r="B182" s="230">
        <v>12</v>
      </c>
      <c r="C182" s="230">
        <v>4</v>
      </c>
      <c r="D182" s="31">
        <v>3</v>
      </c>
      <c r="E182" s="31">
        <v>0</v>
      </c>
      <c r="F182" s="38"/>
      <c r="G182" s="55" t="s">
        <v>441</v>
      </c>
      <c r="H182" s="52">
        <v>3612279</v>
      </c>
      <c r="I182" s="52">
        <v>2845485</v>
      </c>
      <c r="J182" s="52">
        <v>722349</v>
      </c>
      <c r="K182" s="52">
        <v>44445</v>
      </c>
      <c r="L182" s="52">
        <v>0</v>
      </c>
      <c r="M182" s="52">
        <v>0</v>
      </c>
      <c r="N182" s="77">
        <v>78.77</v>
      </c>
      <c r="O182" s="77">
        <v>19.99</v>
      </c>
      <c r="P182" s="78">
        <v>1.23</v>
      </c>
    </row>
    <row r="183" spans="1:16" ht="12.75">
      <c r="A183" s="229">
        <v>2</v>
      </c>
      <c r="B183" s="230">
        <v>2</v>
      </c>
      <c r="C183" s="230">
        <v>7</v>
      </c>
      <c r="D183" s="31">
        <v>3</v>
      </c>
      <c r="E183" s="31">
        <v>0</v>
      </c>
      <c r="F183" s="38"/>
      <c r="G183" s="55" t="s">
        <v>442</v>
      </c>
      <c r="H183" s="52">
        <v>1524155</v>
      </c>
      <c r="I183" s="52">
        <v>1139195</v>
      </c>
      <c r="J183" s="52">
        <v>380031</v>
      </c>
      <c r="K183" s="52">
        <v>4929</v>
      </c>
      <c r="L183" s="52">
        <v>0</v>
      </c>
      <c r="M183" s="52">
        <v>0</v>
      </c>
      <c r="N183" s="77">
        <v>74.74</v>
      </c>
      <c r="O183" s="77">
        <v>24.93</v>
      </c>
      <c r="P183" s="78">
        <v>0.32</v>
      </c>
    </row>
    <row r="184" spans="1:16" ht="12.75">
      <c r="A184" s="229">
        <v>2</v>
      </c>
      <c r="B184" s="230">
        <v>1</v>
      </c>
      <c r="C184" s="230">
        <v>4</v>
      </c>
      <c r="D184" s="31">
        <v>3</v>
      </c>
      <c r="E184" s="31">
        <v>0</v>
      </c>
      <c r="F184" s="38"/>
      <c r="G184" s="55" t="s">
        <v>443</v>
      </c>
      <c r="H184" s="52">
        <v>5395077</v>
      </c>
      <c r="I184" s="52">
        <v>4563210</v>
      </c>
      <c r="J184" s="52">
        <v>703014</v>
      </c>
      <c r="K184" s="52">
        <v>128853</v>
      </c>
      <c r="L184" s="52">
        <v>0</v>
      </c>
      <c r="M184" s="52">
        <v>0</v>
      </c>
      <c r="N184" s="77">
        <v>84.58</v>
      </c>
      <c r="O184" s="77">
        <v>13.03</v>
      </c>
      <c r="P184" s="78">
        <v>2.38</v>
      </c>
    </row>
    <row r="185" spans="1:16" ht="12.75">
      <c r="A185" s="229">
        <v>2</v>
      </c>
      <c r="B185" s="230">
        <v>20</v>
      </c>
      <c r="C185" s="230">
        <v>1</v>
      </c>
      <c r="D185" s="31">
        <v>3</v>
      </c>
      <c r="E185" s="31">
        <v>0</v>
      </c>
      <c r="F185" s="38"/>
      <c r="G185" s="55" t="s">
        <v>444</v>
      </c>
      <c r="H185" s="52">
        <v>4428138</v>
      </c>
      <c r="I185" s="52">
        <v>4202565</v>
      </c>
      <c r="J185" s="52">
        <v>218415</v>
      </c>
      <c r="K185" s="52">
        <v>7158</v>
      </c>
      <c r="L185" s="52">
        <v>0</v>
      </c>
      <c r="M185" s="52">
        <v>0</v>
      </c>
      <c r="N185" s="77">
        <v>94.9</v>
      </c>
      <c r="O185" s="77">
        <v>4.93</v>
      </c>
      <c r="P185" s="78">
        <v>0.16</v>
      </c>
    </row>
    <row r="186" spans="1:16" ht="12.75">
      <c r="A186" s="229">
        <v>2</v>
      </c>
      <c r="B186" s="230">
        <v>10</v>
      </c>
      <c r="C186" s="230">
        <v>5</v>
      </c>
      <c r="D186" s="31">
        <v>3</v>
      </c>
      <c r="E186" s="31">
        <v>0</v>
      </c>
      <c r="F186" s="38"/>
      <c r="G186" s="55" t="s">
        <v>445</v>
      </c>
      <c r="H186" s="52">
        <v>2430924</v>
      </c>
      <c r="I186" s="52">
        <v>1717005</v>
      </c>
      <c r="J186" s="52">
        <v>686394</v>
      </c>
      <c r="K186" s="52">
        <v>27525</v>
      </c>
      <c r="L186" s="52">
        <v>0</v>
      </c>
      <c r="M186" s="52">
        <v>0</v>
      </c>
      <c r="N186" s="77">
        <v>70.63</v>
      </c>
      <c r="O186" s="77">
        <v>28.23</v>
      </c>
      <c r="P186" s="78">
        <v>1.13</v>
      </c>
    </row>
    <row r="187" spans="1:16" ht="12.75">
      <c r="A187" s="229">
        <v>2</v>
      </c>
      <c r="B187" s="230">
        <v>25</v>
      </c>
      <c r="C187" s="230">
        <v>4</v>
      </c>
      <c r="D187" s="31">
        <v>3</v>
      </c>
      <c r="E187" s="31">
        <v>0</v>
      </c>
      <c r="F187" s="38"/>
      <c r="G187" s="55" t="s">
        <v>446</v>
      </c>
      <c r="H187" s="52">
        <v>2514800</v>
      </c>
      <c r="I187" s="52">
        <v>1806890</v>
      </c>
      <c r="J187" s="52">
        <v>703569</v>
      </c>
      <c r="K187" s="52">
        <v>4341</v>
      </c>
      <c r="L187" s="52">
        <v>0</v>
      </c>
      <c r="M187" s="52">
        <v>0</v>
      </c>
      <c r="N187" s="77">
        <v>71.85</v>
      </c>
      <c r="O187" s="77">
        <v>27.97</v>
      </c>
      <c r="P187" s="78">
        <v>0.17</v>
      </c>
    </row>
    <row r="188" spans="1:16" ht="12.75">
      <c r="A188" s="229">
        <v>2</v>
      </c>
      <c r="B188" s="230">
        <v>16</v>
      </c>
      <c r="C188" s="230">
        <v>4</v>
      </c>
      <c r="D188" s="31">
        <v>3</v>
      </c>
      <c r="E188" s="31">
        <v>0</v>
      </c>
      <c r="F188" s="38"/>
      <c r="G188" s="55" t="s">
        <v>447</v>
      </c>
      <c r="H188" s="52">
        <v>5822563</v>
      </c>
      <c r="I188" s="52">
        <v>5775175</v>
      </c>
      <c r="J188" s="52">
        <v>0</v>
      </c>
      <c r="K188" s="52">
        <v>47388</v>
      </c>
      <c r="L188" s="52">
        <v>0</v>
      </c>
      <c r="M188" s="52">
        <v>7560010</v>
      </c>
      <c r="N188" s="77">
        <v>99.18</v>
      </c>
      <c r="O188" s="77">
        <v>0</v>
      </c>
      <c r="P188" s="78">
        <v>0.81</v>
      </c>
    </row>
    <row r="189" spans="1:16" ht="12.75">
      <c r="A189" s="229">
        <v>2</v>
      </c>
      <c r="B189" s="230">
        <v>9</v>
      </c>
      <c r="C189" s="230">
        <v>7</v>
      </c>
      <c r="D189" s="31">
        <v>3</v>
      </c>
      <c r="E189" s="31">
        <v>0</v>
      </c>
      <c r="F189" s="38"/>
      <c r="G189" s="55" t="s">
        <v>448</v>
      </c>
      <c r="H189" s="52">
        <v>2219456</v>
      </c>
      <c r="I189" s="52">
        <v>2054585</v>
      </c>
      <c r="J189" s="52">
        <v>164871</v>
      </c>
      <c r="K189" s="52">
        <v>0</v>
      </c>
      <c r="L189" s="52">
        <v>0</v>
      </c>
      <c r="M189" s="52">
        <v>0</v>
      </c>
      <c r="N189" s="77">
        <v>92.57</v>
      </c>
      <c r="O189" s="77">
        <v>7.42</v>
      </c>
      <c r="P189" s="78">
        <v>0</v>
      </c>
    </row>
    <row r="190" spans="1:16" ht="12.75">
      <c r="A190" s="229">
        <v>2</v>
      </c>
      <c r="B190" s="230">
        <v>20</v>
      </c>
      <c r="C190" s="230">
        <v>2</v>
      </c>
      <c r="D190" s="31">
        <v>3</v>
      </c>
      <c r="E190" s="31">
        <v>0</v>
      </c>
      <c r="F190" s="38"/>
      <c r="G190" s="55" t="s">
        <v>449</v>
      </c>
      <c r="H190" s="52">
        <v>3627771</v>
      </c>
      <c r="I190" s="52">
        <v>2484360</v>
      </c>
      <c r="J190" s="52">
        <v>1121088</v>
      </c>
      <c r="K190" s="52">
        <v>22323</v>
      </c>
      <c r="L190" s="52">
        <v>0</v>
      </c>
      <c r="M190" s="52">
        <v>0</v>
      </c>
      <c r="N190" s="77">
        <v>68.48</v>
      </c>
      <c r="O190" s="77">
        <v>30.9</v>
      </c>
      <c r="P190" s="78">
        <v>0.61</v>
      </c>
    </row>
    <row r="191" spans="1:16" ht="12.75">
      <c r="A191" s="229">
        <v>2</v>
      </c>
      <c r="B191" s="230">
        <v>16</v>
      </c>
      <c r="C191" s="230">
        <v>5</v>
      </c>
      <c r="D191" s="31">
        <v>3</v>
      </c>
      <c r="E191" s="31">
        <v>0</v>
      </c>
      <c r="F191" s="38"/>
      <c r="G191" s="55" t="s">
        <v>450</v>
      </c>
      <c r="H191" s="52">
        <v>2960031</v>
      </c>
      <c r="I191" s="52">
        <v>2305785</v>
      </c>
      <c r="J191" s="52">
        <v>585246</v>
      </c>
      <c r="K191" s="52">
        <v>69000</v>
      </c>
      <c r="L191" s="52">
        <v>0</v>
      </c>
      <c r="M191" s="52">
        <v>0</v>
      </c>
      <c r="N191" s="77">
        <v>77.89</v>
      </c>
      <c r="O191" s="77">
        <v>19.77</v>
      </c>
      <c r="P191" s="78">
        <v>2.33</v>
      </c>
    </row>
    <row r="192" spans="1:16" ht="12.75">
      <c r="A192" s="229">
        <v>2</v>
      </c>
      <c r="B192" s="230">
        <v>8</v>
      </c>
      <c r="C192" s="230">
        <v>12</v>
      </c>
      <c r="D192" s="31">
        <v>3</v>
      </c>
      <c r="E192" s="31">
        <v>0</v>
      </c>
      <c r="F192" s="38"/>
      <c r="G192" s="55" t="s">
        <v>451</v>
      </c>
      <c r="H192" s="52">
        <v>3017672</v>
      </c>
      <c r="I192" s="52">
        <v>2161760</v>
      </c>
      <c r="J192" s="52">
        <v>805788</v>
      </c>
      <c r="K192" s="52">
        <v>50124</v>
      </c>
      <c r="L192" s="52">
        <v>0</v>
      </c>
      <c r="M192" s="52">
        <v>0</v>
      </c>
      <c r="N192" s="77">
        <v>71.63</v>
      </c>
      <c r="O192" s="77">
        <v>26.7</v>
      </c>
      <c r="P192" s="78">
        <v>1.66</v>
      </c>
    </row>
    <row r="193" spans="1:16" ht="12.75">
      <c r="A193" s="229">
        <v>2</v>
      </c>
      <c r="B193" s="230">
        <v>23</v>
      </c>
      <c r="C193" s="230">
        <v>8</v>
      </c>
      <c r="D193" s="31">
        <v>3</v>
      </c>
      <c r="E193" s="31">
        <v>0</v>
      </c>
      <c r="F193" s="38"/>
      <c r="G193" s="55" t="s">
        <v>452</v>
      </c>
      <c r="H193" s="52">
        <v>4603435</v>
      </c>
      <c r="I193" s="52">
        <v>4603435</v>
      </c>
      <c r="J193" s="52">
        <v>0</v>
      </c>
      <c r="K193" s="52">
        <v>0</v>
      </c>
      <c r="L193" s="52">
        <v>0</v>
      </c>
      <c r="M193" s="52">
        <v>46659.47</v>
      </c>
      <c r="N193" s="77">
        <v>100</v>
      </c>
      <c r="O193" s="77">
        <v>0</v>
      </c>
      <c r="P193" s="78">
        <v>0</v>
      </c>
    </row>
    <row r="194" spans="1:16" ht="12.75">
      <c r="A194" s="229">
        <v>2</v>
      </c>
      <c r="B194" s="230">
        <v>23</v>
      </c>
      <c r="C194" s="230">
        <v>7</v>
      </c>
      <c r="D194" s="31">
        <v>3</v>
      </c>
      <c r="E194" s="31">
        <v>0</v>
      </c>
      <c r="F194" s="38"/>
      <c r="G194" s="55" t="s">
        <v>453</v>
      </c>
      <c r="H194" s="52">
        <v>2486849</v>
      </c>
      <c r="I194" s="52">
        <v>2301620</v>
      </c>
      <c r="J194" s="52">
        <v>166011</v>
      </c>
      <c r="K194" s="52">
        <v>19218</v>
      </c>
      <c r="L194" s="52">
        <v>0</v>
      </c>
      <c r="M194" s="52">
        <v>0</v>
      </c>
      <c r="N194" s="77">
        <v>92.55</v>
      </c>
      <c r="O194" s="77">
        <v>6.67</v>
      </c>
      <c r="P194" s="78">
        <v>0.77</v>
      </c>
    </row>
    <row r="195" spans="1:16" ht="12.75">
      <c r="A195" s="229">
        <v>2</v>
      </c>
      <c r="B195" s="230">
        <v>8</v>
      </c>
      <c r="C195" s="230">
        <v>13</v>
      </c>
      <c r="D195" s="31">
        <v>3</v>
      </c>
      <c r="E195" s="31">
        <v>0</v>
      </c>
      <c r="F195" s="38"/>
      <c r="G195" s="55" t="s">
        <v>454</v>
      </c>
      <c r="H195" s="52">
        <v>1998592</v>
      </c>
      <c r="I195" s="52">
        <v>1574950</v>
      </c>
      <c r="J195" s="52">
        <v>409620</v>
      </c>
      <c r="K195" s="52">
        <v>14022</v>
      </c>
      <c r="L195" s="52">
        <v>0</v>
      </c>
      <c r="M195" s="52">
        <v>0</v>
      </c>
      <c r="N195" s="77">
        <v>78.8</v>
      </c>
      <c r="O195" s="77">
        <v>20.49</v>
      </c>
      <c r="P195" s="78">
        <v>0.7</v>
      </c>
    </row>
    <row r="196" spans="1:16" ht="12.75">
      <c r="A196" s="229">
        <v>2</v>
      </c>
      <c r="B196" s="230">
        <v>19</v>
      </c>
      <c r="C196" s="230">
        <v>6</v>
      </c>
      <c r="D196" s="31">
        <v>3</v>
      </c>
      <c r="E196" s="31">
        <v>0</v>
      </c>
      <c r="F196" s="38"/>
      <c r="G196" s="55" t="s">
        <v>455</v>
      </c>
      <c r="H196" s="52">
        <v>5269555</v>
      </c>
      <c r="I196" s="52">
        <v>5269555</v>
      </c>
      <c r="J196" s="52">
        <v>0</v>
      </c>
      <c r="K196" s="52">
        <v>0</v>
      </c>
      <c r="L196" s="52">
        <v>0</v>
      </c>
      <c r="M196" s="52">
        <v>0</v>
      </c>
      <c r="N196" s="77">
        <v>100</v>
      </c>
      <c r="O196" s="77">
        <v>0</v>
      </c>
      <c r="P196" s="78">
        <v>0</v>
      </c>
    </row>
    <row r="197" spans="1:16" ht="12.75">
      <c r="A197" s="229">
        <v>2</v>
      </c>
      <c r="B197" s="230">
        <v>17</v>
      </c>
      <c r="C197" s="230">
        <v>4</v>
      </c>
      <c r="D197" s="31">
        <v>3</v>
      </c>
      <c r="E197" s="31">
        <v>0</v>
      </c>
      <c r="F197" s="38"/>
      <c r="G197" s="55" t="s">
        <v>456</v>
      </c>
      <c r="H197" s="52">
        <v>4708490</v>
      </c>
      <c r="I197" s="52">
        <v>4549940</v>
      </c>
      <c r="J197" s="52">
        <v>0</v>
      </c>
      <c r="K197" s="52">
        <v>158550</v>
      </c>
      <c r="L197" s="52">
        <v>0</v>
      </c>
      <c r="M197" s="52">
        <v>0</v>
      </c>
      <c r="N197" s="77">
        <v>96.63</v>
      </c>
      <c r="O197" s="77">
        <v>0</v>
      </c>
      <c r="P197" s="78">
        <v>3.36</v>
      </c>
    </row>
    <row r="198" spans="1:16" ht="12.75">
      <c r="A198" s="229">
        <v>2</v>
      </c>
      <c r="B198" s="230">
        <v>14</v>
      </c>
      <c r="C198" s="230">
        <v>7</v>
      </c>
      <c r="D198" s="31">
        <v>3</v>
      </c>
      <c r="E198" s="31">
        <v>0</v>
      </c>
      <c r="F198" s="38"/>
      <c r="G198" s="55" t="s">
        <v>457</v>
      </c>
      <c r="H198" s="52">
        <v>4191228</v>
      </c>
      <c r="I198" s="52">
        <v>3455100</v>
      </c>
      <c r="J198" s="52">
        <v>639513</v>
      </c>
      <c r="K198" s="52">
        <v>96615</v>
      </c>
      <c r="L198" s="52">
        <v>0</v>
      </c>
      <c r="M198" s="52">
        <v>0</v>
      </c>
      <c r="N198" s="77">
        <v>82.43</v>
      </c>
      <c r="O198" s="77">
        <v>15.25</v>
      </c>
      <c r="P198" s="78">
        <v>2.3</v>
      </c>
    </row>
    <row r="199" spans="1:16" ht="12.75">
      <c r="A199" s="229">
        <v>2</v>
      </c>
      <c r="B199" s="230">
        <v>8</v>
      </c>
      <c r="C199" s="230">
        <v>14</v>
      </c>
      <c r="D199" s="31">
        <v>3</v>
      </c>
      <c r="E199" s="31">
        <v>0</v>
      </c>
      <c r="F199" s="38"/>
      <c r="G199" s="55" t="s">
        <v>458</v>
      </c>
      <c r="H199" s="52">
        <v>1934105</v>
      </c>
      <c r="I199" s="52">
        <v>1012145</v>
      </c>
      <c r="J199" s="52">
        <v>887097</v>
      </c>
      <c r="K199" s="52">
        <v>34863</v>
      </c>
      <c r="L199" s="52">
        <v>0</v>
      </c>
      <c r="M199" s="52">
        <v>0</v>
      </c>
      <c r="N199" s="77">
        <v>52.33</v>
      </c>
      <c r="O199" s="77">
        <v>45.86</v>
      </c>
      <c r="P199" s="78">
        <v>1.8</v>
      </c>
    </row>
    <row r="200" spans="1:16" ht="12.75">
      <c r="A200" s="229">
        <v>2</v>
      </c>
      <c r="B200" s="230">
        <v>11</v>
      </c>
      <c r="C200" s="230">
        <v>4</v>
      </c>
      <c r="D200" s="31">
        <v>3</v>
      </c>
      <c r="E200" s="31">
        <v>0</v>
      </c>
      <c r="F200" s="38"/>
      <c r="G200" s="55" t="s">
        <v>459</v>
      </c>
      <c r="H200" s="52">
        <v>2674562</v>
      </c>
      <c r="I200" s="52">
        <v>1928510</v>
      </c>
      <c r="J200" s="52">
        <v>728070</v>
      </c>
      <c r="K200" s="52">
        <v>17982</v>
      </c>
      <c r="L200" s="52">
        <v>0</v>
      </c>
      <c r="M200" s="52">
        <v>0</v>
      </c>
      <c r="N200" s="77">
        <v>72.1</v>
      </c>
      <c r="O200" s="77">
        <v>27.22</v>
      </c>
      <c r="P200" s="78">
        <v>0.67</v>
      </c>
    </row>
    <row r="201" spans="1:16" ht="12.75">
      <c r="A201" s="229">
        <v>2</v>
      </c>
      <c r="B201" s="230">
        <v>18</v>
      </c>
      <c r="C201" s="230">
        <v>4</v>
      </c>
      <c r="D201" s="31">
        <v>3</v>
      </c>
      <c r="E201" s="31">
        <v>0</v>
      </c>
      <c r="F201" s="38"/>
      <c r="G201" s="55" t="s">
        <v>460</v>
      </c>
      <c r="H201" s="52">
        <v>4506010</v>
      </c>
      <c r="I201" s="52">
        <v>4224160</v>
      </c>
      <c r="J201" s="52">
        <v>281850</v>
      </c>
      <c r="K201" s="52">
        <v>0</v>
      </c>
      <c r="L201" s="52">
        <v>0</v>
      </c>
      <c r="M201" s="52">
        <v>0</v>
      </c>
      <c r="N201" s="77">
        <v>93.74</v>
      </c>
      <c r="O201" s="77">
        <v>6.25</v>
      </c>
      <c r="P201" s="78">
        <v>0</v>
      </c>
    </row>
    <row r="202" spans="1:16" ht="12.75">
      <c r="A202" s="229">
        <v>2</v>
      </c>
      <c r="B202" s="230">
        <v>26</v>
      </c>
      <c r="C202" s="230">
        <v>4</v>
      </c>
      <c r="D202" s="31">
        <v>3</v>
      </c>
      <c r="E202" s="31">
        <v>0</v>
      </c>
      <c r="F202" s="38"/>
      <c r="G202" s="55" t="s">
        <v>461</v>
      </c>
      <c r="H202" s="52">
        <v>2581437</v>
      </c>
      <c r="I202" s="52">
        <v>1886115</v>
      </c>
      <c r="J202" s="52">
        <v>670035</v>
      </c>
      <c r="K202" s="52">
        <v>25287</v>
      </c>
      <c r="L202" s="52">
        <v>0</v>
      </c>
      <c r="M202" s="52">
        <v>0</v>
      </c>
      <c r="N202" s="77">
        <v>73.06</v>
      </c>
      <c r="O202" s="77">
        <v>25.95</v>
      </c>
      <c r="P202" s="78">
        <v>0.97</v>
      </c>
    </row>
    <row r="203" spans="1:16" ht="12.75">
      <c r="A203" s="229">
        <v>2</v>
      </c>
      <c r="B203" s="230">
        <v>20</v>
      </c>
      <c r="C203" s="230">
        <v>3</v>
      </c>
      <c r="D203" s="31">
        <v>3</v>
      </c>
      <c r="E203" s="31">
        <v>0</v>
      </c>
      <c r="F203" s="38"/>
      <c r="G203" s="55" t="s">
        <v>462</v>
      </c>
      <c r="H203" s="52">
        <v>5299936</v>
      </c>
      <c r="I203" s="52">
        <v>4731775</v>
      </c>
      <c r="J203" s="52">
        <v>546402</v>
      </c>
      <c r="K203" s="52">
        <v>21759</v>
      </c>
      <c r="L203" s="52">
        <v>0</v>
      </c>
      <c r="M203" s="52">
        <v>0</v>
      </c>
      <c r="N203" s="77">
        <v>89.27</v>
      </c>
      <c r="O203" s="77">
        <v>10.3</v>
      </c>
      <c r="P203" s="78">
        <v>0.41</v>
      </c>
    </row>
    <row r="204" spans="1:16" ht="12.75">
      <c r="A204" s="229">
        <v>2</v>
      </c>
      <c r="B204" s="230">
        <v>14</v>
      </c>
      <c r="C204" s="230">
        <v>8</v>
      </c>
      <c r="D204" s="31">
        <v>3</v>
      </c>
      <c r="E204" s="31">
        <v>0</v>
      </c>
      <c r="F204" s="38"/>
      <c r="G204" s="55" t="s">
        <v>463</v>
      </c>
      <c r="H204" s="52">
        <v>3183670</v>
      </c>
      <c r="I204" s="52">
        <v>2725510</v>
      </c>
      <c r="J204" s="52">
        <v>389709</v>
      </c>
      <c r="K204" s="52">
        <v>68451</v>
      </c>
      <c r="L204" s="52">
        <v>0</v>
      </c>
      <c r="M204" s="52">
        <v>0</v>
      </c>
      <c r="N204" s="77">
        <v>85.6</v>
      </c>
      <c r="O204" s="77">
        <v>12.24</v>
      </c>
      <c r="P204" s="78">
        <v>2.15</v>
      </c>
    </row>
    <row r="205" spans="1:16" ht="12.75">
      <c r="A205" s="229">
        <v>2</v>
      </c>
      <c r="B205" s="230">
        <v>4</v>
      </c>
      <c r="C205" s="230">
        <v>4</v>
      </c>
      <c r="D205" s="31">
        <v>3</v>
      </c>
      <c r="E205" s="31">
        <v>0</v>
      </c>
      <c r="F205" s="38"/>
      <c r="G205" s="55" t="s">
        <v>464</v>
      </c>
      <c r="H205" s="52">
        <v>2889081</v>
      </c>
      <c r="I205" s="52">
        <v>2198970</v>
      </c>
      <c r="J205" s="52">
        <v>653508</v>
      </c>
      <c r="K205" s="52">
        <v>36603</v>
      </c>
      <c r="L205" s="52">
        <v>0</v>
      </c>
      <c r="M205" s="52">
        <v>0</v>
      </c>
      <c r="N205" s="77">
        <v>76.11</v>
      </c>
      <c r="O205" s="77">
        <v>22.61</v>
      </c>
      <c r="P205" s="78">
        <v>1.26</v>
      </c>
    </row>
    <row r="206" spans="1:16" ht="12.75">
      <c r="A206" s="229">
        <v>2</v>
      </c>
      <c r="B206" s="230">
        <v>25</v>
      </c>
      <c r="C206" s="230">
        <v>6</v>
      </c>
      <c r="D206" s="31">
        <v>3</v>
      </c>
      <c r="E206" s="31">
        <v>0</v>
      </c>
      <c r="F206" s="38"/>
      <c r="G206" s="55" t="s">
        <v>465</v>
      </c>
      <c r="H206" s="52">
        <v>3253131</v>
      </c>
      <c r="I206" s="52">
        <v>2442870</v>
      </c>
      <c r="J206" s="52">
        <v>792219</v>
      </c>
      <c r="K206" s="52">
        <v>18042</v>
      </c>
      <c r="L206" s="52">
        <v>0</v>
      </c>
      <c r="M206" s="52">
        <v>0</v>
      </c>
      <c r="N206" s="77">
        <v>75.09</v>
      </c>
      <c r="O206" s="77">
        <v>24.35</v>
      </c>
      <c r="P206" s="78">
        <v>0.55</v>
      </c>
    </row>
    <row r="207" spans="1:16" ht="12.75">
      <c r="A207" s="229">
        <v>2</v>
      </c>
      <c r="B207" s="230">
        <v>17</v>
      </c>
      <c r="C207" s="230">
        <v>5</v>
      </c>
      <c r="D207" s="31">
        <v>3</v>
      </c>
      <c r="E207" s="31">
        <v>0</v>
      </c>
      <c r="F207" s="38"/>
      <c r="G207" s="55" t="s">
        <v>466</v>
      </c>
      <c r="H207" s="52">
        <v>3112124</v>
      </c>
      <c r="I207" s="52">
        <v>2320595</v>
      </c>
      <c r="J207" s="52">
        <v>791529</v>
      </c>
      <c r="K207" s="52">
        <v>0</v>
      </c>
      <c r="L207" s="52">
        <v>0</v>
      </c>
      <c r="M207" s="52">
        <v>0</v>
      </c>
      <c r="N207" s="77">
        <v>74.56</v>
      </c>
      <c r="O207" s="77">
        <v>25.43</v>
      </c>
      <c r="P207" s="78">
        <v>0</v>
      </c>
    </row>
    <row r="208" spans="1:16" ht="12.75">
      <c r="A208" s="229">
        <v>2</v>
      </c>
      <c r="B208" s="230">
        <v>12</v>
      </c>
      <c r="C208" s="230">
        <v>5</v>
      </c>
      <c r="D208" s="31">
        <v>3</v>
      </c>
      <c r="E208" s="31">
        <v>0</v>
      </c>
      <c r="F208" s="38"/>
      <c r="G208" s="55" t="s">
        <v>467</v>
      </c>
      <c r="H208" s="52">
        <v>1388167</v>
      </c>
      <c r="I208" s="52">
        <v>859330</v>
      </c>
      <c r="J208" s="52">
        <v>515718</v>
      </c>
      <c r="K208" s="52">
        <v>13119</v>
      </c>
      <c r="L208" s="52">
        <v>0</v>
      </c>
      <c r="M208" s="52">
        <v>0</v>
      </c>
      <c r="N208" s="77">
        <v>61.9</v>
      </c>
      <c r="O208" s="77">
        <v>37.15</v>
      </c>
      <c r="P208" s="78">
        <v>0.94</v>
      </c>
    </row>
    <row r="209" spans="1:16" ht="12.75">
      <c r="A209" s="229">
        <v>2</v>
      </c>
      <c r="B209" s="230">
        <v>22</v>
      </c>
      <c r="C209" s="230">
        <v>3</v>
      </c>
      <c r="D209" s="31">
        <v>3</v>
      </c>
      <c r="E209" s="31">
        <v>0</v>
      </c>
      <c r="F209" s="38"/>
      <c r="G209" s="55" t="s">
        <v>468</v>
      </c>
      <c r="H209" s="52">
        <v>5826762</v>
      </c>
      <c r="I209" s="52">
        <v>4150350</v>
      </c>
      <c r="J209" s="52">
        <v>1580784</v>
      </c>
      <c r="K209" s="52">
        <v>95628</v>
      </c>
      <c r="L209" s="52">
        <v>0</v>
      </c>
      <c r="M209" s="52">
        <v>0</v>
      </c>
      <c r="N209" s="77">
        <v>71.22</v>
      </c>
      <c r="O209" s="77">
        <v>27.12</v>
      </c>
      <c r="P209" s="78">
        <v>1.64</v>
      </c>
    </row>
    <row r="210" spans="1:16" ht="12.75">
      <c r="A210" s="229">
        <v>2</v>
      </c>
      <c r="B210" s="230">
        <v>24</v>
      </c>
      <c r="C210" s="230">
        <v>5</v>
      </c>
      <c r="D210" s="31">
        <v>3</v>
      </c>
      <c r="E210" s="31">
        <v>0</v>
      </c>
      <c r="F210" s="38"/>
      <c r="G210" s="55" t="s">
        <v>469</v>
      </c>
      <c r="H210" s="52">
        <v>4521026</v>
      </c>
      <c r="I210" s="52">
        <v>4411700</v>
      </c>
      <c r="J210" s="52">
        <v>0</v>
      </c>
      <c r="K210" s="52">
        <v>109326</v>
      </c>
      <c r="L210" s="52">
        <v>0</v>
      </c>
      <c r="M210" s="52">
        <v>0</v>
      </c>
      <c r="N210" s="77">
        <v>97.58</v>
      </c>
      <c r="O210" s="77">
        <v>0</v>
      </c>
      <c r="P210" s="78">
        <v>2.41</v>
      </c>
    </row>
    <row r="211" spans="1:16" ht="12.75">
      <c r="A211" s="229">
        <v>2</v>
      </c>
      <c r="B211" s="230">
        <v>24</v>
      </c>
      <c r="C211" s="230">
        <v>6</v>
      </c>
      <c r="D211" s="31">
        <v>3</v>
      </c>
      <c r="E211" s="31">
        <v>0</v>
      </c>
      <c r="F211" s="38"/>
      <c r="G211" s="55" t="s">
        <v>470</v>
      </c>
      <c r="H211" s="52">
        <v>5358945</v>
      </c>
      <c r="I211" s="52">
        <v>3506835</v>
      </c>
      <c r="J211" s="52">
        <v>1810452</v>
      </c>
      <c r="K211" s="52">
        <v>41658</v>
      </c>
      <c r="L211" s="52">
        <v>0</v>
      </c>
      <c r="M211" s="52">
        <v>0</v>
      </c>
      <c r="N211" s="77">
        <v>65.43</v>
      </c>
      <c r="O211" s="77">
        <v>33.78</v>
      </c>
      <c r="P211" s="78">
        <v>0.77</v>
      </c>
    </row>
    <row r="212" spans="1:16" ht="12.75">
      <c r="A212" s="229">
        <v>2</v>
      </c>
      <c r="B212" s="230">
        <v>24</v>
      </c>
      <c r="C212" s="230">
        <v>7</v>
      </c>
      <c r="D212" s="31">
        <v>3</v>
      </c>
      <c r="E212" s="31">
        <v>0</v>
      </c>
      <c r="F212" s="38"/>
      <c r="G212" s="55" t="s">
        <v>471</v>
      </c>
      <c r="H212" s="52">
        <v>1855769</v>
      </c>
      <c r="I212" s="52">
        <v>1353695</v>
      </c>
      <c r="J212" s="52">
        <v>481554</v>
      </c>
      <c r="K212" s="52">
        <v>20520</v>
      </c>
      <c r="L212" s="52">
        <v>0</v>
      </c>
      <c r="M212" s="52">
        <v>0</v>
      </c>
      <c r="N212" s="77">
        <v>72.94</v>
      </c>
      <c r="O212" s="77">
        <v>25.94</v>
      </c>
      <c r="P212" s="78">
        <v>1.1</v>
      </c>
    </row>
    <row r="213" spans="1:16" ht="12.75">
      <c r="A213" s="229">
        <v>2</v>
      </c>
      <c r="B213" s="230">
        <v>19</v>
      </c>
      <c r="C213" s="230">
        <v>8</v>
      </c>
      <c r="D213" s="31">
        <v>3</v>
      </c>
      <c r="E213" s="31">
        <v>0</v>
      </c>
      <c r="F213" s="38"/>
      <c r="G213" s="55" t="s">
        <v>472</v>
      </c>
      <c r="H213" s="52">
        <v>2620508</v>
      </c>
      <c r="I213" s="52">
        <v>2616140</v>
      </c>
      <c r="J213" s="52">
        <v>0</v>
      </c>
      <c r="K213" s="52">
        <v>4368</v>
      </c>
      <c r="L213" s="52">
        <v>0</v>
      </c>
      <c r="M213" s="52">
        <v>0</v>
      </c>
      <c r="N213" s="77">
        <v>99.83</v>
      </c>
      <c r="O213" s="77">
        <v>0</v>
      </c>
      <c r="P213" s="78">
        <v>0.16</v>
      </c>
    </row>
    <row r="214" spans="1:16" ht="13.5" thickBot="1">
      <c r="A214" s="235">
        <v>2</v>
      </c>
      <c r="B214" s="236">
        <v>20</v>
      </c>
      <c r="C214" s="236">
        <v>6</v>
      </c>
      <c r="D214" s="32">
        <v>3</v>
      </c>
      <c r="E214" s="32">
        <v>0</v>
      </c>
      <c r="F214" s="39"/>
      <c r="G214" s="81" t="s">
        <v>473</v>
      </c>
      <c r="H214" s="53">
        <v>4389482</v>
      </c>
      <c r="I214" s="53">
        <v>2964245</v>
      </c>
      <c r="J214" s="53">
        <v>1377036</v>
      </c>
      <c r="K214" s="53">
        <v>48201</v>
      </c>
      <c r="L214" s="53">
        <v>0</v>
      </c>
      <c r="M214" s="53">
        <v>0</v>
      </c>
      <c r="N214" s="79">
        <v>67.53</v>
      </c>
      <c r="O214" s="79">
        <v>31.37</v>
      </c>
      <c r="P214" s="80">
        <v>1.09</v>
      </c>
    </row>
  </sheetData>
  <sheetProtection/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51" t="s">
        <v>88</v>
      </c>
      <c r="N1" s="48"/>
      <c r="O1" s="48" t="str">
        <f>1!P1</f>
        <v>21.05.2011</v>
      </c>
      <c r="P1" s="48"/>
      <c r="Q1" s="48"/>
      <c r="R1" s="48"/>
      <c r="S1" s="49"/>
    </row>
    <row r="2" spans="1:23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51" t="s">
        <v>89</v>
      </c>
      <c r="N2" s="48"/>
      <c r="O2" s="48">
        <f>1!P2</f>
        <v>2</v>
      </c>
      <c r="P2" s="48"/>
      <c r="Q2" s="48"/>
      <c r="R2" s="48"/>
      <c r="S2" s="49"/>
      <c r="T2" s="29"/>
      <c r="U2" s="29"/>
      <c r="V2" s="29"/>
      <c r="W2" s="29"/>
    </row>
    <row r="3" spans="1:20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51" t="s">
        <v>90</v>
      </c>
      <c r="N3" s="48"/>
      <c r="O3" s="48" t="str">
        <f>1!P3</f>
        <v>28.05.2013</v>
      </c>
      <c r="P3" s="48"/>
      <c r="Q3" s="48"/>
      <c r="R3" s="48"/>
      <c r="S3" s="49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9" s="29" customFormat="1" ht="18">
      <c r="A5" s="28" t="str">
        <f>'Spis tabel'!B12</f>
        <v>Tabela 6. Struktura dotacji celowych przekazywanych do budżetów jst woj. dolnośląskiego wg stanu na koniec I kwartału 2013 roku    (plan)</v>
      </c>
      <c r="R5" s="28"/>
      <c r="S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9" s="29" customFormat="1" ht="17.2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439" t="s">
        <v>23</v>
      </c>
      <c r="I7" s="439"/>
      <c r="J7" s="439"/>
      <c r="K7" s="439"/>
      <c r="L7" s="439"/>
      <c r="M7" s="439"/>
      <c r="N7" s="439"/>
      <c r="O7" s="426" t="s">
        <v>30</v>
      </c>
      <c r="P7" s="426"/>
      <c r="Q7" s="426"/>
      <c r="R7" s="426"/>
      <c r="S7" s="429"/>
    </row>
    <row r="8" spans="1:19" s="29" customFormat="1" ht="16.5" customHeight="1">
      <c r="A8" s="372"/>
      <c r="B8" s="363"/>
      <c r="C8" s="363"/>
      <c r="D8" s="363"/>
      <c r="E8" s="363"/>
      <c r="F8" s="379"/>
      <c r="G8" s="380"/>
      <c r="H8" s="350" t="s">
        <v>86</v>
      </c>
      <c r="I8" s="359" t="s">
        <v>19</v>
      </c>
      <c r="J8" s="413"/>
      <c r="K8" s="413"/>
      <c r="L8" s="413"/>
      <c r="M8" s="413"/>
      <c r="N8" s="413"/>
      <c r="O8" s="440"/>
      <c r="P8" s="440"/>
      <c r="Q8" s="440"/>
      <c r="R8" s="440"/>
      <c r="S8" s="441"/>
    </row>
    <row r="9" spans="1:24" s="29" customFormat="1" ht="32.25" customHeight="1">
      <c r="A9" s="372"/>
      <c r="B9" s="363"/>
      <c r="C9" s="363"/>
      <c r="D9" s="363"/>
      <c r="E9" s="363"/>
      <c r="F9" s="379"/>
      <c r="G9" s="380"/>
      <c r="H9" s="424"/>
      <c r="I9" s="425" t="s">
        <v>24</v>
      </c>
      <c r="J9" s="424" t="s">
        <v>25</v>
      </c>
      <c r="K9" s="273" t="s">
        <v>12</v>
      </c>
      <c r="L9" s="442" t="s">
        <v>26</v>
      </c>
      <c r="M9" s="443"/>
      <c r="N9" s="425" t="s">
        <v>29</v>
      </c>
      <c r="O9" s="430" t="s">
        <v>31</v>
      </c>
      <c r="P9" s="430" t="s">
        <v>32</v>
      </c>
      <c r="Q9" s="430" t="s">
        <v>36</v>
      </c>
      <c r="R9" s="430" t="s">
        <v>37</v>
      </c>
      <c r="S9" s="433" t="s">
        <v>79</v>
      </c>
      <c r="T9"/>
      <c r="U9"/>
      <c r="V9"/>
      <c r="W9"/>
      <c r="X9"/>
    </row>
    <row r="10" spans="1:24" s="29" customFormat="1" ht="32.25" customHeight="1">
      <c r="A10" s="372"/>
      <c r="B10" s="363"/>
      <c r="C10" s="363"/>
      <c r="D10" s="363"/>
      <c r="E10" s="363"/>
      <c r="F10" s="379"/>
      <c r="G10" s="380"/>
      <c r="H10" s="424"/>
      <c r="I10" s="425"/>
      <c r="J10" s="425"/>
      <c r="K10" s="346" t="s">
        <v>262</v>
      </c>
      <c r="L10" s="427" t="s">
        <v>27</v>
      </c>
      <c r="M10" s="427" t="s">
        <v>28</v>
      </c>
      <c r="N10" s="425"/>
      <c r="O10" s="431"/>
      <c r="P10" s="431"/>
      <c r="Q10" s="431"/>
      <c r="R10" s="431"/>
      <c r="S10" s="434"/>
      <c r="T10"/>
      <c r="U10"/>
      <c r="V10"/>
      <c r="W10"/>
      <c r="X10"/>
    </row>
    <row r="11" spans="1:24" s="29" customFormat="1" ht="32.25" customHeight="1" thickBot="1">
      <c r="A11" s="373"/>
      <c r="B11" s="364"/>
      <c r="C11" s="364"/>
      <c r="D11" s="364"/>
      <c r="E11" s="364"/>
      <c r="F11" s="381"/>
      <c r="G11" s="382"/>
      <c r="H11" s="351"/>
      <c r="I11" s="347"/>
      <c r="J11" s="347"/>
      <c r="K11" s="347"/>
      <c r="L11" s="428"/>
      <c r="M11" s="428"/>
      <c r="N11" s="347"/>
      <c r="O11" s="432"/>
      <c r="P11" s="432"/>
      <c r="Q11" s="432"/>
      <c r="R11" s="432"/>
      <c r="S11" s="435"/>
      <c r="T11"/>
      <c r="U11"/>
      <c r="V11"/>
      <c r="W11"/>
      <c r="X11"/>
    </row>
    <row r="12" spans="1:19" ht="13.5" thickBot="1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44">
        <v>6</v>
      </c>
      <c r="G12" s="445"/>
      <c r="H12" s="41">
        <v>7</v>
      </c>
      <c r="I12" s="41">
        <v>8</v>
      </c>
      <c r="J12" s="41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6">
        <v>18</v>
      </c>
    </row>
    <row r="13" spans="1:19" s="95" customFormat="1" ht="15">
      <c r="A13" s="221"/>
      <c r="B13" s="222"/>
      <c r="C13" s="222"/>
      <c r="D13" s="90"/>
      <c r="E13" s="90"/>
      <c r="F13" s="91" t="s">
        <v>285</v>
      </c>
      <c r="G13" s="287"/>
      <c r="H13" s="93">
        <v>3127039520.4700003</v>
      </c>
      <c r="I13" s="93">
        <v>1084773134.1</v>
      </c>
      <c r="J13" s="93">
        <v>1893938552.81</v>
      </c>
      <c r="K13" s="93">
        <v>1501367700.65</v>
      </c>
      <c r="L13" s="93">
        <v>800850</v>
      </c>
      <c r="M13" s="93">
        <v>114122760.56</v>
      </c>
      <c r="N13" s="93">
        <v>33404223</v>
      </c>
      <c r="O13" s="115">
        <v>34.69009991715603</v>
      </c>
      <c r="P13" s="115">
        <v>60.56650516925149</v>
      </c>
      <c r="Q13" s="115">
        <v>0.02561048540504633</v>
      </c>
      <c r="R13" s="115">
        <v>3.649546474003217</v>
      </c>
      <c r="S13" s="116">
        <v>1.068237954184195</v>
      </c>
    </row>
    <row r="14" spans="1:19" ht="12.75">
      <c r="A14" s="223">
        <v>2</v>
      </c>
      <c r="B14" s="224">
        <v>0</v>
      </c>
      <c r="C14" s="224">
        <v>0</v>
      </c>
      <c r="D14" s="85">
        <v>0</v>
      </c>
      <c r="E14" s="85">
        <v>0</v>
      </c>
      <c r="F14" s="149"/>
      <c r="G14" s="288" t="s">
        <v>286</v>
      </c>
      <c r="H14" s="88">
        <v>839617144</v>
      </c>
      <c r="I14" s="87">
        <v>131096481</v>
      </c>
      <c r="J14" s="87">
        <v>698701919</v>
      </c>
      <c r="K14" s="87">
        <v>681974835</v>
      </c>
      <c r="L14" s="87">
        <v>0</v>
      </c>
      <c r="M14" s="87">
        <v>2259744</v>
      </c>
      <c r="N14" s="87">
        <v>7559000</v>
      </c>
      <c r="O14" s="113">
        <v>15.61</v>
      </c>
      <c r="P14" s="113">
        <v>83.21</v>
      </c>
      <c r="Q14" s="113">
        <v>0</v>
      </c>
      <c r="R14" s="113">
        <v>0.26</v>
      </c>
      <c r="S14" s="114">
        <v>0.9</v>
      </c>
    </row>
    <row r="15" spans="1:19" s="95" customFormat="1" ht="15">
      <c r="A15" s="225"/>
      <c r="B15" s="226"/>
      <c r="C15" s="226"/>
      <c r="D15" s="96"/>
      <c r="E15" s="96"/>
      <c r="F15" s="97" t="s">
        <v>287</v>
      </c>
      <c r="G15" s="289"/>
      <c r="H15" s="99">
        <v>471468319.49999994</v>
      </c>
      <c r="I15" s="99">
        <v>236519627</v>
      </c>
      <c r="J15" s="99">
        <v>177536503.74</v>
      </c>
      <c r="K15" s="99">
        <v>62203968.06</v>
      </c>
      <c r="L15" s="99">
        <v>188850</v>
      </c>
      <c r="M15" s="99">
        <v>46651298.76</v>
      </c>
      <c r="N15" s="99">
        <v>10572040</v>
      </c>
      <c r="O15" s="122">
        <v>50.16660021840556</v>
      </c>
      <c r="P15" s="122">
        <v>37.65608343064926</v>
      </c>
      <c r="Q15" s="122">
        <v>0.040055713648008966</v>
      </c>
      <c r="R15" s="122">
        <v>9.894895760859283</v>
      </c>
      <c r="S15" s="123">
        <v>2.2423648764378963</v>
      </c>
    </row>
    <row r="16" spans="1:19" ht="12.75">
      <c r="A16" s="227">
        <v>2</v>
      </c>
      <c r="B16" s="228">
        <v>1</v>
      </c>
      <c r="C16" s="228">
        <v>0</v>
      </c>
      <c r="D16" s="10">
        <v>0</v>
      </c>
      <c r="E16" s="10">
        <v>1</v>
      </c>
      <c r="F16" s="19"/>
      <c r="G16" s="290" t="s">
        <v>288</v>
      </c>
      <c r="H16" s="60">
        <v>17234228</v>
      </c>
      <c r="I16" s="11">
        <v>7857613</v>
      </c>
      <c r="J16" s="11">
        <v>7102062</v>
      </c>
      <c r="K16" s="11">
        <v>3087470</v>
      </c>
      <c r="L16" s="11">
        <v>0</v>
      </c>
      <c r="M16" s="11">
        <v>2274553</v>
      </c>
      <c r="N16" s="11">
        <v>0</v>
      </c>
      <c r="O16" s="66">
        <v>45.59</v>
      </c>
      <c r="P16" s="66">
        <v>41.2</v>
      </c>
      <c r="Q16" s="66">
        <v>0</v>
      </c>
      <c r="R16" s="66">
        <v>13.19</v>
      </c>
      <c r="S16" s="67">
        <v>0</v>
      </c>
    </row>
    <row r="17" spans="1:19" ht="12.75">
      <c r="A17" s="227">
        <v>2</v>
      </c>
      <c r="B17" s="228">
        <v>2</v>
      </c>
      <c r="C17" s="228">
        <v>0</v>
      </c>
      <c r="D17" s="11">
        <v>0</v>
      </c>
      <c r="E17" s="11">
        <v>1</v>
      </c>
      <c r="F17" s="19"/>
      <c r="G17" s="297" t="s">
        <v>289</v>
      </c>
      <c r="H17" s="60">
        <v>17062395</v>
      </c>
      <c r="I17" s="11">
        <v>9841578</v>
      </c>
      <c r="J17" s="11">
        <v>6002124</v>
      </c>
      <c r="K17" s="11">
        <v>0</v>
      </c>
      <c r="L17" s="11">
        <v>0</v>
      </c>
      <c r="M17" s="11">
        <v>1218693</v>
      </c>
      <c r="N17" s="11">
        <v>0</v>
      </c>
      <c r="O17" s="66">
        <v>57.67</v>
      </c>
      <c r="P17" s="66">
        <v>35.17</v>
      </c>
      <c r="Q17" s="66">
        <v>0</v>
      </c>
      <c r="R17" s="66">
        <v>7.14</v>
      </c>
      <c r="S17" s="67">
        <v>0</v>
      </c>
    </row>
    <row r="18" spans="1:19" ht="12.75">
      <c r="A18" s="227">
        <v>2</v>
      </c>
      <c r="B18" s="228">
        <v>3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60">
        <v>17724768</v>
      </c>
      <c r="I18" s="11">
        <v>8918480</v>
      </c>
      <c r="J18" s="11">
        <v>8416068</v>
      </c>
      <c r="K18" s="11">
        <v>5544098</v>
      </c>
      <c r="L18" s="11">
        <v>0</v>
      </c>
      <c r="M18" s="11">
        <v>390220</v>
      </c>
      <c r="N18" s="11">
        <v>0</v>
      </c>
      <c r="O18" s="66">
        <v>50.31</v>
      </c>
      <c r="P18" s="66">
        <v>47.48</v>
      </c>
      <c r="Q18" s="66">
        <v>0</v>
      </c>
      <c r="R18" s="66">
        <v>2.2</v>
      </c>
      <c r="S18" s="67">
        <v>0</v>
      </c>
    </row>
    <row r="19" spans="1:19" ht="12.75">
      <c r="A19" s="227">
        <v>2</v>
      </c>
      <c r="B19" s="228">
        <v>4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60">
        <v>18241514</v>
      </c>
      <c r="I19" s="11">
        <v>14266622</v>
      </c>
      <c r="J19" s="11">
        <v>2262897</v>
      </c>
      <c r="K19" s="11">
        <v>1641580</v>
      </c>
      <c r="L19" s="11">
        <v>0</v>
      </c>
      <c r="M19" s="11">
        <v>1711995</v>
      </c>
      <c r="N19" s="11">
        <v>0</v>
      </c>
      <c r="O19" s="66">
        <v>78.2</v>
      </c>
      <c r="P19" s="66">
        <v>12.4</v>
      </c>
      <c r="Q19" s="66">
        <v>0</v>
      </c>
      <c r="R19" s="66">
        <v>9.38</v>
      </c>
      <c r="S19" s="67">
        <v>0</v>
      </c>
    </row>
    <row r="20" spans="1:19" ht="12.75">
      <c r="A20" s="227">
        <v>2</v>
      </c>
      <c r="B20" s="228">
        <v>5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60">
        <v>18576691</v>
      </c>
      <c r="I20" s="11">
        <v>10832228</v>
      </c>
      <c r="J20" s="11">
        <v>4466071</v>
      </c>
      <c r="K20" s="11">
        <v>742846</v>
      </c>
      <c r="L20" s="11">
        <v>22000</v>
      </c>
      <c r="M20" s="11">
        <v>3256392</v>
      </c>
      <c r="N20" s="11">
        <v>0</v>
      </c>
      <c r="O20" s="66">
        <v>58.31</v>
      </c>
      <c r="P20" s="66">
        <v>24.04</v>
      </c>
      <c r="Q20" s="66">
        <v>0.11</v>
      </c>
      <c r="R20" s="66">
        <v>17.52</v>
      </c>
      <c r="S20" s="67">
        <v>0</v>
      </c>
    </row>
    <row r="21" spans="1:19" ht="12.75">
      <c r="A21" s="227">
        <v>2</v>
      </c>
      <c r="B21" s="228">
        <v>6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60">
        <v>23917297</v>
      </c>
      <c r="I21" s="11">
        <v>5793114</v>
      </c>
      <c r="J21" s="11">
        <v>10867486</v>
      </c>
      <c r="K21" s="11">
        <v>236034</v>
      </c>
      <c r="L21" s="11">
        <v>0</v>
      </c>
      <c r="M21" s="11">
        <v>6722497</v>
      </c>
      <c r="N21" s="11">
        <v>534200</v>
      </c>
      <c r="O21" s="66">
        <v>24.22</v>
      </c>
      <c r="P21" s="66">
        <v>45.43</v>
      </c>
      <c r="Q21" s="66">
        <v>0</v>
      </c>
      <c r="R21" s="66">
        <v>28.1</v>
      </c>
      <c r="S21" s="67">
        <v>2.23</v>
      </c>
    </row>
    <row r="22" spans="1:19" ht="12.75">
      <c r="A22" s="227">
        <v>2</v>
      </c>
      <c r="B22" s="228">
        <v>7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60">
        <v>11489841</v>
      </c>
      <c r="I22" s="11">
        <v>6158621</v>
      </c>
      <c r="J22" s="11">
        <v>4847461</v>
      </c>
      <c r="K22" s="11">
        <v>1947108</v>
      </c>
      <c r="L22" s="11">
        <v>8000</v>
      </c>
      <c r="M22" s="11">
        <v>475759</v>
      </c>
      <c r="N22" s="11">
        <v>0</v>
      </c>
      <c r="O22" s="66">
        <v>53.6</v>
      </c>
      <c r="P22" s="66">
        <v>42.18</v>
      </c>
      <c r="Q22" s="66">
        <v>0.06</v>
      </c>
      <c r="R22" s="66">
        <v>4.14</v>
      </c>
      <c r="S22" s="67">
        <v>0</v>
      </c>
    </row>
    <row r="23" spans="1:19" ht="12.75">
      <c r="A23" s="227">
        <v>2</v>
      </c>
      <c r="B23" s="228">
        <v>8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60">
        <v>41587397</v>
      </c>
      <c r="I23" s="11">
        <v>19413750</v>
      </c>
      <c r="J23" s="11">
        <v>21078172</v>
      </c>
      <c r="K23" s="11">
        <v>4845309</v>
      </c>
      <c r="L23" s="11">
        <v>0</v>
      </c>
      <c r="M23" s="11">
        <v>1095475</v>
      </c>
      <c r="N23" s="11">
        <v>0</v>
      </c>
      <c r="O23" s="66">
        <v>46.68</v>
      </c>
      <c r="P23" s="66">
        <v>50.68</v>
      </c>
      <c r="Q23" s="66">
        <v>0</v>
      </c>
      <c r="R23" s="66">
        <v>2.63</v>
      </c>
      <c r="S23" s="67">
        <v>0</v>
      </c>
    </row>
    <row r="24" spans="1:19" ht="12.75">
      <c r="A24" s="227">
        <v>2</v>
      </c>
      <c r="B24" s="228">
        <v>9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60">
        <v>26938491.7</v>
      </c>
      <c r="I24" s="11">
        <v>7248645</v>
      </c>
      <c r="J24" s="11">
        <v>9339129.7</v>
      </c>
      <c r="K24" s="11">
        <v>540299.7</v>
      </c>
      <c r="L24" s="11">
        <v>0</v>
      </c>
      <c r="M24" s="11">
        <v>4469923</v>
      </c>
      <c r="N24" s="11">
        <v>5880794</v>
      </c>
      <c r="O24" s="66">
        <v>26.9</v>
      </c>
      <c r="P24" s="66">
        <v>34.66</v>
      </c>
      <c r="Q24" s="66">
        <v>0</v>
      </c>
      <c r="R24" s="66">
        <v>16.59</v>
      </c>
      <c r="S24" s="67">
        <v>21.83</v>
      </c>
    </row>
    <row r="25" spans="1:19" ht="12.75">
      <c r="A25" s="227">
        <v>2</v>
      </c>
      <c r="B25" s="228">
        <v>10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60">
        <v>15755158</v>
      </c>
      <c r="I25" s="11">
        <v>7340405</v>
      </c>
      <c r="J25" s="11">
        <v>6100314</v>
      </c>
      <c r="K25" s="11">
        <v>1600314</v>
      </c>
      <c r="L25" s="11">
        <v>0</v>
      </c>
      <c r="M25" s="11">
        <v>2314439</v>
      </c>
      <c r="N25" s="11">
        <v>0</v>
      </c>
      <c r="O25" s="66">
        <v>46.59</v>
      </c>
      <c r="P25" s="66">
        <v>38.71</v>
      </c>
      <c r="Q25" s="66">
        <v>0</v>
      </c>
      <c r="R25" s="66">
        <v>14.69</v>
      </c>
      <c r="S25" s="67">
        <v>0</v>
      </c>
    </row>
    <row r="26" spans="1:19" ht="12.75">
      <c r="A26" s="229">
        <v>2</v>
      </c>
      <c r="B26" s="230">
        <v>11</v>
      </c>
      <c r="C26" s="230">
        <v>0</v>
      </c>
      <c r="D26" s="31">
        <v>0</v>
      </c>
      <c r="E26" s="31">
        <v>1</v>
      </c>
      <c r="F26" s="38"/>
      <c r="G26" s="55" t="s">
        <v>298</v>
      </c>
      <c r="H26" s="61">
        <v>13265396</v>
      </c>
      <c r="I26" s="52">
        <v>8113991</v>
      </c>
      <c r="J26" s="52">
        <v>4111322</v>
      </c>
      <c r="K26" s="52">
        <v>2211322</v>
      </c>
      <c r="L26" s="52">
        <v>0</v>
      </c>
      <c r="M26" s="52">
        <v>1040083</v>
      </c>
      <c r="N26" s="52">
        <v>0</v>
      </c>
      <c r="O26" s="77">
        <v>61.16</v>
      </c>
      <c r="P26" s="77">
        <v>30.99</v>
      </c>
      <c r="Q26" s="77">
        <v>0</v>
      </c>
      <c r="R26" s="77">
        <v>7.84</v>
      </c>
      <c r="S26" s="78">
        <v>0</v>
      </c>
    </row>
    <row r="27" spans="1:19" ht="12.75">
      <c r="A27" s="229">
        <v>2</v>
      </c>
      <c r="B27" s="230">
        <v>12</v>
      </c>
      <c r="C27" s="230">
        <v>0</v>
      </c>
      <c r="D27" s="31">
        <v>0</v>
      </c>
      <c r="E27" s="31">
        <v>1</v>
      </c>
      <c r="F27" s="38"/>
      <c r="G27" s="55" t="s">
        <v>299</v>
      </c>
      <c r="H27" s="61">
        <v>19408632</v>
      </c>
      <c r="I27" s="52">
        <v>6358252</v>
      </c>
      <c r="J27" s="52">
        <v>11551546</v>
      </c>
      <c r="K27" s="52">
        <v>3513794</v>
      </c>
      <c r="L27" s="52">
        <v>24000</v>
      </c>
      <c r="M27" s="52">
        <v>364488</v>
      </c>
      <c r="N27" s="52">
        <v>1110346</v>
      </c>
      <c r="O27" s="77">
        <v>32.75</v>
      </c>
      <c r="P27" s="77">
        <v>59.51</v>
      </c>
      <c r="Q27" s="77">
        <v>0.12</v>
      </c>
      <c r="R27" s="77">
        <v>1.87</v>
      </c>
      <c r="S27" s="78">
        <v>5.72</v>
      </c>
    </row>
    <row r="28" spans="1:19" ht="12.75">
      <c r="A28" s="229">
        <v>2</v>
      </c>
      <c r="B28" s="230">
        <v>13</v>
      </c>
      <c r="C28" s="230">
        <v>0</v>
      </c>
      <c r="D28" s="31">
        <v>0</v>
      </c>
      <c r="E28" s="31">
        <v>1</v>
      </c>
      <c r="F28" s="38"/>
      <c r="G28" s="55" t="s">
        <v>300</v>
      </c>
      <c r="H28" s="61">
        <v>11058640.48</v>
      </c>
      <c r="I28" s="52">
        <v>5552729</v>
      </c>
      <c r="J28" s="52">
        <v>4099118.48</v>
      </c>
      <c r="K28" s="52">
        <v>1029515.48</v>
      </c>
      <c r="L28" s="52">
        <v>0</v>
      </c>
      <c r="M28" s="52">
        <v>1406793</v>
      </c>
      <c r="N28" s="52">
        <v>0</v>
      </c>
      <c r="O28" s="77">
        <v>50.21</v>
      </c>
      <c r="P28" s="77">
        <v>37.06</v>
      </c>
      <c r="Q28" s="77">
        <v>0</v>
      </c>
      <c r="R28" s="77">
        <v>12.72</v>
      </c>
      <c r="S28" s="78">
        <v>0</v>
      </c>
    </row>
    <row r="29" spans="1:19" ht="12.75">
      <c r="A29" s="229">
        <v>2</v>
      </c>
      <c r="B29" s="230">
        <v>14</v>
      </c>
      <c r="C29" s="230">
        <v>0</v>
      </c>
      <c r="D29" s="31">
        <v>0</v>
      </c>
      <c r="E29" s="31">
        <v>1</v>
      </c>
      <c r="F29" s="38"/>
      <c r="G29" s="55" t="s">
        <v>301</v>
      </c>
      <c r="H29" s="61">
        <v>24434179</v>
      </c>
      <c r="I29" s="52">
        <v>10799240</v>
      </c>
      <c r="J29" s="52">
        <v>11762231</v>
      </c>
      <c r="K29" s="52">
        <v>4891902</v>
      </c>
      <c r="L29" s="52">
        <v>0</v>
      </c>
      <c r="M29" s="52">
        <v>1872708</v>
      </c>
      <c r="N29" s="52">
        <v>0</v>
      </c>
      <c r="O29" s="77">
        <v>44.19</v>
      </c>
      <c r="P29" s="77">
        <v>48.13</v>
      </c>
      <c r="Q29" s="77">
        <v>0</v>
      </c>
      <c r="R29" s="77">
        <v>7.66</v>
      </c>
      <c r="S29" s="78">
        <v>0</v>
      </c>
    </row>
    <row r="30" spans="1:19" ht="12.75">
      <c r="A30" s="229">
        <v>2</v>
      </c>
      <c r="B30" s="230">
        <v>15</v>
      </c>
      <c r="C30" s="230">
        <v>0</v>
      </c>
      <c r="D30" s="31">
        <v>0</v>
      </c>
      <c r="E30" s="31">
        <v>1</v>
      </c>
      <c r="F30" s="38"/>
      <c r="G30" s="55" t="s">
        <v>302</v>
      </c>
      <c r="H30" s="61">
        <v>10399083</v>
      </c>
      <c r="I30" s="52">
        <v>8698906</v>
      </c>
      <c r="J30" s="52">
        <v>1177565</v>
      </c>
      <c r="K30" s="52">
        <v>462094</v>
      </c>
      <c r="L30" s="52">
        <v>25000</v>
      </c>
      <c r="M30" s="52">
        <v>497612</v>
      </c>
      <c r="N30" s="52">
        <v>0</v>
      </c>
      <c r="O30" s="77">
        <v>83.65</v>
      </c>
      <c r="P30" s="77">
        <v>11.32</v>
      </c>
      <c r="Q30" s="77">
        <v>0.24</v>
      </c>
      <c r="R30" s="77">
        <v>4.78</v>
      </c>
      <c r="S30" s="78">
        <v>0</v>
      </c>
    </row>
    <row r="31" spans="1:19" ht="12.75">
      <c r="A31" s="229">
        <v>2</v>
      </c>
      <c r="B31" s="230">
        <v>16</v>
      </c>
      <c r="C31" s="230">
        <v>0</v>
      </c>
      <c r="D31" s="31">
        <v>0</v>
      </c>
      <c r="E31" s="31">
        <v>1</v>
      </c>
      <c r="F31" s="38"/>
      <c r="G31" s="55" t="s">
        <v>303</v>
      </c>
      <c r="H31" s="61">
        <v>11842652</v>
      </c>
      <c r="I31" s="52">
        <v>7468863</v>
      </c>
      <c r="J31" s="52">
        <v>4289439</v>
      </c>
      <c r="K31" s="52">
        <v>454083</v>
      </c>
      <c r="L31" s="52">
        <v>0</v>
      </c>
      <c r="M31" s="52">
        <v>73650</v>
      </c>
      <c r="N31" s="52">
        <v>10700</v>
      </c>
      <c r="O31" s="77">
        <v>63.06</v>
      </c>
      <c r="P31" s="77">
        <v>36.22</v>
      </c>
      <c r="Q31" s="77">
        <v>0</v>
      </c>
      <c r="R31" s="77">
        <v>0.62</v>
      </c>
      <c r="S31" s="78">
        <v>0.09</v>
      </c>
    </row>
    <row r="32" spans="1:19" ht="12.75">
      <c r="A32" s="229">
        <v>2</v>
      </c>
      <c r="B32" s="230">
        <v>17</v>
      </c>
      <c r="C32" s="230">
        <v>0</v>
      </c>
      <c r="D32" s="31">
        <v>0</v>
      </c>
      <c r="E32" s="31">
        <v>1</v>
      </c>
      <c r="F32" s="38"/>
      <c r="G32" s="55" t="s">
        <v>304</v>
      </c>
      <c r="H32" s="61">
        <v>9901380</v>
      </c>
      <c r="I32" s="52">
        <v>6078257</v>
      </c>
      <c r="J32" s="52">
        <v>1121282</v>
      </c>
      <c r="K32" s="52">
        <v>896882</v>
      </c>
      <c r="L32" s="52">
        <v>0</v>
      </c>
      <c r="M32" s="52">
        <v>2401841</v>
      </c>
      <c r="N32" s="52">
        <v>300000</v>
      </c>
      <c r="O32" s="77">
        <v>61.38</v>
      </c>
      <c r="P32" s="77">
        <v>11.32</v>
      </c>
      <c r="Q32" s="77">
        <v>0</v>
      </c>
      <c r="R32" s="77">
        <v>24.25</v>
      </c>
      <c r="S32" s="78">
        <v>3.02</v>
      </c>
    </row>
    <row r="33" spans="1:19" ht="12.75">
      <c r="A33" s="229">
        <v>2</v>
      </c>
      <c r="B33" s="230">
        <v>18</v>
      </c>
      <c r="C33" s="230">
        <v>0</v>
      </c>
      <c r="D33" s="31">
        <v>0</v>
      </c>
      <c r="E33" s="31">
        <v>1</v>
      </c>
      <c r="F33" s="38"/>
      <c r="G33" s="55" t="s">
        <v>305</v>
      </c>
      <c r="H33" s="61">
        <v>11388928</v>
      </c>
      <c r="I33" s="52">
        <v>6534364</v>
      </c>
      <c r="J33" s="52">
        <v>4543705</v>
      </c>
      <c r="K33" s="52">
        <v>23436</v>
      </c>
      <c r="L33" s="52">
        <v>0</v>
      </c>
      <c r="M33" s="52">
        <v>310859</v>
      </c>
      <c r="N33" s="52">
        <v>0</v>
      </c>
      <c r="O33" s="77">
        <v>57.37</v>
      </c>
      <c r="P33" s="77">
        <v>39.89</v>
      </c>
      <c r="Q33" s="77">
        <v>0</v>
      </c>
      <c r="R33" s="77">
        <v>2.72</v>
      </c>
      <c r="S33" s="78">
        <v>0</v>
      </c>
    </row>
    <row r="34" spans="1:19" ht="12.75">
      <c r="A34" s="229">
        <v>2</v>
      </c>
      <c r="B34" s="230">
        <v>19</v>
      </c>
      <c r="C34" s="230">
        <v>0</v>
      </c>
      <c r="D34" s="31">
        <v>0</v>
      </c>
      <c r="E34" s="31">
        <v>1</v>
      </c>
      <c r="F34" s="38"/>
      <c r="G34" s="55" t="s">
        <v>306</v>
      </c>
      <c r="H34" s="61">
        <v>24071682</v>
      </c>
      <c r="I34" s="52">
        <v>13911967</v>
      </c>
      <c r="J34" s="52">
        <v>10095865</v>
      </c>
      <c r="K34" s="52">
        <v>6757713</v>
      </c>
      <c r="L34" s="52">
        <v>63850</v>
      </c>
      <c r="M34" s="52">
        <v>0</v>
      </c>
      <c r="N34" s="52">
        <v>0</v>
      </c>
      <c r="O34" s="77">
        <v>57.79</v>
      </c>
      <c r="P34" s="77">
        <v>41.94</v>
      </c>
      <c r="Q34" s="77">
        <v>0.26</v>
      </c>
      <c r="R34" s="77">
        <v>0</v>
      </c>
      <c r="S34" s="78">
        <v>0</v>
      </c>
    </row>
    <row r="35" spans="1:19" ht="12.75">
      <c r="A35" s="229">
        <v>2</v>
      </c>
      <c r="B35" s="230">
        <v>20</v>
      </c>
      <c r="C35" s="230">
        <v>0</v>
      </c>
      <c r="D35" s="31">
        <v>0</v>
      </c>
      <c r="E35" s="31">
        <v>1</v>
      </c>
      <c r="F35" s="38"/>
      <c r="G35" s="55" t="s">
        <v>307</v>
      </c>
      <c r="H35" s="61">
        <v>12463324</v>
      </c>
      <c r="I35" s="52">
        <v>7114751</v>
      </c>
      <c r="J35" s="52">
        <v>2943061</v>
      </c>
      <c r="K35" s="52">
        <v>555850</v>
      </c>
      <c r="L35" s="52">
        <v>0</v>
      </c>
      <c r="M35" s="52">
        <v>2405512</v>
      </c>
      <c r="N35" s="52">
        <v>0</v>
      </c>
      <c r="O35" s="77">
        <v>57.08</v>
      </c>
      <c r="P35" s="77">
        <v>23.61</v>
      </c>
      <c r="Q35" s="77">
        <v>0</v>
      </c>
      <c r="R35" s="77">
        <v>19.3</v>
      </c>
      <c r="S35" s="78">
        <v>0</v>
      </c>
    </row>
    <row r="36" spans="1:19" ht="12.75">
      <c r="A36" s="229">
        <v>2</v>
      </c>
      <c r="B36" s="230">
        <v>21</v>
      </c>
      <c r="C36" s="230">
        <v>0</v>
      </c>
      <c r="D36" s="31">
        <v>0</v>
      </c>
      <c r="E36" s="31">
        <v>1</v>
      </c>
      <c r="F36" s="38"/>
      <c r="G36" s="55" t="s">
        <v>308</v>
      </c>
      <c r="H36" s="61">
        <v>15569171</v>
      </c>
      <c r="I36" s="52">
        <v>8333744</v>
      </c>
      <c r="J36" s="52">
        <v>3112543</v>
      </c>
      <c r="K36" s="52">
        <v>612543</v>
      </c>
      <c r="L36" s="52">
        <v>24000</v>
      </c>
      <c r="M36" s="52">
        <v>4026884</v>
      </c>
      <c r="N36" s="52">
        <v>72000</v>
      </c>
      <c r="O36" s="77">
        <v>53.52</v>
      </c>
      <c r="P36" s="77">
        <v>19.99</v>
      </c>
      <c r="Q36" s="77">
        <v>0.15</v>
      </c>
      <c r="R36" s="77">
        <v>25.86</v>
      </c>
      <c r="S36" s="78">
        <v>0.46</v>
      </c>
    </row>
    <row r="37" spans="1:19" ht="12.75">
      <c r="A37" s="229">
        <v>2</v>
      </c>
      <c r="B37" s="230">
        <v>22</v>
      </c>
      <c r="C37" s="230">
        <v>0</v>
      </c>
      <c r="D37" s="31">
        <v>0</v>
      </c>
      <c r="E37" s="31">
        <v>1</v>
      </c>
      <c r="F37" s="38"/>
      <c r="G37" s="55" t="s">
        <v>309</v>
      </c>
      <c r="H37" s="61">
        <v>20389689.51</v>
      </c>
      <c r="I37" s="52">
        <v>9921025</v>
      </c>
      <c r="J37" s="52">
        <v>6205772.51</v>
      </c>
      <c r="K37" s="52">
        <v>3819660.51</v>
      </c>
      <c r="L37" s="52">
        <v>22000</v>
      </c>
      <c r="M37" s="52">
        <v>4240892</v>
      </c>
      <c r="N37" s="52">
        <v>0</v>
      </c>
      <c r="O37" s="77">
        <v>48.65</v>
      </c>
      <c r="P37" s="77">
        <v>30.43</v>
      </c>
      <c r="Q37" s="77">
        <v>0.1</v>
      </c>
      <c r="R37" s="77">
        <v>20.79</v>
      </c>
      <c r="S37" s="78">
        <v>0</v>
      </c>
    </row>
    <row r="38" spans="1:19" ht="12.75">
      <c r="A38" s="229">
        <v>2</v>
      </c>
      <c r="B38" s="230">
        <v>23</v>
      </c>
      <c r="C38" s="230">
        <v>0</v>
      </c>
      <c r="D38" s="31">
        <v>0</v>
      </c>
      <c r="E38" s="31">
        <v>1</v>
      </c>
      <c r="F38" s="38"/>
      <c r="G38" s="55" t="s">
        <v>310</v>
      </c>
      <c r="H38" s="61">
        <v>13853249</v>
      </c>
      <c r="I38" s="52">
        <v>12607758</v>
      </c>
      <c r="J38" s="52">
        <v>667491</v>
      </c>
      <c r="K38" s="52">
        <v>367491</v>
      </c>
      <c r="L38" s="52">
        <v>0</v>
      </c>
      <c r="M38" s="52">
        <v>534000</v>
      </c>
      <c r="N38" s="52">
        <v>44000</v>
      </c>
      <c r="O38" s="77">
        <v>91</v>
      </c>
      <c r="P38" s="77">
        <v>4.81</v>
      </c>
      <c r="Q38" s="77">
        <v>0</v>
      </c>
      <c r="R38" s="77">
        <v>3.85</v>
      </c>
      <c r="S38" s="78">
        <v>0.31</v>
      </c>
    </row>
    <row r="39" spans="1:19" ht="12.75">
      <c r="A39" s="229">
        <v>2</v>
      </c>
      <c r="B39" s="230">
        <v>24</v>
      </c>
      <c r="C39" s="230">
        <v>0</v>
      </c>
      <c r="D39" s="31">
        <v>0</v>
      </c>
      <c r="E39" s="31">
        <v>1</v>
      </c>
      <c r="F39" s="38"/>
      <c r="G39" s="55" t="s">
        <v>311</v>
      </c>
      <c r="H39" s="61">
        <v>23132291.81</v>
      </c>
      <c r="I39" s="52">
        <v>9159764</v>
      </c>
      <c r="J39" s="52">
        <v>11354351.05</v>
      </c>
      <c r="K39" s="52">
        <v>1380184.64</v>
      </c>
      <c r="L39" s="52">
        <v>0</v>
      </c>
      <c r="M39" s="52">
        <v>2618176.76</v>
      </c>
      <c r="N39" s="52">
        <v>0</v>
      </c>
      <c r="O39" s="77">
        <v>39.59</v>
      </c>
      <c r="P39" s="77">
        <v>49.08</v>
      </c>
      <c r="Q39" s="77">
        <v>0</v>
      </c>
      <c r="R39" s="77">
        <v>11.31</v>
      </c>
      <c r="S39" s="78">
        <v>0</v>
      </c>
    </row>
    <row r="40" spans="1:19" ht="12.75">
      <c r="A40" s="229">
        <v>2</v>
      </c>
      <c r="B40" s="230">
        <v>25</v>
      </c>
      <c r="C40" s="230">
        <v>0</v>
      </c>
      <c r="D40" s="31">
        <v>0</v>
      </c>
      <c r="E40" s="31">
        <v>1</v>
      </c>
      <c r="F40" s="38"/>
      <c r="G40" s="55" t="s">
        <v>312</v>
      </c>
      <c r="H40" s="61">
        <v>23083338</v>
      </c>
      <c r="I40" s="52">
        <v>11559206</v>
      </c>
      <c r="J40" s="52">
        <v>9258224</v>
      </c>
      <c r="K40" s="52">
        <v>5581235.73</v>
      </c>
      <c r="L40" s="52">
        <v>0</v>
      </c>
      <c r="M40" s="52">
        <v>265908</v>
      </c>
      <c r="N40" s="52">
        <v>2000000</v>
      </c>
      <c r="O40" s="77">
        <v>50.07</v>
      </c>
      <c r="P40" s="77">
        <v>40.1</v>
      </c>
      <c r="Q40" s="77">
        <v>0</v>
      </c>
      <c r="R40" s="77">
        <v>1.15</v>
      </c>
      <c r="S40" s="78">
        <v>8.66</v>
      </c>
    </row>
    <row r="41" spans="1:19" ht="12.75">
      <c r="A41" s="229">
        <v>2</v>
      </c>
      <c r="B41" s="230">
        <v>26</v>
      </c>
      <c r="C41" s="230">
        <v>0</v>
      </c>
      <c r="D41" s="31">
        <v>0</v>
      </c>
      <c r="E41" s="31">
        <v>1</v>
      </c>
      <c r="F41" s="38"/>
      <c r="G41" s="55" t="s">
        <v>313</v>
      </c>
      <c r="H41" s="61">
        <v>18678903</v>
      </c>
      <c r="I41" s="52">
        <v>6635754</v>
      </c>
      <c r="J41" s="52">
        <v>10761203</v>
      </c>
      <c r="K41" s="52">
        <v>9461203</v>
      </c>
      <c r="L41" s="52">
        <v>0</v>
      </c>
      <c r="M41" s="52">
        <v>661946</v>
      </c>
      <c r="N41" s="52">
        <v>620000</v>
      </c>
      <c r="O41" s="77">
        <v>35.52</v>
      </c>
      <c r="P41" s="77">
        <v>57.61</v>
      </c>
      <c r="Q41" s="77">
        <v>0</v>
      </c>
      <c r="R41" s="77">
        <v>3.54</v>
      </c>
      <c r="S41" s="78">
        <v>3.31</v>
      </c>
    </row>
    <row r="42" spans="1:19" s="95" customFormat="1" ht="15">
      <c r="A42" s="231"/>
      <c r="B42" s="232"/>
      <c r="C42" s="232"/>
      <c r="D42" s="101"/>
      <c r="E42" s="101"/>
      <c r="F42" s="102" t="s">
        <v>314</v>
      </c>
      <c r="G42" s="291"/>
      <c r="H42" s="104">
        <v>742078391.46</v>
      </c>
      <c r="I42" s="104">
        <v>221778249</v>
      </c>
      <c r="J42" s="104">
        <v>493064531.46000004</v>
      </c>
      <c r="K42" s="104">
        <v>438200970.46000004</v>
      </c>
      <c r="L42" s="104">
        <v>311500</v>
      </c>
      <c r="M42" s="104">
        <v>25969822</v>
      </c>
      <c r="N42" s="104">
        <v>954289</v>
      </c>
      <c r="O42" s="128">
        <v>29.88609445474662</v>
      </c>
      <c r="P42" s="128">
        <v>66.44372577537551</v>
      </c>
      <c r="Q42" s="128">
        <v>0.041976697284924334</v>
      </c>
      <c r="R42" s="128">
        <v>3.4996062813398656</v>
      </c>
      <c r="S42" s="129">
        <v>0.12859679125307594</v>
      </c>
    </row>
    <row r="43" spans="1:19" ht="12.75">
      <c r="A43" s="229">
        <v>2</v>
      </c>
      <c r="B43" s="230">
        <v>61</v>
      </c>
      <c r="C43" s="230">
        <v>0</v>
      </c>
      <c r="D43" s="31">
        <v>0</v>
      </c>
      <c r="E43" s="31">
        <v>2</v>
      </c>
      <c r="F43" s="38"/>
      <c r="G43" s="55" t="s">
        <v>315</v>
      </c>
      <c r="H43" s="61">
        <v>69366737</v>
      </c>
      <c r="I43" s="52">
        <v>28922226</v>
      </c>
      <c r="J43" s="52">
        <v>33822937</v>
      </c>
      <c r="K43" s="52">
        <v>27536410</v>
      </c>
      <c r="L43" s="52">
        <v>11000</v>
      </c>
      <c r="M43" s="52">
        <v>5868674</v>
      </c>
      <c r="N43" s="52">
        <v>741900</v>
      </c>
      <c r="O43" s="77">
        <v>41.69</v>
      </c>
      <c r="P43" s="77">
        <v>48.75</v>
      </c>
      <c r="Q43" s="77">
        <v>0.01</v>
      </c>
      <c r="R43" s="77">
        <v>8.46</v>
      </c>
      <c r="S43" s="78">
        <v>1.06</v>
      </c>
    </row>
    <row r="44" spans="1:19" ht="12.75">
      <c r="A44" s="229">
        <v>2</v>
      </c>
      <c r="B44" s="230">
        <v>62</v>
      </c>
      <c r="C44" s="230">
        <v>0</v>
      </c>
      <c r="D44" s="31">
        <v>0</v>
      </c>
      <c r="E44" s="31">
        <v>2</v>
      </c>
      <c r="F44" s="38"/>
      <c r="G44" s="55" t="s">
        <v>316</v>
      </c>
      <c r="H44" s="61">
        <v>55566940.46</v>
      </c>
      <c r="I44" s="52">
        <v>33897223</v>
      </c>
      <c r="J44" s="52">
        <v>20213671.46</v>
      </c>
      <c r="K44" s="52">
        <v>11987384.46</v>
      </c>
      <c r="L44" s="52">
        <v>32500</v>
      </c>
      <c r="M44" s="52">
        <v>1282465</v>
      </c>
      <c r="N44" s="52">
        <v>141081</v>
      </c>
      <c r="O44" s="77">
        <v>61</v>
      </c>
      <c r="P44" s="77">
        <v>36.37</v>
      </c>
      <c r="Q44" s="77">
        <v>0.05</v>
      </c>
      <c r="R44" s="77">
        <v>2.3</v>
      </c>
      <c r="S44" s="78">
        <v>0.25</v>
      </c>
    </row>
    <row r="45" spans="1:19" ht="12.75">
      <c r="A45" s="229">
        <v>2</v>
      </c>
      <c r="B45" s="230">
        <v>65</v>
      </c>
      <c r="C45" s="230">
        <v>0</v>
      </c>
      <c r="D45" s="31">
        <v>0</v>
      </c>
      <c r="E45" s="31">
        <v>2</v>
      </c>
      <c r="F45" s="38"/>
      <c r="G45" s="55" t="s">
        <v>317</v>
      </c>
      <c r="H45" s="61">
        <v>108794510</v>
      </c>
      <c r="I45" s="52">
        <v>41883333</v>
      </c>
      <c r="J45" s="52">
        <v>66833369</v>
      </c>
      <c r="K45" s="52">
        <v>47536852</v>
      </c>
      <c r="L45" s="52">
        <v>5000</v>
      </c>
      <c r="M45" s="52">
        <v>1500</v>
      </c>
      <c r="N45" s="52">
        <v>71308</v>
      </c>
      <c r="O45" s="77">
        <v>38.49</v>
      </c>
      <c r="P45" s="77">
        <v>61.43</v>
      </c>
      <c r="Q45" s="77">
        <v>0</v>
      </c>
      <c r="R45" s="77">
        <v>0</v>
      </c>
      <c r="S45" s="78">
        <v>0.06</v>
      </c>
    </row>
    <row r="46" spans="1:19" s="286" customFormat="1" ht="12.75">
      <c r="A46" s="278">
        <v>2</v>
      </c>
      <c r="B46" s="279">
        <v>64</v>
      </c>
      <c r="C46" s="279">
        <v>0</v>
      </c>
      <c r="D46" s="280">
        <v>0</v>
      </c>
      <c r="E46" s="280">
        <v>2</v>
      </c>
      <c r="F46" s="281"/>
      <c r="G46" s="292" t="s">
        <v>318</v>
      </c>
      <c r="H46" s="283">
        <v>508350204</v>
      </c>
      <c r="I46" s="283">
        <v>117075467</v>
      </c>
      <c r="J46" s="283">
        <v>372194554</v>
      </c>
      <c r="K46" s="283">
        <v>351140324</v>
      </c>
      <c r="L46" s="283">
        <v>263000</v>
      </c>
      <c r="M46" s="283">
        <v>18817183</v>
      </c>
      <c r="N46" s="283">
        <v>0</v>
      </c>
      <c r="O46" s="303">
        <v>23.03</v>
      </c>
      <c r="P46" s="303">
        <v>73.21</v>
      </c>
      <c r="Q46" s="303">
        <v>0.05</v>
      </c>
      <c r="R46" s="303">
        <v>3.7</v>
      </c>
      <c r="S46" s="304">
        <v>0</v>
      </c>
    </row>
    <row r="47" spans="1:19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04">
        <v>1073875665.5100002</v>
      </c>
      <c r="I47" s="104">
        <v>495378777.1</v>
      </c>
      <c r="J47" s="104">
        <v>524635598.60999995</v>
      </c>
      <c r="K47" s="104">
        <v>318987927.13000005</v>
      </c>
      <c r="L47" s="104">
        <v>300500</v>
      </c>
      <c r="M47" s="104">
        <v>39241895.800000004</v>
      </c>
      <c r="N47" s="104">
        <v>14318894</v>
      </c>
      <c r="O47" s="128">
        <v>46.12999372369025</v>
      </c>
      <c r="P47" s="128">
        <v>48.854407959867714</v>
      </c>
      <c r="Q47" s="128">
        <v>0.027982755327385866</v>
      </c>
      <c r="R47" s="128">
        <v>3.6542308444398373</v>
      </c>
      <c r="S47" s="129">
        <v>1.333384716674787</v>
      </c>
    </row>
    <row r="48" spans="1:19" s="95" customFormat="1" ht="15">
      <c r="A48" s="231"/>
      <c r="B48" s="232"/>
      <c r="C48" s="232"/>
      <c r="D48" s="101"/>
      <c r="E48" s="101"/>
      <c r="F48" s="102" t="s">
        <v>320</v>
      </c>
      <c r="G48" s="291"/>
      <c r="H48" s="104">
        <v>360329943.36</v>
      </c>
      <c r="I48" s="103">
        <v>149475450</v>
      </c>
      <c r="J48" s="103">
        <v>186449364.76</v>
      </c>
      <c r="K48" s="103">
        <v>130675625.75999999</v>
      </c>
      <c r="L48" s="103">
        <v>126800</v>
      </c>
      <c r="M48" s="103">
        <v>19051341.6</v>
      </c>
      <c r="N48" s="103">
        <v>5226987</v>
      </c>
      <c r="O48" s="128">
        <v>41.48293883271904</v>
      </c>
      <c r="P48" s="128">
        <v>51.744066291410405</v>
      </c>
      <c r="Q48" s="128">
        <v>0.035189970286015365</v>
      </c>
      <c r="R48" s="128">
        <v>5.2871935710783005</v>
      </c>
      <c r="S48" s="129">
        <v>1.4506113345062193</v>
      </c>
    </row>
    <row r="49" spans="1:19" ht="12.75">
      <c r="A49" s="229">
        <v>2</v>
      </c>
      <c r="B49" s="230">
        <v>2</v>
      </c>
      <c r="C49" s="230">
        <v>1</v>
      </c>
      <c r="D49" s="31">
        <v>1</v>
      </c>
      <c r="E49" s="31">
        <v>0</v>
      </c>
      <c r="F49" s="38"/>
      <c r="G49" s="55" t="s">
        <v>321</v>
      </c>
      <c r="H49" s="61">
        <v>22115225</v>
      </c>
      <c r="I49" s="52">
        <v>8134308</v>
      </c>
      <c r="J49" s="52">
        <v>9977982</v>
      </c>
      <c r="K49" s="52">
        <v>5190082</v>
      </c>
      <c r="L49" s="52">
        <v>1500</v>
      </c>
      <c r="M49" s="52">
        <v>4001435</v>
      </c>
      <c r="N49" s="52">
        <v>0</v>
      </c>
      <c r="O49" s="77">
        <v>36.78</v>
      </c>
      <c r="P49" s="77">
        <v>45.11</v>
      </c>
      <c r="Q49" s="77">
        <v>0</v>
      </c>
      <c r="R49" s="77">
        <v>18.09</v>
      </c>
      <c r="S49" s="78">
        <v>0</v>
      </c>
    </row>
    <row r="50" spans="1:19" ht="12.75">
      <c r="A50" s="229">
        <v>2</v>
      </c>
      <c r="B50" s="230">
        <v>21</v>
      </c>
      <c r="C50" s="230">
        <v>1</v>
      </c>
      <c r="D50" s="31">
        <v>1</v>
      </c>
      <c r="E50" s="31">
        <v>0</v>
      </c>
      <c r="F50" s="38"/>
      <c r="G50" s="55" t="s">
        <v>322</v>
      </c>
      <c r="H50" s="61">
        <v>13403786</v>
      </c>
      <c r="I50" s="52">
        <v>5067665</v>
      </c>
      <c r="J50" s="52">
        <v>7746034</v>
      </c>
      <c r="K50" s="52">
        <v>6283234</v>
      </c>
      <c r="L50" s="52">
        <v>0</v>
      </c>
      <c r="M50" s="52">
        <v>288287</v>
      </c>
      <c r="N50" s="52">
        <v>301800</v>
      </c>
      <c r="O50" s="77">
        <v>37.8</v>
      </c>
      <c r="P50" s="77">
        <v>57.78</v>
      </c>
      <c r="Q50" s="77">
        <v>0</v>
      </c>
      <c r="R50" s="77">
        <v>2.15</v>
      </c>
      <c r="S50" s="78">
        <v>2.25</v>
      </c>
    </row>
    <row r="51" spans="1:19" ht="12.75">
      <c r="A51" s="229">
        <v>2</v>
      </c>
      <c r="B51" s="230">
        <v>1</v>
      </c>
      <c r="C51" s="230">
        <v>1</v>
      </c>
      <c r="D51" s="31">
        <v>1</v>
      </c>
      <c r="E51" s="31">
        <v>0</v>
      </c>
      <c r="F51" s="38"/>
      <c r="G51" s="55" t="s">
        <v>323</v>
      </c>
      <c r="H51" s="61">
        <v>30525268</v>
      </c>
      <c r="I51" s="52">
        <v>8492768</v>
      </c>
      <c r="J51" s="52">
        <v>21111876</v>
      </c>
      <c r="K51" s="52">
        <v>19109376</v>
      </c>
      <c r="L51" s="52">
        <v>34000</v>
      </c>
      <c r="M51" s="52">
        <v>886624</v>
      </c>
      <c r="N51" s="52">
        <v>0</v>
      </c>
      <c r="O51" s="77">
        <v>27.82</v>
      </c>
      <c r="P51" s="77">
        <v>69.16</v>
      </c>
      <c r="Q51" s="77">
        <v>0.11</v>
      </c>
      <c r="R51" s="77">
        <v>2.9</v>
      </c>
      <c r="S51" s="78">
        <v>0</v>
      </c>
    </row>
    <row r="52" spans="1:19" ht="12.75">
      <c r="A52" s="229">
        <v>2</v>
      </c>
      <c r="B52" s="230">
        <v>9</v>
      </c>
      <c r="C52" s="230">
        <v>1</v>
      </c>
      <c r="D52" s="31">
        <v>1</v>
      </c>
      <c r="E52" s="31">
        <v>0</v>
      </c>
      <c r="F52" s="38"/>
      <c r="G52" s="55" t="s">
        <v>324</v>
      </c>
      <c r="H52" s="61">
        <v>6327227</v>
      </c>
      <c r="I52" s="52">
        <v>3251818</v>
      </c>
      <c r="J52" s="52">
        <v>2037059</v>
      </c>
      <c r="K52" s="52">
        <v>1131159</v>
      </c>
      <c r="L52" s="52">
        <v>0</v>
      </c>
      <c r="M52" s="52">
        <v>1038350</v>
      </c>
      <c r="N52" s="52">
        <v>0</v>
      </c>
      <c r="O52" s="77">
        <v>51.39</v>
      </c>
      <c r="P52" s="77">
        <v>32.19</v>
      </c>
      <c r="Q52" s="77">
        <v>0</v>
      </c>
      <c r="R52" s="77">
        <v>16.41</v>
      </c>
      <c r="S52" s="78">
        <v>0</v>
      </c>
    </row>
    <row r="53" spans="1:19" ht="12.75">
      <c r="A53" s="229">
        <v>2</v>
      </c>
      <c r="B53" s="230">
        <v>8</v>
      </c>
      <c r="C53" s="230">
        <v>1</v>
      </c>
      <c r="D53" s="31">
        <v>1</v>
      </c>
      <c r="E53" s="31">
        <v>0</v>
      </c>
      <c r="F53" s="38"/>
      <c r="G53" s="55" t="s">
        <v>325</v>
      </c>
      <c r="H53" s="61">
        <v>2509843</v>
      </c>
      <c r="I53" s="52">
        <v>1256510</v>
      </c>
      <c r="J53" s="52">
        <v>1252233</v>
      </c>
      <c r="K53" s="52">
        <v>62703</v>
      </c>
      <c r="L53" s="52">
        <v>1100</v>
      </c>
      <c r="M53" s="52">
        <v>0</v>
      </c>
      <c r="N53" s="52">
        <v>0</v>
      </c>
      <c r="O53" s="77">
        <v>50.06</v>
      </c>
      <c r="P53" s="77">
        <v>49.89</v>
      </c>
      <c r="Q53" s="77">
        <v>0.04</v>
      </c>
      <c r="R53" s="77">
        <v>0</v>
      </c>
      <c r="S53" s="78">
        <v>0</v>
      </c>
    </row>
    <row r="54" spans="1:19" ht="12.75">
      <c r="A54" s="229">
        <v>2</v>
      </c>
      <c r="B54" s="230">
        <v>2</v>
      </c>
      <c r="C54" s="230">
        <v>2</v>
      </c>
      <c r="D54" s="31">
        <v>1</v>
      </c>
      <c r="E54" s="31">
        <v>0</v>
      </c>
      <c r="F54" s="38"/>
      <c r="G54" s="55" t="s">
        <v>326</v>
      </c>
      <c r="H54" s="61">
        <v>14255992</v>
      </c>
      <c r="I54" s="52">
        <v>8565739</v>
      </c>
      <c r="J54" s="52">
        <v>4319873</v>
      </c>
      <c r="K54" s="52">
        <v>2821073</v>
      </c>
      <c r="L54" s="52">
        <v>0</v>
      </c>
      <c r="M54" s="52">
        <v>1370380</v>
      </c>
      <c r="N54" s="52">
        <v>0</v>
      </c>
      <c r="O54" s="77">
        <v>60.08</v>
      </c>
      <c r="P54" s="77">
        <v>30.3</v>
      </c>
      <c r="Q54" s="77">
        <v>0</v>
      </c>
      <c r="R54" s="77">
        <v>9.61</v>
      </c>
      <c r="S54" s="78">
        <v>0</v>
      </c>
    </row>
    <row r="55" spans="1:19" ht="12.75">
      <c r="A55" s="229">
        <v>2</v>
      </c>
      <c r="B55" s="230">
        <v>3</v>
      </c>
      <c r="C55" s="230">
        <v>1</v>
      </c>
      <c r="D55" s="31">
        <v>1</v>
      </c>
      <c r="E55" s="31">
        <v>0</v>
      </c>
      <c r="F55" s="38"/>
      <c r="G55" s="55" t="s">
        <v>327</v>
      </c>
      <c r="H55" s="61">
        <v>25172549</v>
      </c>
      <c r="I55" s="52">
        <v>14012104</v>
      </c>
      <c r="J55" s="52">
        <v>10713325</v>
      </c>
      <c r="K55" s="52">
        <v>8375925</v>
      </c>
      <c r="L55" s="52">
        <v>2000</v>
      </c>
      <c r="M55" s="52">
        <v>445120</v>
      </c>
      <c r="N55" s="52">
        <v>0</v>
      </c>
      <c r="O55" s="77">
        <v>55.66</v>
      </c>
      <c r="P55" s="77">
        <v>42.55</v>
      </c>
      <c r="Q55" s="77">
        <v>0</v>
      </c>
      <c r="R55" s="77">
        <v>1.76</v>
      </c>
      <c r="S55" s="78">
        <v>0</v>
      </c>
    </row>
    <row r="56" spans="1:19" ht="12.75">
      <c r="A56" s="229">
        <v>2</v>
      </c>
      <c r="B56" s="230">
        <v>5</v>
      </c>
      <c r="C56" s="230">
        <v>1</v>
      </c>
      <c r="D56" s="31">
        <v>1</v>
      </c>
      <c r="E56" s="31">
        <v>0</v>
      </c>
      <c r="F56" s="38"/>
      <c r="G56" s="55" t="s">
        <v>328</v>
      </c>
      <c r="H56" s="61">
        <v>10463910.82</v>
      </c>
      <c r="I56" s="52">
        <v>4940106</v>
      </c>
      <c r="J56" s="52">
        <v>5279763.82</v>
      </c>
      <c r="K56" s="52">
        <v>3945163.82</v>
      </c>
      <c r="L56" s="52">
        <v>8500</v>
      </c>
      <c r="M56" s="52">
        <v>183541</v>
      </c>
      <c r="N56" s="52">
        <v>52000</v>
      </c>
      <c r="O56" s="77">
        <v>47.21</v>
      </c>
      <c r="P56" s="77">
        <v>50.45</v>
      </c>
      <c r="Q56" s="77">
        <v>0.08</v>
      </c>
      <c r="R56" s="77">
        <v>1.75</v>
      </c>
      <c r="S56" s="78">
        <v>0.49</v>
      </c>
    </row>
    <row r="57" spans="1:19" ht="12.75">
      <c r="A57" s="229">
        <v>2</v>
      </c>
      <c r="B57" s="230">
        <v>21</v>
      </c>
      <c r="C57" s="230">
        <v>2</v>
      </c>
      <c r="D57" s="31">
        <v>1</v>
      </c>
      <c r="E57" s="31">
        <v>0</v>
      </c>
      <c r="F57" s="38"/>
      <c r="G57" s="55" t="s">
        <v>329</v>
      </c>
      <c r="H57" s="61">
        <v>3193920.6</v>
      </c>
      <c r="I57" s="52">
        <v>1299216</v>
      </c>
      <c r="J57" s="52">
        <v>1894704.6</v>
      </c>
      <c r="K57" s="52">
        <v>1300555.6</v>
      </c>
      <c r="L57" s="52">
        <v>0</v>
      </c>
      <c r="M57" s="52">
        <v>0</v>
      </c>
      <c r="N57" s="52">
        <v>0</v>
      </c>
      <c r="O57" s="77">
        <v>40.67</v>
      </c>
      <c r="P57" s="77">
        <v>59.32</v>
      </c>
      <c r="Q57" s="77">
        <v>0</v>
      </c>
      <c r="R57" s="77">
        <v>0</v>
      </c>
      <c r="S57" s="78">
        <v>0</v>
      </c>
    </row>
    <row r="58" spans="1:19" ht="12.75">
      <c r="A58" s="229">
        <v>2</v>
      </c>
      <c r="B58" s="230">
        <v>7</v>
      </c>
      <c r="C58" s="230">
        <v>1</v>
      </c>
      <c r="D58" s="31">
        <v>1</v>
      </c>
      <c r="E58" s="31">
        <v>0</v>
      </c>
      <c r="F58" s="38"/>
      <c r="G58" s="55" t="s">
        <v>330</v>
      </c>
      <c r="H58" s="61">
        <v>7126478</v>
      </c>
      <c r="I58" s="52">
        <v>5468678</v>
      </c>
      <c r="J58" s="52">
        <v>1655800</v>
      </c>
      <c r="K58" s="52">
        <v>0</v>
      </c>
      <c r="L58" s="52">
        <v>2000</v>
      </c>
      <c r="M58" s="52">
        <v>0</v>
      </c>
      <c r="N58" s="52">
        <v>0</v>
      </c>
      <c r="O58" s="77">
        <v>76.73</v>
      </c>
      <c r="P58" s="77">
        <v>23.23</v>
      </c>
      <c r="Q58" s="77">
        <v>0.02</v>
      </c>
      <c r="R58" s="77">
        <v>0</v>
      </c>
      <c r="S58" s="78">
        <v>0</v>
      </c>
    </row>
    <row r="59" spans="1:19" ht="12.75">
      <c r="A59" s="229">
        <v>2</v>
      </c>
      <c r="B59" s="230">
        <v>6</v>
      </c>
      <c r="C59" s="230">
        <v>1</v>
      </c>
      <c r="D59" s="31">
        <v>1</v>
      </c>
      <c r="E59" s="31">
        <v>0</v>
      </c>
      <c r="F59" s="38"/>
      <c r="G59" s="55" t="s">
        <v>331</v>
      </c>
      <c r="H59" s="61">
        <v>6140539</v>
      </c>
      <c r="I59" s="52">
        <v>986925</v>
      </c>
      <c r="J59" s="52">
        <v>4919614</v>
      </c>
      <c r="K59" s="52">
        <v>4662214</v>
      </c>
      <c r="L59" s="52">
        <v>0</v>
      </c>
      <c r="M59" s="52">
        <v>234000</v>
      </c>
      <c r="N59" s="52">
        <v>0</v>
      </c>
      <c r="O59" s="77">
        <v>16.07</v>
      </c>
      <c r="P59" s="77">
        <v>80.11</v>
      </c>
      <c r="Q59" s="77">
        <v>0</v>
      </c>
      <c r="R59" s="77">
        <v>3.81</v>
      </c>
      <c r="S59" s="78">
        <v>0</v>
      </c>
    </row>
    <row r="60" spans="1:19" ht="12.75">
      <c r="A60" s="229">
        <v>2</v>
      </c>
      <c r="B60" s="230">
        <v>8</v>
      </c>
      <c r="C60" s="230">
        <v>2</v>
      </c>
      <c r="D60" s="31">
        <v>1</v>
      </c>
      <c r="E60" s="31">
        <v>0</v>
      </c>
      <c r="F60" s="38"/>
      <c r="G60" s="55" t="s">
        <v>332</v>
      </c>
      <c r="H60" s="61">
        <v>11665567.16</v>
      </c>
      <c r="I60" s="52">
        <v>5751819</v>
      </c>
      <c r="J60" s="52">
        <v>5826677.16</v>
      </c>
      <c r="K60" s="52">
        <v>3035077.16</v>
      </c>
      <c r="L60" s="52">
        <v>2000</v>
      </c>
      <c r="M60" s="52">
        <v>85071</v>
      </c>
      <c r="N60" s="52">
        <v>0</v>
      </c>
      <c r="O60" s="77">
        <v>49.3</v>
      </c>
      <c r="P60" s="77">
        <v>49.94</v>
      </c>
      <c r="Q60" s="77">
        <v>0.01</v>
      </c>
      <c r="R60" s="77">
        <v>0.72</v>
      </c>
      <c r="S60" s="78">
        <v>0</v>
      </c>
    </row>
    <row r="61" spans="1:19" ht="12.75">
      <c r="A61" s="229">
        <v>2</v>
      </c>
      <c r="B61" s="230">
        <v>6</v>
      </c>
      <c r="C61" s="230">
        <v>2</v>
      </c>
      <c r="D61" s="31">
        <v>1</v>
      </c>
      <c r="E61" s="31">
        <v>0</v>
      </c>
      <c r="F61" s="38"/>
      <c r="G61" s="55" t="s">
        <v>333</v>
      </c>
      <c r="H61" s="61">
        <v>7005915</v>
      </c>
      <c r="I61" s="52">
        <v>3385277</v>
      </c>
      <c r="J61" s="52">
        <v>3501651</v>
      </c>
      <c r="K61" s="52">
        <v>1951251</v>
      </c>
      <c r="L61" s="52">
        <v>0</v>
      </c>
      <c r="M61" s="52">
        <v>118987</v>
      </c>
      <c r="N61" s="52">
        <v>0</v>
      </c>
      <c r="O61" s="77">
        <v>48.32</v>
      </c>
      <c r="P61" s="77">
        <v>49.98</v>
      </c>
      <c r="Q61" s="77">
        <v>0</v>
      </c>
      <c r="R61" s="77">
        <v>1.69</v>
      </c>
      <c r="S61" s="78">
        <v>0</v>
      </c>
    </row>
    <row r="62" spans="1:19" ht="12.75">
      <c r="A62" s="229">
        <v>2</v>
      </c>
      <c r="B62" s="230">
        <v>8</v>
      </c>
      <c r="C62" s="230">
        <v>3</v>
      </c>
      <c r="D62" s="31">
        <v>1</v>
      </c>
      <c r="E62" s="31">
        <v>0</v>
      </c>
      <c r="F62" s="38"/>
      <c r="G62" s="55" t="s">
        <v>334</v>
      </c>
      <c r="H62" s="61">
        <v>8794972</v>
      </c>
      <c r="I62" s="52">
        <v>1661189</v>
      </c>
      <c r="J62" s="52">
        <v>6917444</v>
      </c>
      <c r="K62" s="52">
        <v>4571505</v>
      </c>
      <c r="L62" s="52">
        <v>1000</v>
      </c>
      <c r="M62" s="52">
        <v>215339</v>
      </c>
      <c r="N62" s="52">
        <v>0</v>
      </c>
      <c r="O62" s="77">
        <v>18.88</v>
      </c>
      <c r="P62" s="77">
        <v>78.65</v>
      </c>
      <c r="Q62" s="77">
        <v>0.01</v>
      </c>
      <c r="R62" s="77">
        <v>2.44</v>
      </c>
      <c r="S62" s="78">
        <v>0</v>
      </c>
    </row>
    <row r="63" spans="1:19" ht="12.75">
      <c r="A63" s="229">
        <v>2</v>
      </c>
      <c r="B63" s="230">
        <v>10</v>
      </c>
      <c r="C63" s="230">
        <v>1</v>
      </c>
      <c r="D63" s="31">
        <v>1</v>
      </c>
      <c r="E63" s="31">
        <v>0</v>
      </c>
      <c r="F63" s="38"/>
      <c r="G63" s="55" t="s">
        <v>335</v>
      </c>
      <c r="H63" s="61">
        <v>9786086</v>
      </c>
      <c r="I63" s="52">
        <v>5229205</v>
      </c>
      <c r="J63" s="52">
        <v>2336982</v>
      </c>
      <c r="K63" s="52">
        <v>1402982</v>
      </c>
      <c r="L63" s="52">
        <v>5000</v>
      </c>
      <c r="M63" s="52">
        <v>2214899</v>
      </c>
      <c r="N63" s="52">
        <v>0</v>
      </c>
      <c r="O63" s="77">
        <v>53.43</v>
      </c>
      <c r="P63" s="77">
        <v>23.88</v>
      </c>
      <c r="Q63" s="77">
        <v>0.05</v>
      </c>
      <c r="R63" s="77">
        <v>22.63</v>
      </c>
      <c r="S63" s="78">
        <v>0</v>
      </c>
    </row>
    <row r="64" spans="1:19" ht="12.75">
      <c r="A64" s="229">
        <v>2</v>
      </c>
      <c r="B64" s="230">
        <v>11</v>
      </c>
      <c r="C64" s="230">
        <v>1</v>
      </c>
      <c r="D64" s="31">
        <v>1</v>
      </c>
      <c r="E64" s="31">
        <v>0</v>
      </c>
      <c r="F64" s="38"/>
      <c r="G64" s="55" t="s">
        <v>336</v>
      </c>
      <c r="H64" s="61">
        <v>29016947</v>
      </c>
      <c r="I64" s="52">
        <v>12693506</v>
      </c>
      <c r="J64" s="52">
        <v>11635590</v>
      </c>
      <c r="K64" s="52">
        <v>8670690</v>
      </c>
      <c r="L64" s="52">
        <v>6500</v>
      </c>
      <c r="M64" s="52">
        <v>4681351</v>
      </c>
      <c r="N64" s="52">
        <v>0</v>
      </c>
      <c r="O64" s="77">
        <v>43.74</v>
      </c>
      <c r="P64" s="77">
        <v>40.09</v>
      </c>
      <c r="Q64" s="77">
        <v>0.02</v>
      </c>
      <c r="R64" s="77">
        <v>16.13</v>
      </c>
      <c r="S64" s="78">
        <v>0</v>
      </c>
    </row>
    <row r="65" spans="1:19" ht="12.75">
      <c r="A65" s="229">
        <v>2</v>
      </c>
      <c r="B65" s="230">
        <v>8</v>
      </c>
      <c r="C65" s="230">
        <v>4</v>
      </c>
      <c r="D65" s="31">
        <v>1</v>
      </c>
      <c r="E65" s="31">
        <v>0</v>
      </c>
      <c r="F65" s="38"/>
      <c r="G65" s="55" t="s">
        <v>337</v>
      </c>
      <c r="H65" s="61">
        <v>8752911</v>
      </c>
      <c r="I65" s="52">
        <v>4841419</v>
      </c>
      <c r="J65" s="52">
        <v>3911492</v>
      </c>
      <c r="K65" s="52">
        <v>1923792</v>
      </c>
      <c r="L65" s="52">
        <v>0</v>
      </c>
      <c r="M65" s="52">
        <v>0</v>
      </c>
      <c r="N65" s="52">
        <v>0</v>
      </c>
      <c r="O65" s="77">
        <v>55.31</v>
      </c>
      <c r="P65" s="77">
        <v>44.68</v>
      </c>
      <c r="Q65" s="77">
        <v>0</v>
      </c>
      <c r="R65" s="77">
        <v>0</v>
      </c>
      <c r="S65" s="78">
        <v>0</v>
      </c>
    </row>
    <row r="66" spans="1:19" ht="12.75">
      <c r="A66" s="229">
        <v>2</v>
      </c>
      <c r="B66" s="230">
        <v>14</v>
      </c>
      <c r="C66" s="230">
        <v>1</v>
      </c>
      <c r="D66" s="31">
        <v>1</v>
      </c>
      <c r="E66" s="31">
        <v>0</v>
      </c>
      <c r="F66" s="38"/>
      <c r="G66" s="55" t="s">
        <v>338</v>
      </c>
      <c r="H66" s="61">
        <v>15167883</v>
      </c>
      <c r="I66" s="52">
        <v>8155420</v>
      </c>
      <c r="J66" s="52">
        <v>6506450</v>
      </c>
      <c r="K66" s="52">
        <v>5494550</v>
      </c>
      <c r="L66" s="52">
        <v>10000</v>
      </c>
      <c r="M66" s="52">
        <v>496013</v>
      </c>
      <c r="N66" s="52">
        <v>0</v>
      </c>
      <c r="O66" s="77">
        <v>53.76</v>
      </c>
      <c r="P66" s="77">
        <v>42.89</v>
      </c>
      <c r="Q66" s="77">
        <v>0.06</v>
      </c>
      <c r="R66" s="77">
        <v>3.27</v>
      </c>
      <c r="S66" s="78">
        <v>0</v>
      </c>
    </row>
    <row r="67" spans="1:19" ht="12.75">
      <c r="A67" s="229">
        <v>2</v>
      </c>
      <c r="B67" s="230">
        <v>15</v>
      </c>
      <c r="C67" s="230">
        <v>1</v>
      </c>
      <c r="D67" s="31">
        <v>1</v>
      </c>
      <c r="E67" s="31">
        <v>0</v>
      </c>
      <c r="F67" s="38"/>
      <c r="G67" s="55" t="s">
        <v>339</v>
      </c>
      <c r="H67" s="61">
        <v>10423681</v>
      </c>
      <c r="I67" s="52">
        <v>5829267</v>
      </c>
      <c r="J67" s="52">
        <v>4474414</v>
      </c>
      <c r="K67" s="52">
        <v>3387314</v>
      </c>
      <c r="L67" s="52">
        <v>5000</v>
      </c>
      <c r="M67" s="52">
        <v>115000</v>
      </c>
      <c r="N67" s="52">
        <v>0</v>
      </c>
      <c r="O67" s="77">
        <v>55.92</v>
      </c>
      <c r="P67" s="77">
        <v>42.92</v>
      </c>
      <c r="Q67" s="77">
        <v>0.04</v>
      </c>
      <c r="R67" s="77">
        <v>1.1</v>
      </c>
      <c r="S67" s="78">
        <v>0</v>
      </c>
    </row>
    <row r="68" spans="1:19" ht="12.75">
      <c r="A68" s="229">
        <v>2</v>
      </c>
      <c r="B68" s="230">
        <v>6</v>
      </c>
      <c r="C68" s="230">
        <v>3</v>
      </c>
      <c r="D68" s="31">
        <v>1</v>
      </c>
      <c r="E68" s="31">
        <v>0</v>
      </c>
      <c r="F68" s="38"/>
      <c r="G68" s="55" t="s">
        <v>340</v>
      </c>
      <c r="H68" s="61">
        <v>4164112.09</v>
      </c>
      <c r="I68" s="52">
        <v>1617257</v>
      </c>
      <c r="J68" s="52">
        <v>2546855.09</v>
      </c>
      <c r="K68" s="52">
        <v>1522755.09</v>
      </c>
      <c r="L68" s="52">
        <v>0</v>
      </c>
      <c r="M68" s="52">
        <v>0</v>
      </c>
      <c r="N68" s="52">
        <v>0</v>
      </c>
      <c r="O68" s="77">
        <v>38.83</v>
      </c>
      <c r="P68" s="77">
        <v>61.16</v>
      </c>
      <c r="Q68" s="77">
        <v>0</v>
      </c>
      <c r="R68" s="77">
        <v>0</v>
      </c>
      <c r="S68" s="78">
        <v>0</v>
      </c>
    </row>
    <row r="69" spans="1:19" ht="12.75">
      <c r="A69" s="229">
        <v>2</v>
      </c>
      <c r="B69" s="230">
        <v>2</v>
      </c>
      <c r="C69" s="230">
        <v>3</v>
      </c>
      <c r="D69" s="31">
        <v>1</v>
      </c>
      <c r="E69" s="31">
        <v>0</v>
      </c>
      <c r="F69" s="38"/>
      <c r="G69" s="55" t="s">
        <v>341</v>
      </c>
      <c r="H69" s="61">
        <v>6874383</v>
      </c>
      <c r="I69" s="52">
        <v>3183983</v>
      </c>
      <c r="J69" s="52">
        <v>3690400</v>
      </c>
      <c r="K69" s="52">
        <v>3017900</v>
      </c>
      <c r="L69" s="52">
        <v>0</v>
      </c>
      <c r="M69" s="52">
        <v>0</v>
      </c>
      <c r="N69" s="52">
        <v>0</v>
      </c>
      <c r="O69" s="77">
        <v>46.31</v>
      </c>
      <c r="P69" s="77">
        <v>53.68</v>
      </c>
      <c r="Q69" s="77">
        <v>0</v>
      </c>
      <c r="R69" s="77">
        <v>0</v>
      </c>
      <c r="S69" s="78">
        <v>0</v>
      </c>
    </row>
    <row r="70" spans="1:19" ht="12.75">
      <c r="A70" s="229">
        <v>2</v>
      </c>
      <c r="B70" s="230">
        <v>2</v>
      </c>
      <c r="C70" s="230">
        <v>4</v>
      </c>
      <c r="D70" s="31">
        <v>1</v>
      </c>
      <c r="E70" s="31">
        <v>0</v>
      </c>
      <c r="F70" s="38"/>
      <c r="G70" s="55" t="s">
        <v>342</v>
      </c>
      <c r="H70" s="61">
        <v>2788390.27</v>
      </c>
      <c r="I70" s="52">
        <v>2008040</v>
      </c>
      <c r="J70" s="52">
        <v>780350.27</v>
      </c>
      <c r="K70" s="52">
        <v>439950.27</v>
      </c>
      <c r="L70" s="52">
        <v>0</v>
      </c>
      <c r="M70" s="52">
        <v>0</v>
      </c>
      <c r="N70" s="52">
        <v>0</v>
      </c>
      <c r="O70" s="77">
        <v>72.01</v>
      </c>
      <c r="P70" s="77">
        <v>27.98</v>
      </c>
      <c r="Q70" s="77">
        <v>0</v>
      </c>
      <c r="R70" s="77">
        <v>0</v>
      </c>
      <c r="S70" s="78">
        <v>0</v>
      </c>
    </row>
    <row r="71" spans="1:19" ht="12.75">
      <c r="A71" s="229">
        <v>2</v>
      </c>
      <c r="B71" s="230">
        <v>8</v>
      </c>
      <c r="C71" s="230">
        <v>5</v>
      </c>
      <c r="D71" s="31">
        <v>1</v>
      </c>
      <c r="E71" s="31">
        <v>0</v>
      </c>
      <c r="F71" s="38"/>
      <c r="G71" s="55" t="s">
        <v>343</v>
      </c>
      <c r="H71" s="61">
        <v>4593806</v>
      </c>
      <c r="I71" s="52">
        <v>1482029</v>
      </c>
      <c r="J71" s="52">
        <v>3111777</v>
      </c>
      <c r="K71" s="52">
        <v>1493171</v>
      </c>
      <c r="L71" s="52">
        <v>0</v>
      </c>
      <c r="M71" s="52">
        <v>0</v>
      </c>
      <c r="N71" s="52">
        <v>0</v>
      </c>
      <c r="O71" s="77">
        <v>32.26</v>
      </c>
      <c r="P71" s="77">
        <v>67.73</v>
      </c>
      <c r="Q71" s="77">
        <v>0</v>
      </c>
      <c r="R71" s="77">
        <v>0</v>
      </c>
      <c r="S71" s="78">
        <v>0</v>
      </c>
    </row>
    <row r="72" spans="1:19" ht="12.75">
      <c r="A72" s="229">
        <v>2</v>
      </c>
      <c r="B72" s="230">
        <v>21</v>
      </c>
      <c r="C72" s="230">
        <v>3</v>
      </c>
      <c r="D72" s="31">
        <v>1</v>
      </c>
      <c r="E72" s="31">
        <v>0</v>
      </c>
      <c r="F72" s="38"/>
      <c r="G72" s="55" t="s">
        <v>344</v>
      </c>
      <c r="H72" s="61">
        <v>2454096</v>
      </c>
      <c r="I72" s="52">
        <v>1234510</v>
      </c>
      <c r="J72" s="52">
        <v>1219586</v>
      </c>
      <c r="K72" s="52">
        <v>239847</v>
      </c>
      <c r="L72" s="52">
        <v>0</v>
      </c>
      <c r="M72" s="52">
        <v>0</v>
      </c>
      <c r="N72" s="52">
        <v>0</v>
      </c>
      <c r="O72" s="77">
        <v>50.3</v>
      </c>
      <c r="P72" s="77">
        <v>49.69</v>
      </c>
      <c r="Q72" s="77">
        <v>0</v>
      </c>
      <c r="R72" s="77">
        <v>0</v>
      </c>
      <c r="S72" s="78">
        <v>0</v>
      </c>
    </row>
    <row r="73" spans="1:19" ht="12.75">
      <c r="A73" s="229">
        <v>2</v>
      </c>
      <c r="B73" s="230">
        <v>6</v>
      </c>
      <c r="C73" s="230">
        <v>4</v>
      </c>
      <c r="D73" s="31">
        <v>1</v>
      </c>
      <c r="E73" s="31">
        <v>0</v>
      </c>
      <c r="F73" s="38"/>
      <c r="G73" s="55" t="s">
        <v>345</v>
      </c>
      <c r="H73" s="61">
        <v>4127319</v>
      </c>
      <c r="I73" s="52">
        <v>1444560</v>
      </c>
      <c r="J73" s="52">
        <v>2247558</v>
      </c>
      <c r="K73" s="52">
        <v>24058</v>
      </c>
      <c r="L73" s="52">
        <v>0</v>
      </c>
      <c r="M73" s="52">
        <v>90201</v>
      </c>
      <c r="N73" s="52">
        <v>345000</v>
      </c>
      <c r="O73" s="77">
        <v>34.99</v>
      </c>
      <c r="P73" s="77">
        <v>54.45</v>
      </c>
      <c r="Q73" s="77">
        <v>0</v>
      </c>
      <c r="R73" s="77">
        <v>2.18</v>
      </c>
      <c r="S73" s="78">
        <v>8.35</v>
      </c>
    </row>
    <row r="74" spans="1:19" ht="12.75">
      <c r="A74" s="229">
        <v>2</v>
      </c>
      <c r="B74" s="230">
        <v>19</v>
      </c>
      <c r="C74" s="230">
        <v>1</v>
      </c>
      <c r="D74" s="31">
        <v>1</v>
      </c>
      <c r="E74" s="31">
        <v>0</v>
      </c>
      <c r="F74" s="38"/>
      <c r="G74" s="55" t="s">
        <v>346</v>
      </c>
      <c r="H74" s="61">
        <v>30548903</v>
      </c>
      <c r="I74" s="52">
        <v>10665651</v>
      </c>
      <c r="J74" s="52">
        <v>18345252</v>
      </c>
      <c r="K74" s="52">
        <v>15336252</v>
      </c>
      <c r="L74" s="52">
        <v>13000</v>
      </c>
      <c r="M74" s="52">
        <v>1525000</v>
      </c>
      <c r="N74" s="52">
        <v>0</v>
      </c>
      <c r="O74" s="77">
        <v>34.91</v>
      </c>
      <c r="P74" s="77">
        <v>60.05</v>
      </c>
      <c r="Q74" s="77">
        <v>0.04</v>
      </c>
      <c r="R74" s="77">
        <v>4.99</v>
      </c>
      <c r="S74" s="78">
        <v>0</v>
      </c>
    </row>
    <row r="75" spans="1:19" ht="12.75">
      <c r="A75" s="229">
        <v>2</v>
      </c>
      <c r="B75" s="230">
        <v>19</v>
      </c>
      <c r="C75" s="230">
        <v>2</v>
      </c>
      <c r="D75" s="31">
        <v>1</v>
      </c>
      <c r="E75" s="31">
        <v>0</v>
      </c>
      <c r="F75" s="38"/>
      <c r="G75" s="55" t="s">
        <v>347</v>
      </c>
      <c r="H75" s="61">
        <v>9089900</v>
      </c>
      <c r="I75" s="52">
        <v>4387874</v>
      </c>
      <c r="J75" s="52">
        <v>4702026</v>
      </c>
      <c r="K75" s="52">
        <v>3144126</v>
      </c>
      <c r="L75" s="52">
        <v>0</v>
      </c>
      <c r="M75" s="52">
        <v>0</v>
      </c>
      <c r="N75" s="52">
        <v>0</v>
      </c>
      <c r="O75" s="77">
        <v>48.27</v>
      </c>
      <c r="P75" s="77">
        <v>51.72</v>
      </c>
      <c r="Q75" s="77">
        <v>0</v>
      </c>
      <c r="R75" s="77">
        <v>0</v>
      </c>
      <c r="S75" s="78">
        <v>0</v>
      </c>
    </row>
    <row r="76" spans="1:19" ht="12.75">
      <c r="A76" s="229">
        <v>2</v>
      </c>
      <c r="B76" s="230">
        <v>10</v>
      </c>
      <c r="C76" s="230">
        <v>2</v>
      </c>
      <c r="D76" s="31">
        <v>1</v>
      </c>
      <c r="E76" s="31">
        <v>0</v>
      </c>
      <c r="F76" s="38"/>
      <c r="G76" s="55" t="s">
        <v>348</v>
      </c>
      <c r="H76" s="61">
        <v>6898961</v>
      </c>
      <c r="I76" s="52">
        <v>1449788</v>
      </c>
      <c r="J76" s="52">
        <v>5447673</v>
      </c>
      <c r="K76" s="52">
        <v>2739697</v>
      </c>
      <c r="L76" s="52">
        <v>1500</v>
      </c>
      <c r="M76" s="52">
        <v>0</v>
      </c>
      <c r="N76" s="52">
        <v>0</v>
      </c>
      <c r="O76" s="77">
        <v>21.01</v>
      </c>
      <c r="P76" s="77">
        <v>78.96</v>
      </c>
      <c r="Q76" s="77">
        <v>0.02</v>
      </c>
      <c r="R76" s="77">
        <v>0</v>
      </c>
      <c r="S76" s="78">
        <v>0</v>
      </c>
    </row>
    <row r="77" spans="1:19" ht="12.75">
      <c r="A77" s="229">
        <v>2</v>
      </c>
      <c r="B77" s="230">
        <v>26</v>
      </c>
      <c r="C77" s="230">
        <v>1</v>
      </c>
      <c r="D77" s="31">
        <v>1</v>
      </c>
      <c r="E77" s="31">
        <v>0</v>
      </c>
      <c r="F77" s="38"/>
      <c r="G77" s="55" t="s">
        <v>349</v>
      </c>
      <c r="H77" s="61">
        <v>5257903</v>
      </c>
      <c r="I77" s="52">
        <v>1581684</v>
      </c>
      <c r="J77" s="52">
        <v>3675219</v>
      </c>
      <c r="K77" s="52">
        <v>595619</v>
      </c>
      <c r="L77" s="52">
        <v>0</v>
      </c>
      <c r="M77" s="52">
        <v>1000</v>
      </c>
      <c r="N77" s="52">
        <v>0</v>
      </c>
      <c r="O77" s="77">
        <v>30.08</v>
      </c>
      <c r="P77" s="77">
        <v>69.89</v>
      </c>
      <c r="Q77" s="77">
        <v>0</v>
      </c>
      <c r="R77" s="77">
        <v>0.01</v>
      </c>
      <c r="S77" s="78">
        <v>0</v>
      </c>
    </row>
    <row r="78" spans="1:19" ht="12.75">
      <c r="A78" s="229">
        <v>2</v>
      </c>
      <c r="B78" s="230">
        <v>25</v>
      </c>
      <c r="C78" s="230">
        <v>1</v>
      </c>
      <c r="D78" s="31">
        <v>1</v>
      </c>
      <c r="E78" s="31">
        <v>0</v>
      </c>
      <c r="F78" s="38"/>
      <c r="G78" s="55" t="s">
        <v>350</v>
      </c>
      <c r="H78" s="61">
        <v>1123578</v>
      </c>
      <c r="I78" s="52">
        <v>909654</v>
      </c>
      <c r="J78" s="52">
        <v>213924</v>
      </c>
      <c r="K78" s="52">
        <v>13324</v>
      </c>
      <c r="L78" s="52">
        <v>0</v>
      </c>
      <c r="M78" s="52">
        <v>0</v>
      </c>
      <c r="N78" s="52">
        <v>0</v>
      </c>
      <c r="O78" s="77">
        <v>80.96</v>
      </c>
      <c r="P78" s="77">
        <v>19.03</v>
      </c>
      <c r="Q78" s="77">
        <v>0</v>
      </c>
      <c r="R78" s="77">
        <v>0</v>
      </c>
      <c r="S78" s="78">
        <v>0</v>
      </c>
    </row>
    <row r="79" spans="1:19" ht="12.75">
      <c r="A79" s="229">
        <v>2</v>
      </c>
      <c r="B79" s="230">
        <v>25</v>
      </c>
      <c r="C79" s="230">
        <v>2</v>
      </c>
      <c r="D79" s="31">
        <v>1</v>
      </c>
      <c r="E79" s="31">
        <v>0</v>
      </c>
      <c r="F79" s="38"/>
      <c r="G79" s="55" t="s">
        <v>351</v>
      </c>
      <c r="H79" s="61">
        <v>28462219</v>
      </c>
      <c r="I79" s="52">
        <v>6373134</v>
      </c>
      <c r="J79" s="52">
        <v>16993802</v>
      </c>
      <c r="K79" s="52">
        <v>14205902</v>
      </c>
      <c r="L79" s="52">
        <v>33700</v>
      </c>
      <c r="M79" s="52">
        <v>533396</v>
      </c>
      <c r="N79" s="52">
        <v>4528187</v>
      </c>
      <c r="O79" s="77">
        <v>22.39</v>
      </c>
      <c r="P79" s="77">
        <v>59.7</v>
      </c>
      <c r="Q79" s="77">
        <v>0.11</v>
      </c>
      <c r="R79" s="77">
        <v>1.87</v>
      </c>
      <c r="S79" s="78">
        <v>15.9</v>
      </c>
    </row>
    <row r="80" spans="1:19" ht="12.75">
      <c r="A80" s="229">
        <v>2</v>
      </c>
      <c r="B80" s="230">
        <v>26</v>
      </c>
      <c r="C80" s="230">
        <v>2</v>
      </c>
      <c r="D80" s="31">
        <v>1</v>
      </c>
      <c r="E80" s="31">
        <v>0</v>
      </c>
      <c r="F80" s="38"/>
      <c r="G80" s="55" t="s">
        <v>352</v>
      </c>
      <c r="H80" s="61">
        <v>12097672.42</v>
      </c>
      <c r="I80" s="52">
        <v>4114347</v>
      </c>
      <c r="J80" s="52">
        <v>7455977.82</v>
      </c>
      <c r="K80" s="52">
        <v>4584377.82</v>
      </c>
      <c r="L80" s="52">
        <v>0</v>
      </c>
      <c r="M80" s="52">
        <v>527347.6</v>
      </c>
      <c r="N80" s="52">
        <v>0</v>
      </c>
      <c r="O80" s="77">
        <v>34</v>
      </c>
      <c r="P80" s="77">
        <v>61.63</v>
      </c>
      <c r="Q80" s="77">
        <v>0</v>
      </c>
      <c r="R80" s="77">
        <v>4.35</v>
      </c>
      <c r="S80" s="78">
        <v>0</v>
      </c>
    </row>
    <row r="81" spans="1:19" s="95" customFormat="1" ht="15">
      <c r="A81" s="231"/>
      <c r="B81" s="232"/>
      <c r="C81" s="232"/>
      <c r="D81" s="101"/>
      <c r="E81" s="101"/>
      <c r="F81" s="102" t="s">
        <v>353</v>
      </c>
      <c r="G81" s="291"/>
      <c r="H81" s="104">
        <v>310580489.4800001</v>
      </c>
      <c r="I81" s="104">
        <v>147151885.84</v>
      </c>
      <c r="J81" s="104">
        <v>147650031.93999997</v>
      </c>
      <c r="K81" s="104">
        <v>89942298.86</v>
      </c>
      <c r="L81" s="104">
        <v>107000</v>
      </c>
      <c r="M81" s="104">
        <v>10931876.700000001</v>
      </c>
      <c r="N81" s="104">
        <v>4739695</v>
      </c>
      <c r="O81" s="128">
        <v>47.37962970126489</v>
      </c>
      <c r="P81" s="128">
        <v>47.540021650171276</v>
      </c>
      <c r="Q81" s="128">
        <v>0.03445161677063114</v>
      </c>
      <c r="R81" s="128">
        <v>3.519820809833569</v>
      </c>
      <c r="S81" s="129">
        <v>1.526076221959594</v>
      </c>
    </row>
    <row r="82" spans="1:19" ht="12.75">
      <c r="A82" s="229">
        <v>2</v>
      </c>
      <c r="B82" s="230">
        <v>1</v>
      </c>
      <c r="C82" s="230">
        <v>2</v>
      </c>
      <c r="D82" s="31">
        <v>2</v>
      </c>
      <c r="E82" s="31">
        <v>0</v>
      </c>
      <c r="F82" s="38"/>
      <c r="G82" s="55" t="s">
        <v>323</v>
      </c>
      <c r="H82" s="61">
        <v>4339683</v>
      </c>
      <c r="I82" s="52">
        <v>3040258</v>
      </c>
      <c r="J82" s="52">
        <v>1169425</v>
      </c>
      <c r="K82" s="52">
        <v>512825</v>
      </c>
      <c r="L82" s="52">
        <v>0</v>
      </c>
      <c r="M82" s="52">
        <v>130000</v>
      </c>
      <c r="N82" s="52">
        <v>0</v>
      </c>
      <c r="O82" s="77">
        <v>70.05</v>
      </c>
      <c r="P82" s="77">
        <v>26.94</v>
      </c>
      <c r="Q82" s="77">
        <v>0</v>
      </c>
      <c r="R82" s="77">
        <v>2.99</v>
      </c>
      <c r="S82" s="78">
        <v>0</v>
      </c>
    </row>
    <row r="83" spans="1:19" ht="12.75">
      <c r="A83" s="229">
        <v>2</v>
      </c>
      <c r="B83" s="230">
        <v>17</v>
      </c>
      <c r="C83" s="230">
        <v>1</v>
      </c>
      <c r="D83" s="31">
        <v>2</v>
      </c>
      <c r="E83" s="31">
        <v>0</v>
      </c>
      <c r="F83" s="38"/>
      <c r="G83" s="55" t="s">
        <v>354</v>
      </c>
      <c r="H83" s="61">
        <v>2210422.51</v>
      </c>
      <c r="I83" s="52">
        <v>1360400.84</v>
      </c>
      <c r="J83" s="52">
        <v>850021.67</v>
      </c>
      <c r="K83" s="52">
        <v>415857.67</v>
      </c>
      <c r="L83" s="52">
        <v>0</v>
      </c>
      <c r="M83" s="52">
        <v>0</v>
      </c>
      <c r="N83" s="52">
        <v>0</v>
      </c>
      <c r="O83" s="77">
        <v>61.54</v>
      </c>
      <c r="P83" s="77">
        <v>38.45</v>
      </c>
      <c r="Q83" s="77">
        <v>0</v>
      </c>
      <c r="R83" s="77">
        <v>0</v>
      </c>
      <c r="S83" s="78">
        <v>0</v>
      </c>
    </row>
    <row r="84" spans="1:19" ht="12.75">
      <c r="A84" s="229">
        <v>2</v>
      </c>
      <c r="B84" s="230">
        <v>9</v>
      </c>
      <c r="C84" s="230">
        <v>2</v>
      </c>
      <c r="D84" s="31">
        <v>2</v>
      </c>
      <c r="E84" s="31">
        <v>0</v>
      </c>
      <c r="F84" s="38"/>
      <c r="G84" s="55" t="s">
        <v>324</v>
      </c>
      <c r="H84" s="61">
        <v>8913623.05</v>
      </c>
      <c r="I84" s="52">
        <v>2815097</v>
      </c>
      <c r="J84" s="52">
        <v>6093776.05</v>
      </c>
      <c r="K84" s="52">
        <v>5349876.05</v>
      </c>
      <c r="L84" s="52">
        <v>0</v>
      </c>
      <c r="M84" s="52">
        <v>4750</v>
      </c>
      <c r="N84" s="52">
        <v>0</v>
      </c>
      <c r="O84" s="77">
        <v>31.58</v>
      </c>
      <c r="P84" s="77">
        <v>68.36</v>
      </c>
      <c r="Q84" s="77">
        <v>0</v>
      </c>
      <c r="R84" s="77">
        <v>0.05</v>
      </c>
      <c r="S84" s="78">
        <v>0</v>
      </c>
    </row>
    <row r="85" spans="1:19" ht="12.75">
      <c r="A85" s="229">
        <v>2</v>
      </c>
      <c r="B85" s="230">
        <v>24</v>
      </c>
      <c r="C85" s="230">
        <v>2</v>
      </c>
      <c r="D85" s="31">
        <v>2</v>
      </c>
      <c r="E85" s="31">
        <v>0</v>
      </c>
      <c r="F85" s="38"/>
      <c r="G85" s="55" t="s">
        <v>355</v>
      </c>
      <c r="H85" s="61">
        <v>1148536</v>
      </c>
      <c r="I85" s="52">
        <v>920116</v>
      </c>
      <c r="J85" s="52">
        <v>228420</v>
      </c>
      <c r="K85" s="52">
        <v>48820</v>
      </c>
      <c r="L85" s="52">
        <v>0</v>
      </c>
      <c r="M85" s="52">
        <v>0</v>
      </c>
      <c r="N85" s="52">
        <v>0</v>
      </c>
      <c r="O85" s="77">
        <v>80.11</v>
      </c>
      <c r="P85" s="77">
        <v>19.88</v>
      </c>
      <c r="Q85" s="77">
        <v>0</v>
      </c>
      <c r="R85" s="77">
        <v>0</v>
      </c>
      <c r="S85" s="78">
        <v>0</v>
      </c>
    </row>
    <row r="86" spans="1:19" ht="12.75">
      <c r="A86" s="229">
        <v>2</v>
      </c>
      <c r="B86" s="230">
        <v>13</v>
      </c>
      <c r="C86" s="230">
        <v>1</v>
      </c>
      <c r="D86" s="31">
        <v>2</v>
      </c>
      <c r="E86" s="31">
        <v>0</v>
      </c>
      <c r="F86" s="38"/>
      <c r="G86" s="55" t="s">
        <v>356</v>
      </c>
      <c r="H86" s="61">
        <v>3028024</v>
      </c>
      <c r="I86" s="52">
        <v>1967734</v>
      </c>
      <c r="J86" s="52">
        <v>1060290</v>
      </c>
      <c r="K86" s="52">
        <v>693690</v>
      </c>
      <c r="L86" s="52">
        <v>0</v>
      </c>
      <c r="M86" s="52">
        <v>0</v>
      </c>
      <c r="N86" s="52">
        <v>0</v>
      </c>
      <c r="O86" s="77">
        <v>64.98</v>
      </c>
      <c r="P86" s="77">
        <v>35.01</v>
      </c>
      <c r="Q86" s="77">
        <v>0</v>
      </c>
      <c r="R86" s="77">
        <v>0</v>
      </c>
      <c r="S86" s="78">
        <v>0</v>
      </c>
    </row>
    <row r="87" spans="1:19" ht="12.75">
      <c r="A87" s="229">
        <v>2</v>
      </c>
      <c r="B87" s="230">
        <v>21</v>
      </c>
      <c r="C87" s="230">
        <v>4</v>
      </c>
      <c r="D87" s="31">
        <v>2</v>
      </c>
      <c r="E87" s="31">
        <v>0</v>
      </c>
      <c r="F87" s="38"/>
      <c r="G87" s="55" t="s">
        <v>357</v>
      </c>
      <c r="H87" s="61">
        <v>3042797</v>
      </c>
      <c r="I87" s="52">
        <v>1568397</v>
      </c>
      <c r="J87" s="52">
        <v>1124400</v>
      </c>
      <c r="K87" s="52">
        <v>0</v>
      </c>
      <c r="L87" s="52">
        <v>0</v>
      </c>
      <c r="M87" s="52">
        <v>0</v>
      </c>
      <c r="N87" s="52">
        <v>350000</v>
      </c>
      <c r="O87" s="77">
        <v>51.54</v>
      </c>
      <c r="P87" s="77">
        <v>36.95</v>
      </c>
      <c r="Q87" s="77">
        <v>0</v>
      </c>
      <c r="R87" s="77">
        <v>0</v>
      </c>
      <c r="S87" s="78">
        <v>11.5</v>
      </c>
    </row>
    <row r="88" spans="1:19" ht="12.75">
      <c r="A88" s="229">
        <v>2</v>
      </c>
      <c r="B88" s="230">
        <v>23</v>
      </c>
      <c r="C88" s="230">
        <v>1</v>
      </c>
      <c r="D88" s="31">
        <v>2</v>
      </c>
      <c r="E88" s="31">
        <v>0</v>
      </c>
      <c r="F88" s="38"/>
      <c r="G88" s="55" t="s">
        <v>358</v>
      </c>
      <c r="H88" s="61">
        <v>5397292</v>
      </c>
      <c r="I88" s="52">
        <v>1934792</v>
      </c>
      <c r="J88" s="52">
        <v>3460800</v>
      </c>
      <c r="K88" s="52">
        <v>3101900</v>
      </c>
      <c r="L88" s="52">
        <v>1700</v>
      </c>
      <c r="M88" s="52">
        <v>0</v>
      </c>
      <c r="N88" s="52">
        <v>0</v>
      </c>
      <c r="O88" s="77">
        <v>35.84</v>
      </c>
      <c r="P88" s="77">
        <v>64.12</v>
      </c>
      <c r="Q88" s="77">
        <v>0.03</v>
      </c>
      <c r="R88" s="77">
        <v>0</v>
      </c>
      <c r="S88" s="78">
        <v>0</v>
      </c>
    </row>
    <row r="89" spans="1:19" ht="12.75">
      <c r="A89" s="229">
        <v>2</v>
      </c>
      <c r="B89" s="230">
        <v>23</v>
      </c>
      <c r="C89" s="230">
        <v>2</v>
      </c>
      <c r="D89" s="31">
        <v>2</v>
      </c>
      <c r="E89" s="31">
        <v>0</v>
      </c>
      <c r="F89" s="38"/>
      <c r="G89" s="55" t="s">
        <v>359</v>
      </c>
      <c r="H89" s="61">
        <v>4346531</v>
      </c>
      <c r="I89" s="52">
        <v>3346178</v>
      </c>
      <c r="J89" s="52">
        <v>999503</v>
      </c>
      <c r="K89" s="52">
        <v>419603</v>
      </c>
      <c r="L89" s="52">
        <v>850</v>
      </c>
      <c r="M89" s="52">
        <v>0</v>
      </c>
      <c r="N89" s="52">
        <v>0</v>
      </c>
      <c r="O89" s="77">
        <v>76.98</v>
      </c>
      <c r="P89" s="77">
        <v>22.99</v>
      </c>
      <c r="Q89" s="77">
        <v>0.01</v>
      </c>
      <c r="R89" s="77">
        <v>0</v>
      </c>
      <c r="S89" s="78">
        <v>0</v>
      </c>
    </row>
    <row r="90" spans="1:19" ht="12.75">
      <c r="A90" s="229">
        <v>2</v>
      </c>
      <c r="B90" s="230">
        <v>19</v>
      </c>
      <c r="C90" s="230">
        <v>3</v>
      </c>
      <c r="D90" s="31">
        <v>2</v>
      </c>
      <c r="E90" s="31">
        <v>0</v>
      </c>
      <c r="F90" s="38"/>
      <c r="G90" s="55" t="s">
        <v>360</v>
      </c>
      <c r="H90" s="61">
        <v>4308630</v>
      </c>
      <c r="I90" s="52">
        <v>1624063</v>
      </c>
      <c r="J90" s="52">
        <v>2684167</v>
      </c>
      <c r="K90" s="52">
        <v>2140267</v>
      </c>
      <c r="L90" s="52">
        <v>400</v>
      </c>
      <c r="M90" s="52">
        <v>0</v>
      </c>
      <c r="N90" s="52">
        <v>0</v>
      </c>
      <c r="O90" s="77">
        <v>37.69</v>
      </c>
      <c r="P90" s="77">
        <v>62.29</v>
      </c>
      <c r="Q90" s="77">
        <v>0</v>
      </c>
      <c r="R90" s="77">
        <v>0</v>
      </c>
      <c r="S90" s="78">
        <v>0</v>
      </c>
    </row>
    <row r="91" spans="1:19" ht="12.75">
      <c r="A91" s="229">
        <v>2</v>
      </c>
      <c r="B91" s="230">
        <v>14</v>
      </c>
      <c r="C91" s="230">
        <v>3</v>
      </c>
      <c r="D91" s="31">
        <v>2</v>
      </c>
      <c r="E91" s="31">
        <v>0</v>
      </c>
      <c r="F91" s="38"/>
      <c r="G91" s="55" t="s">
        <v>361</v>
      </c>
      <c r="H91" s="61">
        <v>6245559</v>
      </c>
      <c r="I91" s="52">
        <v>1670708</v>
      </c>
      <c r="J91" s="52">
        <v>4574851</v>
      </c>
      <c r="K91" s="52">
        <v>4234401</v>
      </c>
      <c r="L91" s="52">
        <v>0</v>
      </c>
      <c r="M91" s="52">
        <v>0</v>
      </c>
      <c r="N91" s="52">
        <v>0</v>
      </c>
      <c r="O91" s="77">
        <v>26.75</v>
      </c>
      <c r="P91" s="77">
        <v>73.24</v>
      </c>
      <c r="Q91" s="77">
        <v>0</v>
      </c>
      <c r="R91" s="77">
        <v>0</v>
      </c>
      <c r="S91" s="78">
        <v>0</v>
      </c>
    </row>
    <row r="92" spans="1:19" ht="12.75">
      <c r="A92" s="229">
        <v>2</v>
      </c>
      <c r="B92" s="230">
        <v>15</v>
      </c>
      <c r="C92" s="230">
        <v>2</v>
      </c>
      <c r="D92" s="31">
        <v>2</v>
      </c>
      <c r="E92" s="31">
        <v>0</v>
      </c>
      <c r="F92" s="38"/>
      <c r="G92" s="55" t="s">
        <v>362</v>
      </c>
      <c r="H92" s="61">
        <v>2088421</v>
      </c>
      <c r="I92" s="52">
        <v>1376355</v>
      </c>
      <c r="J92" s="52">
        <v>712066</v>
      </c>
      <c r="K92" s="52">
        <v>467036</v>
      </c>
      <c r="L92" s="52">
        <v>0</v>
      </c>
      <c r="M92" s="52">
        <v>0</v>
      </c>
      <c r="N92" s="52">
        <v>0</v>
      </c>
      <c r="O92" s="77">
        <v>65.9</v>
      </c>
      <c r="P92" s="77">
        <v>34.09</v>
      </c>
      <c r="Q92" s="77">
        <v>0</v>
      </c>
      <c r="R92" s="77">
        <v>0</v>
      </c>
      <c r="S92" s="78">
        <v>0</v>
      </c>
    </row>
    <row r="93" spans="1:19" ht="12.75">
      <c r="A93" s="229">
        <v>2</v>
      </c>
      <c r="B93" s="230">
        <v>14</v>
      </c>
      <c r="C93" s="230">
        <v>4</v>
      </c>
      <c r="D93" s="31">
        <v>2</v>
      </c>
      <c r="E93" s="31">
        <v>0</v>
      </c>
      <c r="F93" s="38"/>
      <c r="G93" s="55" t="s">
        <v>363</v>
      </c>
      <c r="H93" s="61">
        <v>1967248</v>
      </c>
      <c r="I93" s="52">
        <v>1688948</v>
      </c>
      <c r="J93" s="52">
        <v>278300</v>
      </c>
      <c r="K93" s="52">
        <v>7800</v>
      </c>
      <c r="L93" s="52">
        <v>0</v>
      </c>
      <c r="M93" s="52">
        <v>0</v>
      </c>
      <c r="N93" s="52">
        <v>0</v>
      </c>
      <c r="O93" s="77">
        <v>85.85</v>
      </c>
      <c r="P93" s="77">
        <v>14.14</v>
      </c>
      <c r="Q93" s="77">
        <v>0</v>
      </c>
      <c r="R93" s="77">
        <v>0</v>
      </c>
      <c r="S93" s="78">
        <v>0</v>
      </c>
    </row>
    <row r="94" spans="1:19" ht="12.75">
      <c r="A94" s="229">
        <v>2</v>
      </c>
      <c r="B94" s="230">
        <v>2</v>
      </c>
      <c r="C94" s="230">
        <v>5</v>
      </c>
      <c r="D94" s="31">
        <v>2</v>
      </c>
      <c r="E94" s="31">
        <v>0</v>
      </c>
      <c r="F94" s="38"/>
      <c r="G94" s="55" t="s">
        <v>326</v>
      </c>
      <c r="H94" s="61">
        <v>6257113.49</v>
      </c>
      <c r="I94" s="52">
        <v>2625718</v>
      </c>
      <c r="J94" s="52">
        <v>3608190.49</v>
      </c>
      <c r="K94" s="52">
        <v>2268313.49</v>
      </c>
      <c r="L94" s="52">
        <v>0</v>
      </c>
      <c r="M94" s="52">
        <v>23205</v>
      </c>
      <c r="N94" s="52">
        <v>0</v>
      </c>
      <c r="O94" s="77">
        <v>41.96</v>
      </c>
      <c r="P94" s="77">
        <v>57.66</v>
      </c>
      <c r="Q94" s="77">
        <v>0</v>
      </c>
      <c r="R94" s="77">
        <v>0.37</v>
      </c>
      <c r="S94" s="78">
        <v>0</v>
      </c>
    </row>
    <row r="95" spans="1:19" ht="12.75">
      <c r="A95" s="229">
        <v>2</v>
      </c>
      <c r="B95" s="230">
        <v>16</v>
      </c>
      <c r="C95" s="230">
        <v>2</v>
      </c>
      <c r="D95" s="31">
        <v>2</v>
      </c>
      <c r="E95" s="31">
        <v>0</v>
      </c>
      <c r="F95" s="38"/>
      <c r="G95" s="55" t="s">
        <v>364</v>
      </c>
      <c r="H95" s="61">
        <v>2148782.25</v>
      </c>
      <c r="I95" s="52">
        <v>1284690</v>
      </c>
      <c r="J95" s="52">
        <v>864092.25</v>
      </c>
      <c r="K95" s="52">
        <v>427292.25</v>
      </c>
      <c r="L95" s="52">
        <v>0</v>
      </c>
      <c r="M95" s="52">
        <v>0</v>
      </c>
      <c r="N95" s="52">
        <v>0</v>
      </c>
      <c r="O95" s="77">
        <v>59.78</v>
      </c>
      <c r="P95" s="77">
        <v>40.21</v>
      </c>
      <c r="Q95" s="77">
        <v>0</v>
      </c>
      <c r="R95" s="77">
        <v>0</v>
      </c>
      <c r="S95" s="78">
        <v>0</v>
      </c>
    </row>
    <row r="96" spans="1:19" ht="12.75">
      <c r="A96" s="229">
        <v>2</v>
      </c>
      <c r="B96" s="230">
        <v>3</v>
      </c>
      <c r="C96" s="230">
        <v>2</v>
      </c>
      <c r="D96" s="31">
        <v>2</v>
      </c>
      <c r="E96" s="31">
        <v>0</v>
      </c>
      <c r="F96" s="38"/>
      <c r="G96" s="55" t="s">
        <v>327</v>
      </c>
      <c r="H96" s="61">
        <v>2280420</v>
      </c>
      <c r="I96" s="52">
        <v>1777727</v>
      </c>
      <c r="J96" s="52">
        <v>208200</v>
      </c>
      <c r="K96" s="52">
        <v>0</v>
      </c>
      <c r="L96" s="52">
        <v>0</v>
      </c>
      <c r="M96" s="52">
        <v>294493</v>
      </c>
      <c r="N96" s="52">
        <v>0</v>
      </c>
      <c r="O96" s="77">
        <v>77.95</v>
      </c>
      <c r="P96" s="77">
        <v>9.12</v>
      </c>
      <c r="Q96" s="77">
        <v>0</v>
      </c>
      <c r="R96" s="77">
        <v>12.91</v>
      </c>
      <c r="S96" s="78">
        <v>0</v>
      </c>
    </row>
    <row r="97" spans="1:19" ht="12.75">
      <c r="A97" s="229">
        <v>2</v>
      </c>
      <c r="B97" s="230">
        <v>16</v>
      </c>
      <c r="C97" s="230">
        <v>3</v>
      </c>
      <c r="D97" s="31">
        <v>2</v>
      </c>
      <c r="E97" s="31">
        <v>0</v>
      </c>
      <c r="F97" s="38"/>
      <c r="G97" s="55" t="s">
        <v>365</v>
      </c>
      <c r="H97" s="61">
        <v>2785996.23</v>
      </c>
      <c r="I97" s="52">
        <v>1687200</v>
      </c>
      <c r="J97" s="52">
        <v>956244.23</v>
      </c>
      <c r="K97" s="52">
        <v>586344.23</v>
      </c>
      <c r="L97" s="52">
        <v>0</v>
      </c>
      <c r="M97" s="52">
        <v>142552</v>
      </c>
      <c r="N97" s="52">
        <v>0</v>
      </c>
      <c r="O97" s="77">
        <v>60.56</v>
      </c>
      <c r="P97" s="77">
        <v>34.32</v>
      </c>
      <c r="Q97" s="77">
        <v>0</v>
      </c>
      <c r="R97" s="77">
        <v>5.11</v>
      </c>
      <c r="S97" s="78">
        <v>0</v>
      </c>
    </row>
    <row r="98" spans="1:19" ht="12.75">
      <c r="A98" s="229">
        <v>2</v>
      </c>
      <c r="B98" s="230">
        <v>1</v>
      </c>
      <c r="C98" s="230">
        <v>3</v>
      </c>
      <c r="D98" s="31">
        <v>2</v>
      </c>
      <c r="E98" s="31">
        <v>0</v>
      </c>
      <c r="F98" s="38"/>
      <c r="G98" s="55" t="s">
        <v>366</v>
      </c>
      <c r="H98" s="61">
        <v>2880839.68</v>
      </c>
      <c r="I98" s="52">
        <v>1941287</v>
      </c>
      <c r="J98" s="52">
        <v>907708.68</v>
      </c>
      <c r="K98" s="52">
        <v>159013.68</v>
      </c>
      <c r="L98" s="52">
        <v>0</v>
      </c>
      <c r="M98" s="52">
        <v>0</v>
      </c>
      <c r="N98" s="52">
        <v>31844</v>
      </c>
      <c r="O98" s="77">
        <v>67.38</v>
      </c>
      <c r="P98" s="77">
        <v>31.5</v>
      </c>
      <c r="Q98" s="77">
        <v>0</v>
      </c>
      <c r="R98" s="77">
        <v>0</v>
      </c>
      <c r="S98" s="78">
        <v>1.1</v>
      </c>
    </row>
    <row r="99" spans="1:19" ht="12.75">
      <c r="A99" s="229">
        <v>2</v>
      </c>
      <c r="B99" s="230">
        <v>6</v>
      </c>
      <c r="C99" s="230">
        <v>5</v>
      </c>
      <c r="D99" s="31">
        <v>2</v>
      </c>
      <c r="E99" s="31">
        <v>0</v>
      </c>
      <c r="F99" s="38"/>
      <c r="G99" s="55" t="s">
        <v>367</v>
      </c>
      <c r="H99" s="61">
        <v>7200842</v>
      </c>
      <c r="I99" s="52">
        <v>1162261</v>
      </c>
      <c r="J99" s="52">
        <v>5417291</v>
      </c>
      <c r="K99" s="52">
        <v>80791</v>
      </c>
      <c r="L99" s="52">
        <v>0</v>
      </c>
      <c r="M99" s="52">
        <v>147690</v>
      </c>
      <c r="N99" s="52">
        <v>473600</v>
      </c>
      <c r="O99" s="77">
        <v>16.14</v>
      </c>
      <c r="P99" s="77">
        <v>75.23</v>
      </c>
      <c r="Q99" s="77">
        <v>0</v>
      </c>
      <c r="R99" s="77">
        <v>2.05</v>
      </c>
      <c r="S99" s="78">
        <v>6.57</v>
      </c>
    </row>
    <row r="100" spans="1:19" ht="12.75">
      <c r="A100" s="229">
        <v>2</v>
      </c>
      <c r="B100" s="230">
        <v>4</v>
      </c>
      <c r="C100" s="230">
        <v>2</v>
      </c>
      <c r="D100" s="31">
        <v>2</v>
      </c>
      <c r="E100" s="31">
        <v>0</v>
      </c>
      <c r="F100" s="38"/>
      <c r="G100" s="55" t="s">
        <v>368</v>
      </c>
      <c r="H100" s="61">
        <v>2337168</v>
      </c>
      <c r="I100" s="52">
        <v>1533033</v>
      </c>
      <c r="J100" s="52">
        <v>804135</v>
      </c>
      <c r="K100" s="52">
        <v>2935</v>
      </c>
      <c r="L100" s="52">
        <v>0</v>
      </c>
      <c r="M100" s="52">
        <v>0</v>
      </c>
      <c r="N100" s="52">
        <v>0</v>
      </c>
      <c r="O100" s="77">
        <v>65.59</v>
      </c>
      <c r="P100" s="77">
        <v>34.4</v>
      </c>
      <c r="Q100" s="77">
        <v>0</v>
      </c>
      <c r="R100" s="77">
        <v>0</v>
      </c>
      <c r="S100" s="78">
        <v>0</v>
      </c>
    </row>
    <row r="101" spans="1:19" ht="12.75">
      <c r="A101" s="229">
        <v>2</v>
      </c>
      <c r="B101" s="230">
        <v>3</v>
      </c>
      <c r="C101" s="230">
        <v>3</v>
      </c>
      <c r="D101" s="31">
        <v>2</v>
      </c>
      <c r="E101" s="31">
        <v>0</v>
      </c>
      <c r="F101" s="38"/>
      <c r="G101" s="55" t="s">
        <v>369</v>
      </c>
      <c r="H101" s="61">
        <v>1178305</v>
      </c>
      <c r="I101" s="52">
        <v>944985</v>
      </c>
      <c r="J101" s="52">
        <v>223320</v>
      </c>
      <c r="K101" s="52">
        <v>7020</v>
      </c>
      <c r="L101" s="52">
        <v>0</v>
      </c>
      <c r="M101" s="52">
        <v>10000</v>
      </c>
      <c r="N101" s="52">
        <v>0</v>
      </c>
      <c r="O101" s="77">
        <v>80.19</v>
      </c>
      <c r="P101" s="77">
        <v>18.95</v>
      </c>
      <c r="Q101" s="77">
        <v>0</v>
      </c>
      <c r="R101" s="77">
        <v>0.84</v>
      </c>
      <c r="S101" s="78">
        <v>0</v>
      </c>
    </row>
    <row r="102" spans="1:19" ht="12.75">
      <c r="A102" s="229">
        <v>2</v>
      </c>
      <c r="B102" s="230">
        <v>6</v>
      </c>
      <c r="C102" s="230">
        <v>6</v>
      </c>
      <c r="D102" s="31">
        <v>2</v>
      </c>
      <c r="E102" s="31">
        <v>0</v>
      </c>
      <c r="F102" s="38"/>
      <c r="G102" s="55" t="s">
        <v>370</v>
      </c>
      <c r="H102" s="61">
        <v>6194929</v>
      </c>
      <c r="I102" s="52">
        <v>1684815</v>
      </c>
      <c r="J102" s="52">
        <v>3565254</v>
      </c>
      <c r="K102" s="52">
        <v>2992054</v>
      </c>
      <c r="L102" s="52">
        <v>700</v>
      </c>
      <c r="M102" s="52">
        <v>937860</v>
      </c>
      <c r="N102" s="52">
        <v>6300</v>
      </c>
      <c r="O102" s="77">
        <v>27.19</v>
      </c>
      <c r="P102" s="77">
        <v>57.55</v>
      </c>
      <c r="Q102" s="77">
        <v>0.01</v>
      </c>
      <c r="R102" s="77">
        <v>15.13</v>
      </c>
      <c r="S102" s="78">
        <v>0.1</v>
      </c>
    </row>
    <row r="103" spans="1:19" ht="12.75">
      <c r="A103" s="229">
        <v>2</v>
      </c>
      <c r="B103" s="230">
        <v>23</v>
      </c>
      <c r="C103" s="230">
        <v>3</v>
      </c>
      <c r="D103" s="31">
        <v>2</v>
      </c>
      <c r="E103" s="31">
        <v>0</v>
      </c>
      <c r="F103" s="38"/>
      <c r="G103" s="55" t="s">
        <v>371</v>
      </c>
      <c r="H103" s="61">
        <v>677399</v>
      </c>
      <c r="I103" s="52">
        <v>562699</v>
      </c>
      <c r="J103" s="52">
        <v>114700</v>
      </c>
      <c r="K103" s="52">
        <v>5000</v>
      </c>
      <c r="L103" s="52">
        <v>0</v>
      </c>
      <c r="M103" s="52">
        <v>0</v>
      </c>
      <c r="N103" s="52">
        <v>0</v>
      </c>
      <c r="O103" s="77">
        <v>83.06</v>
      </c>
      <c r="P103" s="77">
        <v>16.93</v>
      </c>
      <c r="Q103" s="77">
        <v>0</v>
      </c>
      <c r="R103" s="77">
        <v>0</v>
      </c>
      <c r="S103" s="78">
        <v>0</v>
      </c>
    </row>
    <row r="104" spans="1:19" ht="12.75">
      <c r="A104" s="229">
        <v>2</v>
      </c>
      <c r="B104" s="230">
        <v>24</v>
      </c>
      <c r="C104" s="230">
        <v>3</v>
      </c>
      <c r="D104" s="31">
        <v>2</v>
      </c>
      <c r="E104" s="31">
        <v>0</v>
      </c>
      <c r="F104" s="38"/>
      <c r="G104" s="55" t="s">
        <v>372</v>
      </c>
      <c r="H104" s="61">
        <v>3302826</v>
      </c>
      <c r="I104" s="52">
        <v>2308226</v>
      </c>
      <c r="J104" s="52">
        <v>994600</v>
      </c>
      <c r="K104" s="52">
        <v>0</v>
      </c>
      <c r="L104" s="52">
        <v>0</v>
      </c>
      <c r="M104" s="52">
        <v>0</v>
      </c>
      <c r="N104" s="52">
        <v>0</v>
      </c>
      <c r="O104" s="77">
        <v>69.88</v>
      </c>
      <c r="P104" s="77">
        <v>30.11</v>
      </c>
      <c r="Q104" s="77">
        <v>0</v>
      </c>
      <c r="R104" s="77">
        <v>0</v>
      </c>
      <c r="S104" s="78">
        <v>0</v>
      </c>
    </row>
    <row r="105" spans="1:19" ht="12.75">
      <c r="A105" s="229">
        <v>2</v>
      </c>
      <c r="B105" s="230">
        <v>7</v>
      </c>
      <c r="C105" s="230">
        <v>2</v>
      </c>
      <c r="D105" s="31">
        <v>2</v>
      </c>
      <c r="E105" s="31">
        <v>0</v>
      </c>
      <c r="F105" s="38"/>
      <c r="G105" s="55" t="s">
        <v>330</v>
      </c>
      <c r="H105" s="61">
        <v>3266310</v>
      </c>
      <c r="I105" s="52">
        <v>2542005</v>
      </c>
      <c r="J105" s="52">
        <v>724305</v>
      </c>
      <c r="K105" s="52">
        <v>170205</v>
      </c>
      <c r="L105" s="52">
        <v>0</v>
      </c>
      <c r="M105" s="52">
        <v>0</v>
      </c>
      <c r="N105" s="52">
        <v>0</v>
      </c>
      <c r="O105" s="77">
        <v>77.82</v>
      </c>
      <c r="P105" s="77">
        <v>22.17</v>
      </c>
      <c r="Q105" s="77">
        <v>0</v>
      </c>
      <c r="R105" s="77">
        <v>0</v>
      </c>
      <c r="S105" s="78">
        <v>0</v>
      </c>
    </row>
    <row r="106" spans="1:19" ht="12.75">
      <c r="A106" s="229">
        <v>2</v>
      </c>
      <c r="B106" s="230">
        <v>8</v>
      </c>
      <c r="C106" s="230">
        <v>7</v>
      </c>
      <c r="D106" s="31">
        <v>2</v>
      </c>
      <c r="E106" s="31">
        <v>0</v>
      </c>
      <c r="F106" s="38"/>
      <c r="G106" s="55" t="s">
        <v>332</v>
      </c>
      <c r="H106" s="61">
        <v>10413920</v>
      </c>
      <c r="I106" s="52">
        <v>5001238</v>
      </c>
      <c r="J106" s="52">
        <v>5412682</v>
      </c>
      <c r="K106" s="52">
        <v>3170931</v>
      </c>
      <c r="L106" s="52">
        <v>0</v>
      </c>
      <c r="M106" s="52">
        <v>0</v>
      </c>
      <c r="N106" s="52">
        <v>0</v>
      </c>
      <c r="O106" s="77">
        <v>48.02</v>
      </c>
      <c r="P106" s="77">
        <v>51.97</v>
      </c>
      <c r="Q106" s="77">
        <v>0</v>
      </c>
      <c r="R106" s="77">
        <v>0</v>
      </c>
      <c r="S106" s="78">
        <v>0</v>
      </c>
    </row>
    <row r="107" spans="1:19" ht="12.75">
      <c r="A107" s="229">
        <v>2</v>
      </c>
      <c r="B107" s="230">
        <v>23</v>
      </c>
      <c r="C107" s="230">
        <v>5</v>
      </c>
      <c r="D107" s="31">
        <v>2</v>
      </c>
      <c r="E107" s="31">
        <v>0</v>
      </c>
      <c r="F107" s="38"/>
      <c r="G107" s="55" t="s">
        <v>373</v>
      </c>
      <c r="H107" s="61">
        <v>3291511.9</v>
      </c>
      <c r="I107" s="52">
        <v>2457172</v>
      </c>
      <c r="J107" s="52">
        <v>747491.9</v>
      </c>
      <c r="K107" s="52">
        <v>349891.9</v>
      </c>
      <c r="L107" s="52">
        <v>0</v>
      </c>
      <c r="M107" s="52">
        <v>86848</v>
      </c>
      <c r="N107" s="52">
        <v>0</v>
      </c>
      <c r="O107" s="77">
        <v>74.65</v>
      </c>
      <c r="P107" s="77">
        <v>22.7</v>
      </c>
      <c r="Q107" s="77">
        <v>0</v>
      </c>
      <c r="R107" s="77">
        <v>2.63</v>
      </c>
      <c r="S107" s="78">
        <v>0</v>
      </c>
    </row>
    <row r="108" spans="1:19" ht="12.75">
      <c r="A108" s="229">
        <v>2</v>
      </c>
      <c r="B108" s="230">
        <v>17</v>
      </c>
      <c r="C108" s="230">
        <v>2</v>
      </c>
      <c r="D108" s="31">
        <v>2</v>
      </c>
      <c r="E108" s="31">
        <v>0</v>
      </c>
      <c r="F108" s="38"/>
      <c r="G108" s="55" t="s">
        <v>374</v>
      </c>
      <c r="H108" s="61">
        <v>5613551.14</v>
      </c>
      <c r="I108" s="52">
        <v>1546620</v>
      </c>
      <c r="J108" s="52">
        <v>4066931.14</v>
      </c>
      <c r="K108" s="52">
        <v>3580989.14</v>
      </c>
      <c r="L108" s="52">
        <v>0</v>
      </c>
      <c r="M108" s="52">
        <v>0</v>
      </c>
      <c r="N108" s="52">
        <v>0</v>
      </c>
      <c r="O108" s="77">
        <v>27.55</v>
      </c>
      <c r="P108" s="77">
        <v>72.44</v>
      </c>
      <c r="Q108" s="77">
        <v>0</v>
      </c>
      <c r="R108" s="77">
        <v>0</v>
      </c>
      <c r="S108" s="78">
        <v>0</v>
      </c>
    </row>
    <row r="109" spans="1:19" ht="12.75">
      <c r="A109" s="229">
        <v>2</v>
      </c>
      <c r="B109" s="230">
        <v>18</v>
      </c>
      <c r="C109" s="230">
        <v>1</v>
      </c>
      <c r="D109" s="31">
        <v>2</v>
      </c>
      <c r="E109" s="31">
        <v>0</v>
      </c>
      <c r="F109" s="38"/>
      <c r="G109" s="55" t="s">
        <v>375</v>
      </c>
      <c r="H109" s="61">
        <v>3873904.65</v>
      </c>
      <c r="I109" s="52">
        <v>2103266</v>
      </c>
      <c r="J109" s="52">
        <v>1747436.65</v>
      </c>
      <c r="K109" s="52">
        <v>1126762.65</v>
      </c>
      <c r="L109" s="52">
        <v>2000</v>
      </c>
      <c r="M109" s="52">
        <v>21202</v>
      </c>
      <c r="N109" s="52">
        <v>0</v>
      </c>
      <c r="O109" s="77">
        <v>54.29</v>
      </c>
      <c r="P109" s="77">
        <v>45.1</v>
      </c>
      <c r="Q109" s="77">
        <v>0.05</v>
      </c>
      <c r="R109" s="77">
        <v>0.54</v>
      </c>
      <c r="S109" s="78">
        <v>0</v>
      </c>
    </row>
    <row r="110" spans="1:19" ht="12.75">
      <c r="A110" s="229">
        <v>2</v>
      </c>
      <c r="B110" s="230">
        <v>3</v>
      </c>
      <c r="C110" s="230">
        <v>4</v>
      </c>
      <c r="D110" s="31">
        <v>2</v>
      </c>
      <c r="E110" s="31">
        <v>0</v>
      </c>
      <c r="F110" s="38"/>
      <c r="G110" s="55" t="s">
        <v>376</v>
      </c>
      <c r="H110" s="61">
        <v>2413046.53</v>
      </c>
      <c r="I110" s="52">
        <v>1210987</v>
      </c>
      <c r="J110" s="52">
        <v>1051919.53</v>
      </c>
      <c r="K110" s="52">
        <v>401419.53</v>
      </c>
      <c r="L110" s="52">
        <v>0</v>
      </c>
      <c r="M110" s="52">
        <v>150140</v>
      </c>
      <c r="N110" s="52">
        <v>0</v>
      </c>
      <c r="O110" s="77">
        <v>50.18</v>
      </c>
      <c r="P110" s="77">
        <v>43.59</v>
      </c>
      <c r="Q110" s="77">
        <v>0</v>
      </c>
      <c r="R110" s="77">
        <v>6.22</v>
      </c>
      <c r="S110" s="78">
        <v>0</v>
      </c>
    </row>
    <row r="111" spans="1:19" ht="12.75">
      <c r="A111" s="229">
        <v>2</v>
      </c>
      <c r="B111" s="230">
        <v>13</v>
      </c>
      <c r="C111" s="230">
        <v>2</v>
      </c>
      <c r="D111" s="31">
        <v>2</v>
      </c>
      <c r="E111" s="31">
        <v>0</v>
      </c>
      <c r="F111" s="38"/>
      <c r="G111" s="55" t="s">
        <v>377</v>
      </c>
      <c r="H111" s="61">
        <v>14198961</v>
      </c>
      <c r="I111" s="52">
        <v>3378373</v>
      </c>
      <c r="J111" s="52">
        <v>8732137</v>
      </c>
      <c r="K111" s="52">
        <v>8036537</v>
      </c>
      <c r="L111" s="52">
        <v>0</v>
      </c>
      <c r="M111" s="52">
        <v>30000</v>
      </c>
      <c r="N111" s="52">
        <v>2058451</v>
      </c>
      <c r="O111" s="77">
        <v>23.79</v>
      </c>
      <c r="P111" s="77">
        <v>61.49</v>
      </c>
      <c r="Q111" s="77">
        <v>0</v>
      </c>
      <c r="R111" s="77">
        <v>0.21</v>
      </c>
      <c r="S111" s="78">
        <v>14.49</v>
      </c>
    </row>
    <row r="112" spans="1:19" ht="12.75">
      <c r="A112" s="229">
        <v>2</v>
      </c>
      <c r="B112" s="230">
        <v>9</v>
      </c>
      <c r="C112" s="230">
        <v>3</v>
      </c>
      <c r="D112" s="31">
        <v>2</v>
      </c>
      <c r="E112" s="31">
        <v>0</v>
      </c>
      <c r="F112" s="38"/>
      <c r="G112" s="55" t="s">
        <v>378</v>
      </c>
      <c r="H112" s="61">
        <v>2652004</v>
      </c>
      <c r="I112" s="52">
        <v>854664</v>
      </c>
      <c r="J112" s="52">
        <v>1767340</v>
      </c>
      <c r="K112" s="52">
        <v>1526540</v>
      </c>
      <c r="L112" s="52">
        <v>0</v>
      </c>
      <c r="M112" s="52">
        <v>30000</v>
      </c>
      <c r="N112" s="52">
        <v>0</v>
      </c>
      <c r="O112" s="77">
        <v>32.22</v>
      </c>
      <c r="P112" s="77">
        <v>66.64</v>
      </c>
      <c r="Q112" s="77">
        <v>0</v>
      </c>
      <c r="R112" s="77">
        <v>1.13</v>
      </c>
      <c r="S112" s="78">
        <v>0</v>
      </c>
    </row>
    <row r="113" spans="1:19" ht="12.75">
      <c r="A113" s="229">
        <v>2</v>
      </c>
      <c r="B113" s="230">
        <v>9</v>
      </c>
      <c r="C113" s="230">
        <v>4</v>
      </c>
      <c r="D113" s="31">
        <v>2</v>
      </c>
      <c r="E113" s="31">
        <v>0</v>
      </c>
      <c r="F113" s="38"/>
      <c r="G113" s="55" t="s">
        <v>379</v>
      </c>
      <c r="H113" s="61">
        <v>2328468.53</v>
      </c>
      <c r="I113" s="52">
        <v>1397904</v>
      </c>
      <c r="J113" s="52">
        <v>927564.53</v>
      </c>
      <c r="K113" s="52">
        <v>464441.75</v>
      </c>
      <c r="L113" s="52">
        <v>0</v>
      </c>
      <c r="M113" s="52">
        <v>3000</v>
      </c>
      <c r="N113" s="52">
        <v>0</v>
      </c>
      <c r="O113" s="77">
        <v>60.03</v>
      </c>
      <c r="P113" s="77">
        <v>39.83</v>
      </c>
      <c r="Q113" s="77">
        <v>0</v>
      </c>
      <c r="R113" s="77">
        <v>0.12</v>
      </c>
      <c r="S113" s="78">
        <v>0</v>
      </c>
    </row>
    <row r="114" spans="1:19" ht="12.75">
      <c r="A114" s="229">
        <v>2</v>
      </c>
      <c r="B114" s="230">
        <v>9</v>
      </c>
      <c r="C114" s="230">
        <v>5</v>
      </c>
      <c r="D114" s="31">
        <v>2</v>
      </c>
      <c r="E114" s="31">
        <v>0</v>
      </c>
      <c r="F114" s="38"/>
      <c r="G114" s="55" t="s">
        <v>380</v>
      </c>
      <c r="H114" s="61">
        <v>2264752.5</v>
      </c>
      <c r="I114" s="52">
        <v>1336796</v>
      </c>
      <c r="J114" s="52">
        <v>773586</v>
      </c>
      <c r="K114" s="52">
        <v>413486</v>
      </c>
      <c r="L114" s="52">
        <v>0</v>
      </c>
      <c r="M114" s="52">
        <v>154370.5</v>
      </c>
      <c r="N114" s="52">
        <v>0</v>
      </c>
      <c r="O114" s="77">
        <v>59.02</v>
      </c>
      <c r="P114" s="77">
        <v>34.15</v>
      </c>
      <c r="Q114" s="77">
        <v>0</v>
      </c>
      <c r="R114" s="77">
        <v>6.81</v>
      </c>
      <c r="S114" s="78">
        <v>0</v>
      </c>
    </row>
    <row r="115" spans="1:19" ht="12.75">
      <c r="A115" s="229">
        <v>2</v>
      </c>
      <c r="B115" s="230">
        <v>8</v>
      </c>
      <c r="C115" s="230">
        <v>9</v>
      </c>
      <c r="D115" s="31">
        <v>2</v>
      </c>
      <c r="E115" s="31">
        <v>0</v>
      </c>
      <c r="F115" s="38"/>
      <c r="G115" s="55" t="s">
        <v>381</v>
      </c>
      <c r="H115" s="61">
        <v>2964840</v>
      </c>
      <c r="I115" s="52">
        <v>455823</v>
      </c>
      <c r="J115" s="52">
        <v>2498017</v>
      </c>
      <c r="K115" s="52">
        <v>2269417</v>
      </c>
      <c r="L115" s="52">
        <v>0</v>
      </c>
      <c r="M115" s="52">
        <v>11000</v>
      </c>
      <c r="N115" s="52">
        <v>0</v>
      </c>
      <c r="O115" s="77">
        <v>15.37</v>
      </c>
      <c r="P115" s="77">
        <v>84.25</v>
      </c>
      <c r="Q115" s="77">
        <v>0</v>
      </c>
      <c r="R115" s="77">
        <v>0.37</v>
      </c>
      <c r="S115" s="78">
        <v>0</v>
      </c>
    </row>
    <row r="116" spans="1:19" ht="12.75">
      <c r="A116" s="229">
        <v>2</v>
      </c>
      <c r="B116" s="230">
        <v>10</v>
      </c>
      <c r="C116" s="230">
        <v>4</v>
      </c>
      <c r="D116" s="31">
        <v>2</v>
      </c>
      <c r="E116" s="31">
        <v>0</v>
      </c>
      <c r="F116" s="38"/>
      <c r="G116" s="55" t="s">
        <v>335</v>
      </c>
      <c r="H116" s="61">
        <v>3487921</v>
      </c>
      <c r="I116" s="52">
        <v>2240906</v>
      </c>
      <c r="J116" s="52">
        <v>1247015</v>
      </c>
      <c r="K116" s="52">
        <v>267715</v>
      </c>
      <c r="L116" s="52">
        <v>0</v>
      </c>
      <c r="M116" s="52">
        <v>0</v>
      </c>
      <c r="N116" s="52">
        <v>0</v>
      </c>
      <c r="O116" s="77">
        <v>64.24</v>
      </c>
      <c r="P116" s="77">
        <v>35.75</v>
      </c>
      <c r="Q116" s="77">
        <v>0</v>
      </c>
      <c r="R116" s="77">
        <v>0</v>
      </c>
      <c r="S116" s="78">
        <v>0</v>
      </c>
    </row>
    <row r="117" spans="1:19" ht="12.75">
      <c r="A117" s="229">
        <v>2</v>
      </c>
      <c r="B117" s="230">
        <v>11</v>
      </c>
      <c r="C117" s="230">
        <v>2</v>
      </c>
      <c r="D117" s="31">
        <v>2</v>
      </c>
      <c r="E117" s="31">
        <v>0</v>
      </c>
      <c r="F117" s="38"/>
      <c r="G117" s="55" t="s">
        <v>336</v>
      </c>
      <c r="H117" s="61">
        <v>5609140.44</v>
      </c>
      <c r="I117" s="52">
        <v>2594686</v>
      </c>
      <c r="J117" s="52">
        <v>1895454.44</v>
      </c>
      <c r="K117" s="52">
        <v>1546554.44</v>
      </c>
      <c r="L117" s="52">
        <v>1500</v>
      </c>
      <c r="M117" s="52">
        <v>1117500</v>
      </c>
      <c r="N117" s="52">
        <v>0</v>
      </c>
      <c r="O117" s="77">
        <v>46.25</v>
      </c>
      <c r="P117" s="77">
        <v>33.79</v>
      </c>
      <c r="Q117" s="77">
        <v>0.02</v>
      </c>
      <c r="R117" s="77">
        <v>19.92</v>
      </c>
      <c r="S117" s="78">
        <v>0</v>
      </c>
    </row>
    <row r="118" spans="1:19" ht="12.75">
      <c r="A118" s="229">
        <v>2</v>
      </c>
      <c r="B118" s="230">
        <v>2</v>
      </c>
      <c r="C118" s="230">
        <v>6</v>
      </c>
      <c r="D118" s="31">
        <v>2</v>
      </c>
      <c r="E118" s="31">
        <v>0</v>
      </c>
      <c r="F118" s="38"/>
      <c r="G118" s="55" t="s">
        <v>382</v>
      </c>
      <c r="H118" s="61">
        <v>8439728.04</v>
      </c>
      <c r="I118" s="52">
        <v>2152828</v>
      </c>
      <c r="J118" s="52">
        <v>6286900.04</v>
      </c>
      <c r="K118" s="52">
        <v>5165000.04</v>
      </c>
      <c r="L118" s="52">
        <v>0</v>
      </c>
      <c r="M118" s="52">
        <v>0</v>
      </c>
      <c r="N118" s="52">
        <v>0</v>
      </c>
      <c r="O118" s="77">
        <v>25.5</v>
      </c>
      <c r="P118" s="77">
        <v>74.49</v>
      </c>
      <c r="Q118" s="77">
        <v>0</v>
      </c>
      <c r="R118" s="77">
        <v>0</v>
      </c>
      <c r="S118" s="78">
        <v>0</v>
      </c>
    </row>
    <row r="119" spans="1:19" ht="12.75">
      <c r="A119" s="229">
        <v>2</v>
      </c>
      <c r="B119" s="230">
        <v>18</v>
      </c>
      <c r="C119" s="230">
        <v>2</v>
      </c>
      <c r="D119" s="31">
        <v>2</v>
      </c>
      <c r="E119" s="31">
        <v>0</v>
      </c>
      <c r="F119" s="38"/>
      <c r="G119" s="55" t="s">
        <v>383</v>
      </c>
      <c r="H119" s="61">
        <v>5430451.74</v>
      </c>
      <c r="I119" s="52">
        <v>1504842</v>
      </c>
      <c r="J119" s="52">
        <v>2135611.74</v>
      </c>
      <c r="K119" s="52">
        <v>1842649.74</v>
      </c>
      <c r="L119" s="52">
        <v>0</v>
      </c>
      <c r="M119" s="52">
        <v>1789998</v>
      </c>
      <c r="N119" s="52">
        <v>0</v>
      </c>
      <c r="O119" s="77">
        <v>27.71</v>
      </c>
      <c r="P119" s="77">
        <v>39.32</v>
      </c>
      <c r="Q119" s="77">
        <v>0</v>
      </c>
      <c r="R119" s="77">
        <v>32.96</v>
      </c>
      <c r="S119" s="78">
        <v>0</v>
      </c>
    </row>
    <row r="120" spans="1:19" ht="12.75">
      <c r="A120" s="229">
        <v>2</v>
      </c>
      <c r="B120" s="230">
        <v>19</v>
      </c>
      <c r="C120" s="230">
        <v>5</v>
      </c>
      <c r="D120" s="31">
        <v>2</v>
      </c>
      <c r="E120" s="31">
        <v>0</v>
      </c>
      <c r="F120" s="38"/>
      <c r="G120" s="55" t="s">
        <v>384</v>
      </c>
      <c r="H120" s="61">
        <v>3236528</v>
      </c>
      <c r="I120" s="52">
        <v>1612962</v>
      </c>
      <c r="J120" s="52">
        <v>1623566</v>
      </c>
      <c r="K120" s="52">
        <v>443866</v>
      </c>
      <c r="L120" s="52">
        <v>0</v>
      </c>
      <c r="M120" s="52">
        <v>0</v>
      </c>
      <c r="N120" s="52">
        <v>0</v>
      </c>
      <c r="O120" s="77">
        <v>49.83</v>
      </c>
      <c r="P120" s="77">
        <v>50.16</v>
      </c>
      <c r="Q120" s="77">
        <v>0</v>
      </c>
      <c r="R120" s="77">
        <v>0</v>
      </c>
      <c r="S120" s="78">
        <v>0</v>
      </c>
    </row>
    <row r="121" spans="1:19" ht="12.75">
      <c r="A121" s="229">
        <v>2</v>
      </c>
      <c r="B121" s="230">
        <v>7</v>
      </c>
      <c r="C121" s="230">
        <v>4</v>
      </c>
      <c r="D121" s="31">
        <v>2</v>
      </c>
      <c r="E121" s="31">
        <v>0</v>
      </c>
      <c r="F121" s="38"/>
      <c r="G121" s="55" t="s">
        <v>385</v>
      </c>
      <c r="H121" s="61">
        <v>2228475</v>
      </c>
      <c r="I121" s="52">
        <v>1465475</v>
      </c>
      <c r="J121" s="52">
        <v>763000</v>
      </c>
      <c r="K121" s="52">
        <v>125300</v>
      </c>
      <c r="L121" s="52">
        <v>0</v>
      </c>
      <c r="M121" s="52">
        <v>0</v>
      </c>
      <c r="N121" s="52">
        <v>0</v>
      </c>
      <c r="O121" s="77">
        <v>65.76</v>
      </c>
      <c r="P121" s="77">
        <v>34.23</v>
      </c>
      <c r="Q121" s="77">
        <v>0</v>
      </c>
      <c r="R121" s="77">
        <v>0</v>
      </c>
      <c r="S121" s="78">
        <v>0</v>
      </c>
    </row>
    <row r="122" spans="1:19" ht="12.75">
      <c r="A122" s="229">
        <v>2</v>
      </c>
      <c r="B122" s="230">
        <v>5</v>
      </c>
      <c r="C122" s="230">
        <v>3</v>
      </c>
      <c r="D122" s="31">
        <v>2</v>
      </c>
      <c r="E122" s="31">
        <v>0</v>
      </c>
      <c r="F122" s="38"/>
      <c r="G122" s="55" t="s">
        <v>386</v>
      </c>
      <c r="H122" s="61">
        <v>2943169</v>
      </c>
      <c r="I122" s="52">
        <v>1381196</v>
      </c>
      <c r="J122" s="52">
        <v>1561973</v>
      </c>
      <c r="K122" s="52">
        <v>712513</v>
      </c>
      <c r="L122" s="52">
        <v>0</v>
      </c>
      <c r="M122" s="52">
        <v>0</v>
      </c>
      <c r="N122" s="52">
        <v>0</v>
      </c>
      <c r="O122" s="77">
        <v>46.92</v>
      </c>
      <c r="P122" s="77">
        <v>53.07</v>
      </c>
      <c r="Q122" s="77">
        <v>0</v>
      </c>
      <c r="R122" s="77">
        <v>0</v>
      </c>
      <c r="S122" s="78">
        <v>0</v>
      </c>
    </row>
    <row r="123" spans="1:19" ht="12.75">
      <c r="A123" s="229">
        <v>2</v>
      </c>
      <c r="B123" s="230">
        <v>23</v>
      </c>
      <c r="C123" s="230">
        <v>6</v>
      </c>
      <c r="D123" s="31">
        <v>2</v>
      </c>
      <c r="E123" s="31">
        <v>0</v>
      </c>
      <c r="F123" s="38"/>
      <c r="G123" s="55" t="s">
        <v>387</v>
      </c>
      <c r="H123" s="61">
        <v>1171500</v>
      </c>
      <c r="I123" s="52">
        <v>719519</v>
      </c>
      <c r="J123" s="52">
        <v>451981</v>
      </c>
      <c r="K123" s="52">
        <v>277281</v>
      </c>
      <c r="L123" s="52">
        <v>0</v>
      </c>
      <c r="M123" s="52">
        <v>0</v>
      </c>
      <c r="N123" s="52">
        <v>0</v>
      </c>
      <c r="O123" s="77">
        <v>61.41</v>
      </c>
      <c r="P123" s="77">
        <v>38.58</v>
      </c>
      <c r="Q123" s="77">
        <v>0</v>
      </c>
      <c r="R123" s="77">
        <v>0</v>
      </c>
      <c r="S123" s="78">
        <v>0</v>
      </c>
    </row>
    <row r="124" spans="1:19" ht="12.75">
      <c r="A124" s="229">
        <v>2</v>
      </c>
      <c r="B124" s="230">
        <v>18</v>
      </c>
      <c r="C124" s="230">
        <v>3</v>
      </c>
      <c r="D124" s="31">
        <v>2</v>
      </c>
      <c r="E124" s="31">
        <v>0</v>
      </c>
      <c r="F124" s="38"/>
      <c r="G124" s="55" t="s">
        <v>388</v>
      </c>
      <c r="H124" s="61">
        <v>4619836.16</v>
      </c>
      <c r="I124" s="52">
        <v>2900451</v>
      </c>
      <c r="J124" s="52">
        <v>1702887.16</v>
      </c>
      <c r="K124" s="52">
        <v>103837.16</v>
      </c>
      <c r="L124" s="52">
        <v>0</v>
      </c>
      <c r="M124" s="52">
        <v>16498</v>
      </c>
      <c r="N124" s="52">
        <v>0</v>
      </c>
      <c r="O124" s="77">
        <v>62.78</v>
      </c>
      <c r="P124" s="77">
        <v>36.86</v>
      </c>
      <c r="Q124" s="77">
        <v>0</v>
      </c>
      <c r="R124" s="77">
        <v>0.35</v>
      </c>
      <c r="S124" s="78">
        <v>0</v>
      </c>
    </row>
    <row r="125" spans="1:19" ht="12.75">
      <c r="A125" s="229">
        <v>2</v>
      </c>
      <c r="B125" s="230">
        <v>9</v>
      </c>
      <c r="C125" s="230">
        <v>6</v>
      </c>
      <c r="D125" s="31">
        <v>2</v>
      </c>
      <c r="E125" s="31">
        <v>0</v>
      </c>
      <c r="F125" s="38"/>
      <c r="G125" s="55" t="s">
        <v>389</v>
      </c>
      <c r="H125" s="61">
        <v>2501355</v>
      </c>
      <c r="I125" s="52">
        <v>1585099</v>
      </c>
      <c r="J125" s="52">
        <v>856881</v>
      </c>
      <c r="K125" s="52">
        <v>132681</v>
      </c>
      <c r="L125" s="52">
        <v>0</v>
      </c>
      <c r="M125" s="52">
        <v>59375</v>
      </c>
      <c r="N125" s="52">
        <v>0</v>
      </c>
      <c r="O125" s="77">
        <v>63.36</v>
      </c>
      <c r="P125" s="77">
        <v>34.25</v>
      </c>
      <c r="Q125" s="77">
        <v>0</v>
      </c>
      <c r="R125" s="77">
        <v>2.37</v>
      </c>
      <c r="S125" s="78">
        <v>0</v>
      </c>
    </row>
    <row r="126" spans="1:19" ht="12.75">
      <c r="A126" s="229">
        <v>2</v>
      </c>
      <c r="B126" s="230">
        <v>5</v>
      </c>
      <c r="C126" s="230">
        <v>4</v>
      </c>
      <c r="D126" s="31">
        <v>2</v>
      </c>
      <c r="E126" s="31">
        <v>0</v>
      </c>
      <c r="F126" s="38"/>
      <c r="G126" s="55" t="s">
        <v>390</v>
      </c>
      <c r="H126" s="61">
        <v>4638138</v>
      </c>
      <c r="I126" s="52">
        <v>1108381</v>
      </c>
      <c r="J126" s="52">
        <v>839377</v>
      </c>
      <c r="K126" s="52">
        <v>526377</v>
      </c>
      <c r="L126" s="52">
        <v>0</v>
      </c>
      <c r="M126" s="52">
        <v>2690380</v>
      </c>
      <c r="N126" s="52">
        <v>0</v>
      </c>
      <c r="O126" s="77">
        <v>23.89</v>
      </c>
      <c r="P126" s="77">
        <v>18.09</v>
      </c>
      <c r="Q126" s="77">
        <v>0</v>
      </c>
      <c r="R126" s="77">
        <v>58</v>
      </c>
      <c r="S126" s="78">
        <v>0</v>
      </c>
    </row>
    <row r="127" spans="1:19" ht="12.75">
      <c r="A127" s="229">
        <v>2</v>
      </c>
      <c r="B127" s="230">
        <v>6</v>
      </c>
      <c r="C127" s="230">
        <v>7</v>
      </c>
      <c r="D127" s="31">
        <v>2</v>
      </c>
      <c r="E127" s="31">
        <v>0</v>
      </c>
      <c r="F127" s="38"/>
      <c r="G127" s="55" t="s">
        <v>391</v>
      </c>
      <c r="H127" s="61">
        <v>5775134</v>
      </c>
      <c r="I127" s="52">
        <v>2579078</v>
      </c>
      <c r="J127" s="52">
        <v>3045056</v>
      </c>
      <c r="K127" s="52">
        <v>301629</v>
      </c>
      <c r="L127" s="52">
        <v>1000</v>
      </c>
      <c r="M127" s="52">
        <v>150000</v>
      </c>
      <c r="N127" s="52">
        <v>0</v>
      </c>
      <c r="O127" s="77">
        <v>44.65</v>
      </c>
      <c r="P127" s="77">
        <v>52.72</v>
      </c>
      <c r="Q127" s="77">
        <v>0.01</v>
      </c>
      <c r="R127" s="77">
        <v>2.59</v>
      </c>
      <c r="S127" s="78">
        <v>0</v>
      </c>
    </row>
    <row r="128" spans="1:19" ht="12.75">
      <c r="A128" s="229">
        <v>2</v>
      </c>
      <c r="B128" s="230">
        <v>4</v>
      </c>
      <c r="C128" s="230">
        <v>3</v>
      </c>
      <c r="D128" s="31">
        <v>2</v>
      </c>
      <c r="E128" s="31">
        <v>0</v>
      </c>
      <c r="F128" s="38"/>
      <c r="G128" s="55" t="s">
        <v>392</v>
      </c>
      <c r="H128" s="61">
        <v>3136424</v>
      </c>
      <c r="I128" s="52">
        <v>2144772</v>
      </c>
      <c r="J128" s="52">
        <v>991652</v>
      </c>
      <c r="K128" s="52">
        <v>379952</v>
      </c>
      <c r="L128" s="52">
        <v>0</v>
      </c>
      <c r="M128" s="52">
        <v>0</v>
      </c>
      <c r="N128" s="52">
        <v>0</v>
      </c>
      <c r="O128" s="77">
        <v>68.38</v>
      </c>
      <c r="P128" s="77">
        <v>31.61</v>
      </c>
      <c r="Q128" s="77">
        <v>0</v>
      </c>
      <c r="R128" s="77">
        <v>0</v>
      </c>
      <c r="S128" s="78">
        <v>0</v>
      </c>
    </row>
    <row r="129" spans="1:19" ht="12.75">
      <c r="A129" s="229">
        <v>2</v>
      </c>
      <c r="B129" s="230">
        <v>8</v>
      </c>
      <c r="C129" s="230">
        <v>11</v>
      </c>
      <c r="D129" s="31">
        <v>2</v>
      </c>
      <c r="E129" s="31">
        <v>0</v>
      </c>
      <c r="F129" s="38"/>
      <c r="G129" s="55" t="s">
        <v>337</v>
      </c>
      <c r="H129" s="61">
        <v>5898699.24</v>
      </c>
      <c r="I129" s="52">
        <v>3016172</v>
      </c>
      <c r="J129" s="52">
        <v>2604527.24</v>
      </c>
      <c r="K129" s="52">
        <v>1531827.24</v>
      </c>
      <c r="L129" s="52">
        <v>0</v>
      </c>
      <c r="M129" s="52">
        <v>278000</v>
      </c>
      <c r="N129" s="52">
        <v>0</v>
      </c>
      <c r="O129" s="77">
        <v>51.13</v>
      </c>
      <c r="P129" s="77">
        <v>44.15</v>
      </c>
      <c r="Q129" s="77">
        <v>0</v>
      </c>
      <c r="R129" s="77">
        <v>4.71</v>
      </c>
      <c r="S129" s="78">
        <v>0</v>
      </c>
    </row>
    <row r="130" spans="1:19" ht="12.75">
      <c r="A130" s="229">
        <v>2</v>
      </c>
      <c r="B130" s="230">
        <v>14</v>
      </c>
      <c r="C130" s="230">
        <v>6</v>
      </c>
      <c r="D130" s="31">
        <v>2</v>
      </c>
      <c r="E130" s="31">
        <v>0</v>
      </c>
      <c r="F130" s="38"/>
      <c r="G130" s="55" t="s">
        <v>338</v>
      </c>
      <c r="H130" s="61">
        <v>5503706</v>
      </c>
      <c r="I130" s="52">
        <v>3846611</v>
      </c>
      <c r="J130" s="52">
        <v>652345</v>
      </c>
      <c r="K130" s="52">
        <v>251145</v>
      </c>
      <c r="L130" s="52">
        <v>750</v>
      </c>
      <c r="M130" s="52">
        <v>4000</v>
      </c>
      <c r="N130" s="52">
        <v>1000000</v>
      </c>
      <c r="O130" s="77">
        <v>69.89</v>
      </c>
      <c r="P130" s="77">
        <v>11.85</v>
      </c>
      <c r="Q130" s="77">
        <v>0.01</v>
      </c>
      <c r="R130" s="77">
        <v>0.07</v>
      </c>
      <c r="S130" s="78">
        <v>18.16</v>
      </c>
    </row>
    <row r="131" spans="1:19" ht="12.75">
      <c r="A131" s="229">
        <v>2</v>
      </c>
      <c r="B131" s="230">
        <v>15</v>
      </c>
      <c r="C131" s="230">
        <v>4</v>
      </c>
      <c r="D131" s="31">
        <v>2</v>
      </c>
      <c r="E131" s="31">
        <v>0</v>
      </c>
      <c r="F131" s="38"/>
      <c r="G131" s="55" t="s">
        <v>339</v>
      </c>
      <c r="H131" s="61">
        <v>7338349.13</v>
      </c>
      <c r="I131" s="52">
        <v>3741306</v>
      </c>
      <c r="J131" s="52">
        <v>3529043.13</v>
      </c>
      <c r="K131" s="52">
        <v>3142343.13</v>
      </c>
      <c r="L131" s="52">
        <v>0</v>
      </c>
      <c r="M131" s="52">
        <v>68000</v>
      </c>
      <c r="N131" s="52">
        <v>0</v>
      </c>
      <c r="O131" s="77">
        <v>50.98</v>
      </c>
      <c r="P131" s="77">
        <v>48.09</v>
      </c>
      <c r="Q131" s="77">
        <v>0</v>
      </c>
      <c r="R131" s="77">
        <v>0.92</v>
      </c>
      <c r="S131" s="78">
        <v>0</v>
      </c>
    </row>
    <row r="132" spans="1:19" ht="12.75">
      <c r="A132" s="229">
        <v>2</v>
      </c>
      <c r="B132" s="230">
        <v>1</v>
      </c>
      <c r="C132" s="230">
        <v>5</v>
      </c>
      <c r="D132" s="31">
        <v>2</v>
      </c>
      <c r="E132" s="31">
        <v>0</v>
      </c>
      <c r="F132" s="38"/>
      <c r="G132" s="55" t="s">
        <v>393</v>
      </c>
      <c r="H132" s="61">
        <v>3693468</v>
      </c>
      <c r="I132" s="52">
        <v>2245668</v>
      </c>
      <c r="J132" s="52">
        <v>1429800</v>
      </c>
      <c r="K132" s="52">
        <v>541000</v>
      </c>
      <c r="L132" s="52">
        <v>0</v>
      </c>
      <c r="M132" s="52">
        <v>18000</v>
      </c>
      <c r="N132" s="52">
        <v>0</v>
      </c>
      <c r="O132" s="77">
        <v>60.8</v>
      </c>
      <c r="P132" s="77">
        <v>38.71</v>
      </c>
      <c r="Q132" s="77">
        <v>0</v>
      </c>
      <c r="R132" s="77">
        <v>0.48</v>
      </c>
      <c r="S132" s="78">
        <v>0</v>
      </c>
    </row>
    <row r="133" spans="1:19" ht="12.75">
      <c r="A133" s="229">
        <v>2</v>
      </c>
      <c r="B133" s="230">
        <v>5</v>
      </c>
      <c r="C133" s="230">
        <v>5</v>
      </c>
      <c r="D133" s="31">
        <v>2</v>
      </c>
      <c r="E133" s="31">
        <v>0</v>
      </c>
      <c r="F133" s="38"/>
      <c r="G133" s="55" t="s">
        <v>394</v>
      </c>
      <c r="H133" s="61">
        <v>3073699</v>
      </c>
      <c r="I133" s="52">
        <v>1132856</v>
      </c>
      <c r="J133" s="52">
        <v>1940843</v>
      </c>
      <c r="K133" s="52">
        <v>1752643</v>
      </c>
      <c r="L133" s="52">
        <v>0</v>
      </c>
      <c r="M133" s="52">
        <v>0</v>
      </c>
      <c r="N133" s="52">
        <v>0</v>
      </c>
      <c r="O133" s="77">
        <v>36.85</v>
      </c>
      <c r="P133" s="77">
        <v>63.14</v>
      </c>
      <c r="Q133" s="77">
        <v>0</v>
      </c>
      <c r="R133" s="77">
        <v>0</v>
      </c>
      <c r="S133" s="78">
        <v>0</v>
      </c>
    </row>
    <row r="134" spans="1:19" ht="12.75">
      <c r="A134" s="229">
        <v>2</v>
      </c>
      <c r="B134" s="230">
        <v>3</v>
      </c>
      <c r="C134" s="230">
        <v>5</v>
      </c>
      <c r="D134" s="31">
        <v>2</v>
      </c>
      <c r="E134" s="31">
        <v>0</v>
      </c>
      <c r="F134" s="38"/>
      <c r="G134" s="55" t="s">
        <v>395</v>
      </c>
      <c r="H134" s="61">
        <v>2183434</v>
      </c>
      <c r="I134" s="52">
        <v>1154804</v>
      </c>
      <c r="J134" s="52">
        <v>1018630</v>
      </c>
      <c r="K134" s="52">
        <v>735830</v>
      </c>
      <c r="L134" s="52">
        <v>0</v>
      </c>
      <c r="M134" s="52">
        <v>10000</v>
      </c>
      <c r="N134" s="52">
        <v>0</v>
      </c>
      <c r="O134" s="77">
        <v>52.88</v>
      </c>
      <c r="P134" s="77">
        <v>46.65</v>
      </c>
      <c r="Q134" s="77">
        <v>0</v>
      </c>
      <c r="R134" s="77">
        <v>0.45</v>
      </c>
      <c r="S134" s="78">
        <v>0</v>
      </c>
    </row>
    <row r="135" spans="1:19" ht="12.75">
      <c r="A135" s="229">
        <v>2</v>
      </c>
      <c r="B135" s="230">
        <v>26</v>
      </c>
      <c r="C135" s="230">
        <v>3</v>
      </c>
      <c r="D135" s="31">
        <v>2</v>
      </c>
      <c r="E135" s="31">
        <v>0</v>
      </c>
      <c r="F135" s="38"/>
      <c r="G135" s="55" t="s">
        <v>396</v>
      </c>
      <c r="H135" s="61">
        <v>5497378.72</v>
      </c>
      <c r="I135" s="52">
        <v>1900366</v>
      </c>
      <c r="J135" s="52">
        <v>3379112.72</v>
      </c>
      <c r="K135" s="52">
        <v>1094239.72</v>
      </c>
      <c r="L135" s="52">
        <v>0</v>
      </c>
      <c r="M135" s="52">
        <v>70000</v>
      </c>
      <c r="N135" s="52">
        <v>147900</v>
      </c>
      <c r="O135" s="77">
        <v>34.56</v>
      </c>
      <c r="P135" s="77">
        <v>61.46</v>
      </c>
      <c r="Q135" s="77">
        <v>0</v>
      </c>
      <c r="R135" s="77">
        <v>1.27</v>
      </c>
      <c r="S135" s="78">
        <v>2.69</v>
      </c>
    </row>
    <row r="136" spans="1:19" ht="12.75">
      <c r="A136" s="229">
        <v>2</v>
      </c>
      <c r="B136" s="230">
        <v>10</v>
      </c>
      <c r="C136" s="230">
        <v>6</v>
      </c>
      <c r="D136" s="31">
        <v>2</v>
      </c>
      <c r="E136" s="31">
        <v>0</v>
      </c>
      <c r="F136" s="38"/>
      <c r="G136" s="55" t="s">
        <v>397</v>
      </c>
      <c r="H136" s="61">
        <v>635826</v>
      </c>
      <c r="I136" s="52">
        <v>525706</v>
      </c>
      <c r="J136" s="52">
        <v>110120</v>
      </c>
      <c r="K136" s="52">
        <v>1120</v>
      </c>
      <c r="L136" s="52">
        <v>0</v>
      </c>
      <c r="M136" s="52">
        <v>0</v>
      </c>
      <c r="N136" s="52">
        <v>0</v>
      </c>
      <c r="O136" s="77">
        <v>82.68</v>
      </c>
      <c r="P136" s="77">
        <v>17.31</v>
      </c>
      <c r="Q136" s="77">
        <v>0</v>
      </c>
      <c r="R136" s="77">
        <v>0</v>
      </c>
      <c r="S136" s="78">
        <v>0</v>
      </c>
    </row>
    <row r="137" spans="1:19" ht="12.75">
      <c r="A137" s="229">
        <v>2</v>
      </c>
      <c r="B137" s="230">
        <v>6</v>
      </c>
      <c r="C137" s="230">
        <v>8</v>
      </c>
      <c r="D137" s="31">
        <v>2</v>
      </c>
      <c r="E137" s="31">
        <v>0</v>
      </c>
      <c r="F137" s="38"/>
      <c r="G137" s="55" t="s">
        <v>398</v>
      </c>
      <c r="H137" s="61">
        <v>7474804.83</v>
      </c>
      <c r="I137" s="52">
        <v>2393773</v>
      </c>
      <c r="J137" s="52">
        <v>5079931.83</v>
      </c>
      <c r="K137" s="52">
        <v>3552318.83</v>
      </c>
      <c r="L137" s="52">
        <v>1100</v>
      </c>
      <c r="M137" s="52">
        <v>0</v>
      </c>
      <c r="N137" s="52">
        <v>0</v>
      </c>
      <c r="O137" s="77">
        <v>32.02</v>
      </c>
      <c r="P137" s="77">
        <v>67.96</v>
      </c>
      <c r="Q137" s="77">
        <v>0.01</v>
      </c>
      <c r="R137" s="77">
        <v>0</v>
      </c>
      <c r="S137" s="78">
        <v>0</v>
      </c>
    </row>
    <row r="138" spans="1:19" ht="12.75">
      <c r="A138" s="229">
        <v>2</v>
      </c>
      <c r="B138" s="230">
        <v>17</v>
      </c>
      <c r="C138" s="230">
        <v>3</v>
      </c>
      <c r="D138" s="31">
        <v>2</v>
      </c>
      <c r="E138" s="31">
        <v>0</v>
      </c>
      <c r="F138" s="38"/>
      <c r="G138" s="55" t="s">
        <v>399</v>
      </c>
      <c r="H138" s="61">
        <v>2274577</v>
      </c>
      <c r="I138" s="52">
        <v>1477154</v>
      </c>
      <c r="J138" s="52">
        <v>797423</v>
      </c>
      <c r="K138" s="52">
        <v>353623</v>
      </c>
      <c r="L138" s="52">
        <v>0</v>
      </c>
      <c r="M138" s="52">
        <v>0</v>
      </c>
      <c r="N138" s="52">
        <v>0</v>
      </c>
      <c r="O138" s="77">
        <v>64.94</v>
      </c>
      <c r="P138" s="77">
        <v>35.05</v>
      </c>
      <c r="Q138" s="77">
        <v>0</v>
      </c>
      <c r="R138" s="77">
        <v>0</v>
      </c>
      <c r="S138" s="78">
        <v>0</v>
      </c>
    </row>
    <row r="139" spans="1:19" ht="12.75">
      <c r="A139" s="229">
        <v>2</v>
      </c>
      <c r="B139" s="230">
        <v>16</v>
      </c>
      <c r="C139" s="230">
        <v>6</v>
      </c>
      <c r="D139" s="31">
        <v>2</v>
      </c>
      <c r="E139" s="31">
        <v>0</v>
      </c>
      <c r="F139" s="38"/>
      <c r="G139" s="55" t="s">
        <v>400</v>
      </c>
      <c r="H139" s="61">
        <v>3926658</v>
      </c>
      <c r="I139" s="52">
        <v>1205869</v>
      </c>
      <c r="J139" s="52">
        <v>2720789</v>
      </c>
      <c r="K139" s="52">
        <v>1057002</v>
      </c>
      <c r="L139" s="52">
        <v>0</v>
      </c>
      <c r="M139" s="52">
        <v>0</v>
      </c>
      <c r="N139" s="52">
        <v>0</v>
      </c>
      <c r="O139" s="77">
        <v>30.7</v>
      </c>
      <c r="P139" s="77">
        <v>69.29</v>
      </c>
      <c r="Q139" s="77">
        <v>0</v>
      </c>
      <c r="R139" s="77">
        <v>0</v>
      </c>
      <c r="S139" s="78">
        <v>0</v>
      </c>
    </row>
    <row r="140" spans="1:19" ht="12.75">
      <c r="A140" s="229">
        <v>2</v>
      </c>
      <c r="B140" s="230">
        <v>11</v>
      </c>
      <c r="C140" s="230">
        <v>3</v>
      </c>
      <c r="D140" s="31">
        <v>2</v>
      </c>
      <c r="E140" s="31">
        <v>0</v>
      </c>
      <c r="F140" s="38"/>
      <c r="G140" s="55" t="s">
        <v>401</v>
      </c>
      <c r="H140" s="61">
        <v>3244852</v>
      </c>
      <c r="I140" s="52">
        <v>1884666</v>
      </c>
      <c r="J140" s="52">
        <v>1360186</v>
      </c>
      <c r="K140" s="52">
        <v>1059286</v>
      </c>
      <c r="L140" s="52">
        <v>0</v>
      </c>
      <c r="M140" s="52">
        <v>0</v>
      </c>
      <c r="N140" s="52">
        <v>0</v>
      </c>
      <c r="O140" s="77">
        <v>58.08</v>
      </c>
      <c r="P140" s="77">
        <v>41.91</v>
      </c>
      <c r="Q140" s="77">
        <v>0</v>
      </c>
      <c r="R140" s="77">
        <v>0</v>
      </c>
      <c r="S140" s="78">
        <v>0</v>
      </c>
    </row>
    <row r="141" spans="1:19" ht="12.75">
      <c r="A141" s="229">
        <v>2</v>
      </c>
      <c r="B141" s="230">
        <v>9</v>
      </c>
      <c r="C141" s="230">
        <v>8</v>
      </c>
      <c r="D141" s="31">
        <v>2</v>
      </c>
      <c r="E141" s="31">
        <v>0</v>
      </c>
      <c r="F141" s="38"/>
      <c r="G141" s="55" t="s">
        <v>402</v>
      </c>
      <c r="H141" s="61">
        <v>1439828</v>
      </c>
      <c r="I141" s="52">
        <v>1039384</v>
      </c>
      <c r="J141" s="52">
        <v>400444</v>
      </c>
      <c r="K141" s="52">
        <v>113844</v>
      </c>
      <c r="L141" s="52">
        <v>0</v>
      </c>
      <c r="M141" s="52">
        <v>0</v>
      </c>
      <c r="N141" s="52">
        <v>0</v>
      </c>
      <c r="O141" s="77">
        <v>72.18</v>
      </c>
      <c r="P141" s="77">
        <v>27.81</v>
      </c>
      <c r="Q141" s="77">
        <v>0</v>
      </c>
      <c r="R141" s="77">
        <v>0</v>
      </c>
      <c r="S141" s="78">
        <v>0</v>
      </c>
    </row>
    <row r="142" spans="1:19" ht="12.75">
      <c r="A142" s="229">
        <v>2</v>
      </c>
      <c r="B142" s="230">
        <v>10</v>
      </c>
      <c r="C142" s="230">
        <v>7</v>
      </c>
      <c r="D142" s="31">
        <v>2</v>
      </c>
      <c r="E142" s="31">
        <v>0</v>
      </c>
      <c r="F142" s="38"/>
      <c r="G142" s="55" t="s">
        <v>403</v>
      </c>
      <c r="H142" s="61">
        <v>2655855.56</v>
      </c>
      <c r="I142" s="52">
        <v>1226324</v>
      </c>
      <c r="J142" s="52">
        <v>1429531.56</v>
      </c>
      <c r="K142" s="52">
        <v>1153131.56</v>
      </c>
      <c r="L142" s="52">
        <v>0</v>
      </c>
      <c r="M142" s="52">
        <v>0</v>
      </c>
      <c r="N142" s="52">
        <v>0</v>
      </c>
      <c r="O142" s="77">
        <v>46.17</v>
      </c>
      <c r="P142" s="77">
        <v>53.82</v>
      </c>
      <c r="Q142" s="77">
        <v>0</v>
      </c>
      <c r="R142" s="77">
        <v>0</v>
      </c>
      <c r="S142" s="78">
        <v>0</v>
      </c>
    </row>
    <row r="143" spans="1:19" ht="12.75">
      <c r="A143" s="229">
        <v>2</v>
      </c>
      <c r="B143" s="230">
        <v>6</v>
      </c>
      <c r="C143" s="230">
        <v>9</v>
      </c>
      <c r="D143" s="31">
        <v>2</v>
      </c>
      <c r="E143" s="31">
        <v>0</v>
      </c>
      <c r="F143" s="38"/>
      <c r="G143" s="55" t="s">
        <v>404</v>
      </c>
      <c r="H143" s="61">
        <v>3534257.82</v>
      </c>
      <c r="I143" s="52">
        <v>1483217</v>
      </c>
      <c r="J143" s="52">
        <v>1901040.82</v>
      </c>
      <c r="K143" s="52">
        <v>1295640.82</v>
      </c>
      <c r="L143" s="52">
        <v>0</v>
      </c>
      <c r="M143" s="52">
        <v>150000</v>
      </c>
      <c r="N143" s="52">
        <v>0</v>
      </c>
      <c r="O143" s="77">
        <v>41.96</v>
      </c>
      <c r="P143" s="77">
        <v>53.78</v>
      </c>
      <c r="Q143" s="77">
        <v>0</v>
      </c>
      <c r="R143" s="77">
        <v>4.24</v>
      </c>
      <c r="S143" s="78">
        <v>0</v>
      </c>
    </row>
    <row r="144" spans="1:19" ht="12.75">
      <c r="A144" s="229">
        <v>2</v>
      </c>
      <c r="B144" s="230">
        <v>21</v>
      </c>
      <c r="C144" s="230">
        <v>7</v>
      </c>
      <c r="D144" s="31">
        <v>2</v>
      </c>
      <c r="E144" s="31">
        <v>0</v>
      </c>
      <c r="F144" s="38"/>
      <c r="G144" s="55" t="s">
        <v>405</v>
      </c>
      <c r="H144" s="61">
        <v>1636999</v>
      </c>
      <c r="I144" s="52">
        <v>1271158</v>
      </c>
      <c r="J144" s="52">
        <v>365841</v>
      </c>
      <c r="K144" s="52">
        <v>140841</v>
      </c>
      <c r="L144" s="52">
        <v>0</v>
      </c>
      <c r="M144" s="52">
        <v>0</v>
      </c>
      <c r="N144" s="52">
        <v>0</v>
      </c>
      <c r="O144" s="77">
        <v>77.65</v>
      </c>
      <c r="P144" s="77">
        <v>22.34</v>
      </c>
      <c r="Q144" s="77">
        <v>0</v>
      </c>
      <c r="R144" s="77">
        <v>0</v>
      </c>
      <c r="S144" s="78">
        <v>0</v>
      </c>
    </row>
    <row r="145" spans="1:19" ht="12.75">
      <c r="A145" s="229">
        <v>2</v>
      </c>
      <c r="B145" s="230">
        <v>24</v>
      </c>
      <c r="C145" s="230">
        <v>4</v>
      </c>
      <c r="D145" s="31">
        <v>2</v>
      </c>
      <c r="E145" s="31">
        <v>0</v>
      </c>
      <c r="F145" s="38"/>
      <c r="G145" s="55" t="s">
        <v>406</v>
      </c>
      <c r="H145" s="61">
        <v>3239125</v>
      </c>
      <c r="I145" s="52">
        <v>1720792</v>
      </c>
      <c r="J145" s="52">
        <v>1518333</v>
      </c>
      <c r="K145" s="52">
        <v>1089833</v>
      </c>
      <c r="L145" s="52">
        <v>0</v>
      </c>
      <c r="M145" s="52">
        <v>0</v>
      </c>
      <c r="N145" s="52">
        <v>0</v>
      </c>
      <c r="O145" s="77">
        <v>53.12</v>
      </c>
      <c r="P145" s="77">
        <v>46.87</v>
      </c>
      <c r="Q145" s="77">
        <v>0</v>
      </c>
      <c r="R145" s="77">
        <v>0</v>
      </c>
      <c r="S145" s="78">
        <v>0</v>
      </c>
    </row>
    <row r="146" spans="1:19" ht="12.75">
      <c r="A146" s="229">
        <v>2</v>
      </c>
      <c r="B146" s="230">
        <v>25</v>
      </c>
      <c r="C146" s="230">
        <v>5</v>
      </c>
      <c r="D146" s="31">
        <v>2</v>
      </c>
      <c r="E146" s="31">
        <v>0</v>
      </c>
      <c r="F146" s="38"/>
      <c r="G146" s="55" t="s">
        <v>407</v>
      </c>
      <c r="H146" s="61">
        <v>3231838.05</v>
      </c>
      <c r="I146" s="52">
        <v>1693115</v>
      </c>
      <c r="J146" s="52">
        <v>1538723.05</v>
      </c>
      <c r="K146" s="52">
        <v>337223.05</v>
      </c>
      <c r="L146" s="52">
        <v>0</v>
      </c>
      <c r="M146" s="52">
        <v>0</v>
      </c>
      <c r="N146" s="52">
        <v>0</v>
      </c>
      <c r="O146" s="77">
        <v>52.38</v>
      </c>
      <c r="P146" s="77">
        <v>47.61</v>
      </c>
      <c r="Q146" s="77">
        <v>0</v>
      </c>
      <c r="R146" s="77">
        <v>0</v>
      </c>
      <c r="S146" s="78">
        <v>0</v>
      </c>
    </row>
    <row r="147" spans="1:19" ht="12.75">
      <c r="A147" s="229">
        <v>2</v>
      </c>
      <c r="B147" s="230">
        <v>19</v>
      </c>
      <c r="C147" s="230">
        <v>7</v>
      </c>
      <c r="D147" s="31">
        <v>2</v>
      </c>
      <c r="E147" s="31">
        <v>0</v>
      </c>
      <c r="F147" s="38"/>
      <c r="G147" s="55" t="s">
        <v>346</v>
      </c>
      <c r="H147" s="61">
        <v>6549161</v>
      </c>
      <c r="I147" s="52">
        <v>3887449</v>
      </c>
      <c r="J147" s="52">
        <v>2630912</v>
      </c>
      <c r="K147" s="52">
        <v>1052430</v>
      </c>
      <c r="L147" s="52">
        <v>800</v>
      </c>
      <c r="M147" s="52">
        <v>30000</v>
      </c>
      <c r="N147" s="52">
        <v>0</v>
      </c>
      <c r="O147" s="77">
        <v>59.35</v>
      </c>
      <c r="P147" s="77">
        <v>40.17</v>
      </c>
      <c r="Q147" s="77">
        <v>0.01</v>
      </c>
      <c r="R147" s="77">
        <v>0.45</v>
      </c>
      <c r="S147" s="78">
        <v>0</v>
      </c>
    </row>
    <row r="148" spans="1:19" ht="12.75">
      <c r="A148" s="229">
        <v>2</v>
      </c>
      <c r="B148" s="230">
        <v>18</v>
      </c>
      <c r="C148" s="230">
        <v>5</v>
      </c>
      <c r="D148" s="31">
        <v>2</v>
      </c>
      <c r="E148" s="31">
        <v>0</v>
      </c>
      <c r="F148" s="38"/>
      <c r="G148" s="55" t="s">
        <v>408</v>
      </c>
      <c r="H148" s="61">
        <v>3664992</v>
      </c>
      <c r="I148" s="52">
        <v>1667177</v>
      </c>
      <c r="J148" s="52">
        <v>1997815</v>
      </c>
      <c r="K148" s="52">
        <v>1569215</v>
      </c>
      <c r="L148" s="52">
        <v>0</v>
      </c>
      <c r="M148" s="52">
        <v>0</v>
      </c>
      <c r="N148" s="52">
        <v>0</v>
      </c>
      <c r="O148" s="77">
        <v>45.48</v>
      </c>
      <c r="P148" s="77">
        <v>54.51</v>
      </c>
      <c r="Q148" s="77">
        <v>0</v>
      </c>
      <c r="R148" s="77">
        <v>0</v>
      </c>
      <c r="S148" s="78">
        <v>0</v>
      </c>
    </row>
    <row r="149" spans="1:19" ht="12.75">
      <c r="A149" s="229">
        <v>2</v>
      </c>
      <c r="B149" s="230">
        <v>21</v>
      </c>
      <c r="C149" s="230">
        <v>8</v>
      </c>
      <c r="D149" s="31">
        <v>2</v>
      </c>
      <c r="E149" s="31">
        <v>0</v>
      </c>
      <c r="F149" s="38"/>
      <c r="G149" s="55" t="s">
        <v>409</v>
      </c>
      <c r="H149" s="61">
        <v>3729594.06</v>
      </c>
      <c r="I149" s="52">
        <v>2007486</v>
      </c>
      <c r="J149" s="52">
        <v>1718608.06</v>
      </c>
      <c r="K149" s="52">
        <v>110708.06</v>
      </c>
      <c r="L149" s="52">
        <v>3500</v>
      </c>
      <c r="M149" s="52">
        <v>0</v>
      </c>
      <c r="N149" s="52">
        <v>0</v>
      </c>
      <c r="O149" s="77">
        <v>53.82</v>
      </c>
      <c r="P149" s="77">
        <v>46.08</v>
      </c>
      <c r="Q149" s="77">
        <v>0.09</v>
      </c>
      <c r="R149" s="77">
        <v>0</v>
      </c>
      <c r="S149" s="78">
        <v>0</v>
      </c>
    </row>
    <row r="150" spans="1:19" ht="12.75">
      <c r="A150" s="229">
        <v>2</v>
      </c>
      <c r="B150" s="230">
        <v>1</v>
      </c>
      <c r="C150" s="230">
        <v>6</v>
      </c>
      <c r="D150" s="31">
        <v>2</v>
      </c>
      <c r="E150" s="31">
        <v>0</v>
      </c>
      <c r="F150" s="38"/>
      <c r="G150" s="55" t="s">
        <v>410</v>
      </c>
      <c r="H150" s="61">
        <v>3889578.4</v>
      </c>
      <c r="I150" s="52">
        <v>2544426</v>
      </c>
      <c r="J150" s="52">
        <v>469500</v>
      </c>
      <c r="K150" s="52">
        <v>0</v>
      </c>
      <c r="L150" s="52">
        <v>0</v>
      </c>
      <c r="M150" s="52">
        <v>875652.4</v>
      </c>
      <c r="N150" s="52">
        <v>0</v>
      </c>
      <c r="O150" s="77">
        <v>65.41</v>
      </c>
      <c r="P150" s="77">
        <v>12.07</v>
      </c>
      <c r="Q150" s="77">
        <v>0</v>
      </c>
      <c r="R150" s="77">
        <v>22.51</v>
      </c>
      <c r="S150" s="78">
        <v>0</v>
      </c>
    </row>
    <row r="151" spans="1:19" ht="12.75">
      <c r="A151" s="229">
        <v>2</v>
      </c>
      <c r="B151" s="230">
        <v>5</v>
      </c>
      <c r="C151" s="230">
        <v>6</v>
      </c>
      <c r="D151" s="31">
        <v>2</v>
      </c>
      <c r="E151" s="31">
        <v>0</v>
      </c>
      <c r="F151" s="38"/>
      <c r="G151" s="55" t="s">
        <v>411</v>
      </c>
      <c r="H151" s="61">
        <v>1545671</v>
      </c>
      <c r="I151" s="52">
        <v>1204309</v>
      </c>
      <c r="J151" s="52">
        <v>316362</v>
      </c>
      <c r="K151" s="52">
        <v>34162</v>
      </c>
      <c r="L151" s="52">
        <v>0</v>
      </c>
      <c r="M151" s="52">
        <v>25000</v>
      </c>
      <c r="N151" s="52">
        <v>0</v>
      </c>
      <c r="O151" s="77">
        <v>77.91</v>
      </c>
      <c r="P151" s="77">
        <v>20.46</v>
      </c>
      <c r="Q151" s="77">
        <v>0</v>
      </c>
      <c r="R151" s="77">
        <v>1.61</v>
      </c>
      <c r="S151" s="78">
        <v>0</v>
      </c>
    </row>
    <row r="152" spans="1:19" ht="12.75">
      <c r="A152" s="229">
        <v>2</v>
      </c>
      <c r="B152" s="230">
        <v>22</v>
      </c>
      <c r="C152" s="230">
        <v>2</v>
      </c>
      <c r="D152" s="31">
        <v>2</v>
      </c>
      <c r="E152" s="31">
        <v>0</v>
      </c>
      <c r="F152" s="38"/>
      <c r="G152" s="55" t="s">
        <v>412</v>
      </c>
      <c r="H152" s="61">
        <v>3865902</v>
      </c>
      <c r="I152" s="52">
        <v>2345451</v>
      </c>
      <c r="J152" s="52">
        <v>1518951</v>
      </c>
      <c r="K152" s="52">
        <v>69460</v>
      </c>
      <c r="L152" s="52">
        <v>1500</v>
      </c>
      <c r="M152" s="52">
        <v>0</v>
      </c>
      <c r="N152" s="52">
        <v>0</v>
      </c>
      <c r="O152" s="77">
        <v>60.67</v>
      </c>
      <c r="P152" s="77">
        <v>39.29</v>
      </c>
      <c r="Q152" s="77">
        <v>0.03</v>
      </c>
      <c r="R152" s="77">
        <v>0</v>
      </c>
      <c r="S152" s="78">
        <v>0</v>
      </c>
    </row>
    <row r="153" spans="1:19" ht="12.75">
      <c r="A153" s="229">
        <v>2</v>
      </c>
      <c r="B153" s="230">
        <v>20</v>
      </c>
      <c r="C153" s="230">
        <v>4</v>
      </c>
      <c r="D153" s="31">
        <v>2</v>
      </c>
      <c r="E153" s="31">
        <v>0</v>
      </c>
      <c r="F153" s="38"/>
      <c r="G153" s="55" t="s">
        <v>413</v>
      </c>
      <c r="H153" s="61">
        <v>2103884</v>
      </c>
      <c r="I153" s="52">
        <v>1891384</v>
      </c>
      <c r="J153" s="52">
        <v>212500</v>
      </c>
      <c r="K153" s="52">
        <v>0</v>
      </c>
      <c r="L153" s="52">
        <v>0</v>
      </c>
      <c r="M153" s="52">
        <v>0</v>
      </c>
      <c r="N153" s="52">
        <v>0</v>
      </c>
      <c r="O153" s="77">
        <v>89.89</v>
      </c>
      <c r="P153" s="77">
        <v>10.1</v>
      </c>
      <c r="Q153" s="77">
        <v>0</v>
      </c>
      <c r="R153" s="77">
        <v>0</v>
      </c>
      <c r="S153" s="78">
        <v>0</v>
      </c>
    </row>
    <row r="154" spans="1:19" ht="12.75">
      <c r="A154" s="229">
        <v>2</v>
      </c>
      <c r="B154" s="230">
        <v>26</v>
      </c>
      <c r="C154" s="230">
        <v>5</v>
      </c>
      <c r="D154" s="31">
        <v>2</v>
      </c>
      <c r="E154" s="31">
        <v>0</v>
      </c>
      <c r="F154" s="38"/>
      <c r="G154" s="55" t="s">
        <v>414</v>
      </c>
      <c r="H154" s="61">
        <v>2995336</v>
      </c>
      <c r="I154" s="52">
        <v>1970636</v>
      </c>
      <c r="J154" s="52">
        <v>1024700</v>
      </c>
      <c r="K154" s="52">
        <v>437400</v>
      </c>
      <c r="L154" s="52">
        <v>0</v>
      </c>
      <c r="M154" s="52">
        <v>0</v>
      </c>
      <c r="N154" s="52">
        <v>0</v>
      </c>
      <c r="O154" s="77">
        <v>65.79</v>
      </c>
      <c r="P154" s="77">
        <v>34.2</v>
      </c>
      <c r="Q154" s="77">
        <v>0</v>
      </c>
      <c r="R154" s="77">
        <v>0</v>
      </c>
      <c r="S154" s="78">
        <v>0</v>
      </c>
    </row>
    <row r="155" spans="1:19" ht="12.75">
      <c r="A155" s="229">
        <v>2</v>
      </c>
      <c r="B155" s="230">
        <v>20</v>
      </c>
      <c r="C155" s="230">
        <v>5</v>
      </c>
      <c r="D155" s="31">
        <v>2</v>
      </c>
      <c r="E155" s="31">
        <v>0</v>
      </c>
      <c r="F155" s="38"/>
      <c r="G155" s="55" t="s">
        <v>415</v>
      </c>
      <c r="H155" s="61">
        <v>2566040.75</v>
      </c>
      <c r="I155" s="52">
        <v>1959135</v>
      </c>
      <c r="J155" s="52">
        <v>606905.75</v>
      </c>
      <c r="K155" s="52">
        <v>234105.75</v>
      </c>
      <c r="L155" s="52">
        <v>0</v>
      </c>
      <c r="M155" s="52">
        <v>0</v>
      </c>
      <c r="N155" s="52">
        <v>0</v>
      </c>
      <c r="O155" s="77">
        <v>76.34</v>
      </c>
      <c r="P155" s="77">
        <v>23.65</v>
      </c>
      <c r="Q155" s="77">
        <v>0</v>
      </c>
      <c r="R155" s="77">
        <v>0</v>
      </c>
      <c r="S155" s="78">
        <v>0</v>
      </c>
    </row>
    <row r="156" spans="1:19" ht="12.75">
      <c r="A156" s="229">
        <v>2</v>
      </c>
      <c r="B156" s="230">
        <v>25</v>
      </c>
      <c r="C156" s="230">
        <v>7</v>
      </c>
      <c r="D156" s="31">
        <v>2</v>
      </c>
      <c r="E156" s="31">
        <v>0</v>
      </c>
      <c r="F156" s="38"/>
      <c r="G156" s="55" t="s">
        <v>351</v>
      </c>
      <c r="H156" s="61">
        <v>10209133.98</v>
      </c>
      <c r="I156" s="52">
        <v>1996897</v>
      </c>
      <c r="J156" s="52">
        <v>7904236.98</v>
      </c>
      <c r="K156" s="52">
        <v>7393336.98</v>
      </c>
      <c r="L156" s="52">
        <v>90000</v>
      </c>
      <c r="M156" s="52">
        <v>218000</v>
      </c>
      <c r="N156" s="52">
        <v>0</v>
      </c>
      <c r="O156" s="77">
        <v>19.55</v>
      </c>
      <c r="P156" s="77">
        <v>77.42</v>
      </c>
      <c r="Q156" s="77">
        <v>0.88</v>
      </c>
      <c r="R156" s="77">
        <v>2.13</v>
      </c>
      <c r="S156" s="78">
        <v>0</v>
      </c>
    </row>
    <row r="157" spans="1:19" ht="12.75">
      <c r="A157" s="229">
        <v>2</v>
      </c>
      <c r="B157" s="230">
        <v>26</v>
      </c>
      <c r="C157" s="230">
        <v>6</v>
      </c>
      <c r="D157" s="31">
        <v>2</v>
      </c>
      <c r="E157" s="31">
        <v>0</v>
      </c>
      <c r="F157" s="38"/>
      <c r="G157" s="55" t="s">
        <v>352</v>
      </c>
      <c r="H157" s="61">
        <v>6852418.8</v>
      </c>
      <c r="I157" s="52">
        <v>2748724</v>
      </c>
      <c r="J157" s="52">
        <v>2282732</v>
      </c>
      <c r="K157" s="52">
        <v>1650232</v>
      </c>
      <c r="L157" s="52">
        <v>0</v>
      </c>
      <c r="M157" s="52">
        <v>1149362.8</v>
      </c>
      <c r="N157" s="52">
        <v>671600</v>
      </c>
      <c r="O157" s="77">
        <v>40.11</v>
      </c>
      <c r="P157" s="77">
        <v>33.31</v>
      </c>
      <c r="Q157" s="77">
        <v>0</v>
      </c>
      <c r="R157" s="77">
        <v>16.77</v>
      </c>
      <c r="S157" s="78">
        <v>9.8</v>
      </c>
    </row>
    <row r="158" spans="1:19" ht="12.75">
      <c r="A158" s="229">
        <v>2</v>
      </c>
      <c r="B158" s="230">
        <v>23</v>
      </c>
      <c r="C158" s="230">
        <v>9</v>
      </c>
      <c r="D158" s="31">
        <v>2</v>
      </c>
      <c r="E158" s="31">
        <v>0</v>
      </c>
      <c r="F158" s="38"/>
      <c r="G158" s="55" t="s">
        <v>416</v>
      </c>
      <c r="H158" s="61">
        <v>3320456.3</v>
      </c>
      <c r="I158" s="52">
        <v>1553012</v>
      </c>
      <c r="J158" s="52">
        <v>1741244.3</v>
      </c>
      <c r="K158" s="52">
        <v>915862</v>
      </c>
      <c r="L158" s="52">
        <v>1200</v>
      </c>
      <c r="M158" s="52">
        <v>25000</v>
      </c>
      <c r="N158" s="52">
        <v>0</v>
      </c>
      <c r="O158" s="77">
        <v>46.77</v>
      </c>
      <c r="P158" s="77">
        <v>52.43</v>
      </c>
      <c r="Q158" s="77">
        <v>0.03</v>
      </c>
      <c r="R158" s="77">
        <v>0.75</v>
      </c>
      <c r="S158" s="78">
        <v>0</v>
      </c>
    </row>
    <row r="159" spans="1:19" ht="12.75">
      <c r="A159" s="229">
        <v>2</v>
      </c>
      <c r="B159" s="230">
        <v>3</v>
      </c>
      <c r="C159" s="230">
        <v>6</v>
      </c>
      <c r="D159" s="31">
        <v>2</v>
      </c>
      <c r="E159" s="31">
        <v>0</v>
      </c>
      <c r="F159" s="38"/>
      <c r="G159" s="55" t="s">
        <v>417</v>
      </c>
      <c r="H159" s="61">
        <v>2024508</v>
      </c>
      <c r="I159" s="52">
        <v>1316128</v>
      </c>
      <c r="J159" s="52">
        <v>698380</v>
      </c>
      <c r="K159" s="52">
        <v>15680</v>
      </c>
      <c r="L159" s="52">
        <v>0</v>
      </c>
      <c r="M159" s="52">
        <v>10000</v>
      </c>
      <c r="N159" s="52">
        <v>0</v>
      </c>
      <c r="O159" s="77">
        <v>65</v>
      </c>
      <c r="P159" s="77">
        <v>34.49</v>
      </c>
      <c r="Q159" s="77">
        <v>0</v>
      </c>
      <c r="R159" s="77">
        <v>0.49</v>
      </c>
      <c r="S159" s="78">
        <v>0</v>
      </c>
    </row>
    <row r="160" spans="1:19" s="95" customFormat="1" ht="15">
      <c r="A160" s="231"/>
      <c r="B160" s="232"/>
      <c r="C160" s="232"/>
      <c r="D160" s="101"/>
      <c r="E160" s="101"/>
      <c r="F160" s="102" t="s">
        <v>418</v>
      </c>
      <c r="G160" s="291"/>
      <c r="H160" s="104">
        <v>402965232.6700001</v>
      </c>
      <c r="I160" s="104">
        <v>198751441.26</v>
      </c>
      <c r="J160" s="104">
        <v>190536201.91000003</v>
      </c>
      <c r="K160" s="104">
        <v>98370002.51000004</v>
      </c>
      <c r="L160" s="104">
        <v>66700</v>
      </c>
      <c r="M160" s="104">
        <v>9258677.5</v>
      </c>
      <c r="N160" s="104">
        <v>4352212</v>
      </c>
      <c r="O160" s="128">
        <v>49.32223059123399</v>
      </c>
      <c r="P160" s="128">
        <v>47.2835337797084</v>
      </c>
      <c r="Q160" s="128">
        <v>0.016552296474326995</v>
      </c>
      <c r="R160" s="128">
        <v>2.2976368056998604</v>
      </c>
      <c r="S160" s="129">
        <v>1.080046526883413</v>
      </c>
    </row>
    <row r="161" spans="1:19" ht="12.75">
      <c r="A161" s="229">
        <v>2</v>
      </c>
      <c r="B161" s="230">
        <v>24</v>
      </c>
      <c r="C161" s="230">
        <v>1</v>
      </c>
      <c r="D161" s="31">
        <v>3</v>
      </c>
      <c r="E161" s="31">
        <v>0</v>
      </c>
      <c r="F161" s="38"/>
      <c r="G161" s="55" t="s">
        <v>419</v>
      </c>
      <c r="H161" s="61">
        <v>3649337</v>
      </c>
      <c r="I161" s="52">
        <v>1594603</v>
      </c>
      <c r="J161" s="52">
        <v>2054734</v>
      </c>
      <c r="K161" s="52">
        <v>1275434</v>
      </c>
      <c r="L161" s="52">
        <v>0</v>
      </c>
      <c r="M161" s="52">
        <v>0</v>
      </c>
      <c r="N161" s="52">
        <v>0</v>
      </c>
      <c r="O161" s="77">
        <v>43.69</v>
      </c>
      <c r="P161" s="77">
        <v>56.3</v>
      </c>
      <c r="Q161" s="77">
        <v>0</v>
      </c>
      <c r="R161" s="77">
        <v>0</v>
      </c>
      <c r="S161" s="78">
        <v>0</v>
      </c>
    </row>
    <row r="162" spans="1:19" ht="12.75">
      <c r="A162" s="229">
        <v>2</v>
      </c>
      <c r="B162" s="230">
        <v>14</v>
      </c>
      <c r="C162" s="230">
        <v>2</v>
      </c>
      <c r="D162" s="31">
        <v>3</v>
      </c>
      <c r="E162" s="31">
        <v>0</v>
      </c>
      <c r="F162" s="38"/>
      <c r="G162" s="55" t="s">
        <v>420</v>
      </c>
      <c r="H162" s="61">
        <v>5110308</v>
      </c>
      <c r="I162" s="52">
        <v>3225120</v>
      </c>
      <c r="J162" s="52">
        <v>1585188</v>
      </c>
      <c r="K162" s="52">
        <v>963088</v>
      </c>
      <c r="L162" s="52">
        <v>0</v>
      </c>
      <c r="M162" s="52">
        <v>300000</v>
      </c>
      <c r="N162" s="52">
        <v>0</v>
      </c>
      <c r="O162" s="77">
        <v>63.11</v>
      </c>
      <c r="P162" s="77">
        <v>31.01</v>
      </c>
      <c r="Q162" s="77">
        <v>0</v>
      </c>
      <c r="R162" s="77">
        <v>5.87</v>
      </c>
      <c r="S162" s="78">
        <v>0</v>
      </c>
    </row>
    <row r="163" spans="1:19" ht="12.75">
      <c r="A163" s="229">
        <v>2</v>
      </c>
      <c r="B163" s="230">
        <v>25</v>
      </c>
      <c r="C163" s="230">
        <v>3</v>
      </c>
      <c r="D163" s="31">
        <v>3</v>
      </c>
      <c r="E163" s="31">
        <v>0</v>
      </c>
      <c r="F163" s="38"/>
      <c r="G163" s="55" t="s">
        <v>421</v>
      </c>
      <c r="H163" s="61">
        <v>12406592.5</v>
      </c>
      <c r="I163" s="52">
        <v>5420029</v>
      </c>
      <c r="J163" s="52">
        <v>6986563.5</v>
      </c>
      <c r="K163" s="52">
        <v>4637063.5</v>
      </c>
      <c r="L163" s="52">
        <v>0</v>
      </c>
      <c r="M163" s="52">
        <v>0</v>
      </c>
      <c r="N163" s="52">
        <v>0</v>
      </c>
      <c r="O163" s="77">
        <v>43.68</v>
      </c>
      <c r="P163" s="77">
        <v>56.31</v>
      </c>
      <c r="Q163" s="77">
        <v>0</v>
      </c>
      <c r="R163" s="77">
        <v>0</v>
      </c>
      <c r="S163" s="78">
        <v>0</v>
      </c>
    </row>
    <row r="164" spans="1:19" ht="12.75">
      <c r="A164" s="229">
        <v>2</v>
      </c>
      <c r="B164" s="230">
        <v>5</v>
      </c>
      <c r="C164" s="230">
        <v>2</v>
      </c>
      <c r="D164" s="31">
        <v>3</v>
      </c>
      <c r="E164" s="31">
        <v>0</v>
      </c>
      <c r="F164" s="38"/>
      <c r="G164" s="55" t="s">
        <v>422</v>
      </c>
      <c r="H164" s="61">
        <v>6303257</v>
      </c>
      <c r="I164" s="52">
        <v>2920320</v>
      </c>
      <c r="J164" s="52">
        <v>3381737</v>
      </c>
      <c r="K164" s="52">
        <v>612199</v>
      </c>
      <c r="L164" s="52">
        <v>1200</v>
      </c>
      <c r="M164" s="52">
        <v>0</v>
      </c>
      <c r="N164" s="52">
        <v>0</v>
      </c>
      <c r="O164" s="77">
        <v>46.33</v>
      </c>
      <c r="P164" s="77">
        <v>53.65</v>
      </c>
      <c r="Q164" s="77">
        <v>0.01</v>
      </c>
      <c r="R164" s="77">
        <v>0</v>
      </c>
      <c r="S164" s="78">
        <v>0</v>
      </c>
    </row>
    <row r="165" spans="1:19" ht="12.75">
      <c r="A165" s="229">
        <v>2</v>
      </c>
      <c r="B165" s="230">
        <v>22</v>
      </c>
      <c r="C165" s="230">
        <v>1</v>
      </c>
      <c r="D165" s="31">
        <v>3</v>
      </c>
      <c r="E165" s="31">
        <v>0</v>
      </c>
      <c r="F165" s="38"/>
      <c r="G165" s="55" t="s">
        <v>423</v>
      </c>
      <c r="H165" s="61">
        <v>5376674</v>
      </c>
      <c r="I165" s="52">
        <v>3240856</v>
      </c>
      <c r="J165" s="52">
        <v>2105818</v>
      </c>
      <c r="K165" s="52">
        <v>930818</v>
      </c>
      <c r="L165" s="52">
        <v>0</v>
      </c>
      <c r="M165" s="52">
        <v>30000</v>
      </c>
      <c r="N165" s="52">
        <v>0</v>
      </c>
      <c r="O165" s="77">
        <v>60.27</v>
      </c>
      <c r="P165" s="77">
        <v>39.16</v>
      </c>
      <c r="Q165" s="77">
        <v>0</v>
      </c>
      <c r="R165" s="77">
        <v>0.55</v>
      </c>
      <c r="S165" s="78">
        <v>0</v>
      </c>
    </row>
    <row r="166" spans="1:19" ht="12.75">
      <c r="A166" s="229">
        <v>2</v>
      </c>
      <c r="B166" s="230">
        <v>8</v>
      </c>
      <c r="C166" s="230">
        <v>6</v>
      </c>
      <c r="D166" s="31">
        <v>3</v>
      </c>
      <c r="E166" s="31">
        <v>0</v>
      </c>
      <c r="F166" s="38"/>
      <c r="G166" s="55" t="s">
        <v>424</v>
      </c>
      <c r="H166" s="61">
        <v>12134446</v>
      </c>
      <c r="I166" s="52">
        <v>5688574</v>
      </c>
      <c r="J166" s="52">
        <v>5845872</v>
      </c>
      <c r="K166" s="52">
        <v>3854517</v>
      </c>
      <c r="L166" s="52">
        <v>0</v>
      </c>
      <c r="M166" s="52">
        <v>0</v>
      </c>
      <c r="N166" s="52">
        <v>600000</v>
      </c>
      <c r="O166" s="77">
        <v>46.87</v>
      </c>
      <c r="P166" s="77">
        <v>48.17</v>
      </c>
      <c r="Q166" s="77">
        <v>0</v>
      </c>
      <c r="R166" s="77">
        <v>0</v>
      </c>
      <c r="S166" s="78">
        <v>4.94</v>
      </c>
    </row>
    <row r="167" spans="1:19" ht="12.75">
      <c r="A167" s="229">
        <v>2</v>
      </c>
      <c r="B167" s="230">
        <v>16</v>
      </c>
      <c r="C167" s="230">
        <v>1</v>
      </c>
      <c r="D167" s="31">
        <v>3</v>
      </c>
      <c r="E167" s="31">
        <v>0</v>
      </c>
      <c r="F167" s="38"/>
      <c r="G167" s="55" t="s">
        <v>425</v>
      </c>
      <c r="H167" s="61">
        <v>5913087</v>
      </c>
      <c r="I167" s="52">
        <v>3303616</v>
      </c>
      <c r="J167" s="52">
        <v>2361506</v>
      </c>
      <c r="K167" s="52">
        <v>999480</v>
      </c>
      <c r="L167" s="52">
        <v>3000</v>
      </c>
      <c r="M167" s="52">
        <v>244965</v>
      </c>
      <c r="N167" s="52">
        <v>0</v>
      </c>
      <c r="O167" s="77">
        <v>55.86</v>
      </c>
      <c r="P167" s="77">
        <v>39.93</v>
      </c>
      <c r="Q167" s="77">
        <v>0.05</v>
      </c>
      <c r="R167" s="77">
        <v>4.14</v>
      </c>
      <c r="S167" s="78">
        <v>0</v>
      </c>
    </row>
    <row r="168" spans="1:19" ht="12.75">
      <c r="A168" s="229">
        <v>2</v>
      </c>
      <c r="B168" s="230">
        <v>21</v>
      </c>
      <c r="C168" s="230">
        <v>5</v>
      </c>
      <c r="D168" s="31">
        <v>3</v>
      </c>
      <c r="E168" s="31">
        <v>0</v>
      </c>
      <c r="F168" s="38"/>
      <c r="G168" s="55" t="s">
        <v>426</v>
      </c>
      <c r="H168" s="61">
        <v>6641782</v>
      </c>
      <c r="I168" s="52">
        <v>2520625</v>
      </c>
      <c r="J168" s="52">
        <v>3495000</v>
      </c>
      <c r="K168" s="52">
        <v>0</v>
      </c>
      <c r="L168" s="52">
        <v>2000</v>
      </c>
      <c r="M168" s="52">
        <v>616157</v>
      </c>
      <c r="N168" s="52">
        <v>8000</v>
      </c>
      <c r="O168" s="77">
        <v>37.95</v>
      </c>
      <c r="P168" s="77">
        <v>52.62</v>
      </c>
      <c r="Q168" s="77">
        <v>0.03</v>
      </c>
      <c r="R168" s="77">
        <v>9.27</v>
      </c>
      <c r="S168" s="78">
        <v>0.12</v>
      </c>
    </row>
    <row r="169" spans="1:19" ht="12.75">
      <c r="A169" s="229">
        <v>2</v>
      </c>
      <c r="B169" s="230">
        <v>4</v>
      </c>
      <c r="C169" s="230">
        <v>1</v>
      </c>
      <c r="D169" s="31">
        <v>3</v>
      </c>
      <c r="E169" s="31">
        <v>0</v>
      </c>
      <c r="F169" s="38"/>
      <c r="G169" s="55" t="s">
        <v>427</v>
      </c>
      <c r="H169" s="61">
        <v>18856569.1</v>
      </c>
      <c r="I169" s="52">
        <v>9086220.26</v>
      </c>
      <c r="J169" s="52">
        <v>8596868.84</v>
      </c>
      <c r="K169" s="52">
        <v>1440623.37</v>
      </c>
      <c r="L169" s="52">
        <v>3000</v>
      </c>
      <c r="M169" s="52">
        <v>1170480</v>
      </c>
      <c r="N169" s="52">
        <v>0</v>
      </c>
      <c r="O169" s="77">
        <v>48.18</v>
      </c>
      <c r="P169" s="77">
        <v>45.59</v>
      </c>
      <c r="Q169" s="77">
        <v>0.01</v>
      </c>
      <c r="R169" s="77">
        <v>6.2</v>
      </c>
      <c r="S169" s="78">
        <v>0</v>
      </c>
    </row>
    <row r="170" spans="1:19" ht="12.75">
      <c r="A170" s="229">
        <v>2</v>
      </c>
      <c r="B170" s="230">
        <v>12</v>
      </c>
      <c r="C170" s="230">
        <v>1</v>
      </c>
      <c r="D170" s="31">
        <v>3</v>
      </c>
      <c r="E170" s="31">
        <v>0</v>
      </c>
      <c r="F170" s="38"/>
      <c r="G170" s="55" t="s">
        <v>428</v>
      </c>
      <c r="H170" s="61">
        <v>6194633.3</v>
      </c>
      <c r="I170" s="52">
        <v>3378068</v>
      </c>
      <c r="J170" s="52">
        <v>2815565.3</v>
      </c>
      <c r="K170" s="52">
        <v>19565.3</v>
      </c>
      <c r="L170" s="52">
        <v>1000</v>
      </c>
      <c r="M170" s="52">
        <v>0</v>
      </c>
      <c r="N170" s="52">
        <v>0</v>
      </c>
      <c r="O170" s="77">
        <v>54.53</v>
      </c>
      <c r="P170" s="77">
        <v>45.45</v>
      </c>
      <c r="Q170" s="77">
        <v>0.01</v>
      </c>
      <c r="R170" s="77">
        <v>0</v>
      </c>
      <c r="S170" s="78">
        <v>0</v>
      </c>
    </row>
    <row r="171" spans="1:19" ht="12.75">
      <c r="A171" s="229">
        <v>2</v>
      </c>
      <c r="B171" s="230">
        <v>19</v>
      </c>
      <c r="C171" s="230">
        <v>4</v>
      </c>
      <c r="D171" s="31">
        <v>3</v>
      </c>
      <c r="E171" s="31">
        <v>0</v>
      </c>
      <c r="F171" s="38"/>
      <c r="G171" s="55" t="s">
        <v>429</v>
      </c>
      <c r="H171" s="61">
        <v>3174705</v>
      </c>
      <c r="I171" s="52">
        <v>2360342</v>
      </c>
      <c r="J171" s="52">
        <v>814363</v>
      </c>
      <c r="K171" s="52">
        <v>277363</v>
      </c>
      <c r="L171" s="52">
        <v>0</v>
      </c>
      <c r="M171" s="52">
        <v>0</v>
      </c>
      <c r="N171" s="52">
        <v>0</v>
      </c>
      <c r="O171" s="77">
        <v>74.34</v>
      </c>
      <c r="P171" s="77">
        <v>25.65</v>
      </c>
      <c r="Q171" s="77">
        <v>0</v>
      </c>
      <c r="R171" s="77">
        <v>0</v>
      </c>
      <c r="S171" s="78">
        <v>0</v>
      </c>
    </row>
    <row r="172" spans="1:19" ht="12.75">
      <c r="A172" s="229">
        <v>2</v>
      </c>
      <c r="B172" s="230">
        <v>15</v>
      </c>
      <c r="C172" s="230">
        <v>3</v>
      </c>
      <c r="D172" s="31">
        <v>3</v>
      </c>
      <c r="E172" s="31">
        <v>0</v>
      </c>
      <c r="F172" s="38"/>
      <c r="G172" s="55" t="s">
        <v>430</v>
      </c>
      <c r="H172" s="61">
        <v>9027181</v>
      </c>
      <c r="I172" s="52">
        <v>4550794</v>
      </c>
      <c r="J172" s="52">
        <v>4474387</v>
      </c>
      <c r="K172" s="52">
        <v>3098187</v>
      </c>
      <c r="L172" s="52">
        <v>2000</v>
      </c>
      <c r="M172" s="52">
        <v>0</v>
      </c>
      <c r="N172" s="52">
        <v>0</v>
      </c>
      <c r="O172" s="77">
        <v>50.41</v>
      </c>
      <c r="P172" s="77">
        <v>49.56</v>
      </c>
      <c r="Q172" s="77">
        <v>0.02</v>
      </c>
      <c r="R172" s="77">
        <v>0</v>
      </c>
      <c r="S172" s="78">
        <v>0</v>
      </c>
    </row>
    <row r="173" spans="1:19" ht="12.75">
      <c r="A173" s="229">
        <v>2</v>
      </c>
      <c r="B173" s="230">
        <v>23</v>
      </c>
      <c r="C173" s="230">
        <v>4</v>
      </c>
      <c r="D173" s="31">
        <v>3</v>
      </c>
      <c r="E173" s="31">
        <v>0</v>
      </c>
      <c r="F173" s="38"/>
      <c r="G173" s="55" t="s">
        <v>431</v>
      </c>
      <c r="H173" s="61">
        <v>6390454</v>
      </c>
      <c r="I173" s="52">
        <v>3691461</v>
      </c>
      <c r="J173" s="52">
        <v>2224725</v>
      </c>
      <c r="K173" s="52">
        <v>1805225</v>
      </c>
      <c r="L173" s="52">
        <v>6000</v>
      </c>
      <c r="M173" s="52">
        <v>468268</v>
      </c>
      <c r="N173" s="52">
        <v>0</v>
      </c>
      <c r="O173" s="77">
        <v>57.76</v>
      </c>
      <c r="P173" s="77">
        <v>34.81</v>
      </c>
      <c r="Q173" s="77">
        <v>0.09</v>
      </c>
      <c r="R173" s="77">
        <v>7.32</v>
      </c>
      <c r="S173" s="78">
        <v>0</v>
      </c>
    </row>
    <row r="174" spans="1:19" ht="12.75">
      <c r="A174" s="229">
        <v>2</v>
      </c>
      <c r="B174" s="230">
        <v>8</v>
      </c>
      <c r="C174" s="230">
        <v>8</v>
      </c>
      <c r="D174" s="31">
        <v>3</v>
      </c>
      <c r="E174" s="31">
        <v>0</v>
      </c>
      <c r="F174" s="38"/>
      <c r="G174" s="55" t="s">
        <v>432</v>
      </c>
      <c r="H174" s="61">
        <v>5761426</v>
      </c>
      <c r="I174" s="52">
        <v>2874890</v>
      </c>
      <c r="J174" s="52">
        <v>2722456</v>
      </c>
      <c r="K174" s="52">
        <v>741843</v>
      </c>
      <c r="L174" s="52">
        <v>0</v>
      </c>
      <c r="M174" s="52">
        <v>0</v>
      </c>
      <c r="N174" s="52">
        <v>164080</v>
      </c>
      <c r="O174" s="77">
        <v>49.89</v>
      </c>
      <c r="P174" s="77">
        <v>47.25</v>
      </c>
      <c r="Q174" s="77">
        <v>0</v>
      </c>
      <c r="R174" s="77">
        <v>0</v>
      </c>
      <c r="S174" s="78">
        <v>2.84</v>
      </c>
    </row>
    <row r="175" spans="1:19" ht="12.75">
      <c r="A175" s="229">
        <v>2</v>
      </c>
      <c r="B175" s="230">
        <v>10</v>
      </c>
      <c r="C175" s="230">
        <v>3</v>
      </c>
      <c r="D175" s="31">
        <v>3</v>
      </c>
      <c r="E175" s="31">
        <v>0</v>
      </c>
      <c r="F175" s="38"/>
      <c r="G175" s="55" t="s">
        <v>433</v>
      </c>
      <c r="H175" s="61">
        <v>10051304.2</v>
      </c>
      <c r="I175" s="52">
        <v>3947281</v>
      </c>
      <c r="J175" s="52">
        <v>5463723.2</v>
      </c>
      <c r="K175" s="52">
        <v>1221623.2</v>
      </c>
      <c r="L175" s="52">
        <v>0</v>
      </c>
      <c r="M175" s="52">
        <v>0</v>
      </c>
      <c r="N175" s="52">
        <v>640300</v>
      </c>
      <c r="O175" s="77">
        <v>39.27</v>
      </c>
      <c r="P175" s="77">
        <v>54.35</v>
      </c>
      <c r="Q175" s="77">
        <v>0</v>
      </c>
      <c r="R175" s="77">
        <v>0</v>
      </c>
      <c r="S175" s="78">
        <v>6.37</v>
      </c>
    </row>
    <row r="176" spans="1:19" ht="12.75">
      <c r="A176" s="229">
        <v>2</v>
      </c>
      <c r="B176" s="230">
        <v>7</v>
      </c>
      <c r="C176" s="230">
        <v>3</v>
      </c>
      <c r="D176" s="31">
        <v>3</v>
      </c>
      <c r="E176" s="31">
        <v>0</v>
      </c>
      <c r="F176" s="38"/>
      <c r="G176" s="55" t="s">
        <v>434</v>
      </c>
      <c r="H176" s="61">
        <v>5326524.94</v>
      </c>
      <c r="I176" s="52">
        <v>2978901</v>
      </c>
      <c r="J176" s="52">
        <v>2343623.94</v>
      </c>
      <c r="K176" s="52">
        <v>1097523.94</v>
      </c>
      <c r="L176" s="52">
        <v>4000</v>
      </c>
      <c r="M176" s="52">
        <v>0</v>
      </c>
      <c r="N176" s="52">
        <v>0</v>
      </c>
      <c r="O176" s="77">
        <v>55.92</v>
      </c>
      <c r="P176" s="77">
        <v>43.99</v>
      </c>
      <c r="Q176" s="77">
        <v>0.07</v>
      </c>
      <c r="R176" s="77">
        <v>0</v>
      </c>
      <c r="S176" s="78">
        <v>0</v>
      </c>
    </row>
    <row r="177" spans="1:19" ht="12.75">
      <c r="A177" s="229">
        <v>2</v>
      </c>
      <c r="B177" s="230">
        <v>12</v>
      </c>
      <c r="C177" s="230">
        <v>2</v>
      </c>
      <c r="D177" s="31">
        <v>3</v>
      </c>
      <c r="E177" s="31">
        <v>0</v>
      </c>
      <c r="F177" s="38"/>
      <c r="G177" s="55" t="s">
        <v>435</v>
      </c>
      <c r="H177" s="61">
        <v>4607662.68</v>
      </c>
      <c r="I177" s="52">
        <v>2264704</v>
      </c>
      <c r="J177" s="52">
        <v>2341458.68</v>
      </c>
      <c r="K177" s="52">
        <v>1434458.68</v>
      </c>
      <c r="L177" s="52">
        <v>1500</v>
      </c>
      <c r="M177" s="52">
        <v>0</v>
      </c>
      <c r="N177" s="52">
        <v>0</v>
      </c>
      <c r="O177" s="77">
        <v>49.15</v>
      </c>
      <c r="P177" s="77">
        <v>50.81</v>
      </c>
      <c r="Q177" s="77">
        <v>0.03</v>
      </c>
      <c r="R177" s="77">
        <v>0</v>
      </c>
      <c r="S177" s="78">
        <v>0</v>
      </c>
    </row>
    <row r="178" spans="1:19" ht="12.75">
      <c r="A178" s="229">
        <v>2</v>
      </c>
      <c r="B178" s="230">
        <v>12</v>
      </c>
      <c r="C178" s="230">
        <v>3</v>
      </c>
      <c r="D178" s="31">
        <v>3</v>
      </c>
      <c r="E178" s="31">
        <v>0</v>
      </c>
      <c r="F178" s="38"/>
      <c r="G178" s="55" t="s">
        <v>436</v>
      </c>
      <c r="H178" s="61">
        <v>6497387</v>
      </c>
      <c r="I178" s="52">
        <v>5280688</v>
      </c>
      <c r="J178" s="52">
        <v>1163699</v>
      </c>
      <c r="K178" s="52">
        <v>140447</v>
      </c>
      <c r="L178" s="52">
        <v>3000</v>
      </c>
      <c r="M178" s="52">
        <v>50000</v>
      </c>
      <c r="N178" s="52">
        <v>0</v>
      </c>
      <c r="O178" s="77">
        <v>81.27</v>
      </c>
      <c r="P178" s="77">
        <v>17.91</v>
      </c>
      <c r="Q178" s="77">
        <v>0.04</v>
      </c>
      <c r="R178" s="77">
        <v>0.76</v>
      </c>
      <c r="S178" s="78">
        <v>0</v>
      </c>
    </row>
    <row r="179" spans="1:19" ht="12.75">
      <c r="A179" s="229">
        <v>2</v>
      </c>
      <c r="B179" s="230">
        <v>21</v>
      </c>
      <c r="C179" s="230">
        <v>6</v>
      </c>
      <c r="D179" s="31">
        <v>3</v>
      </c>
      <c r="E179" s="31">
        <v>0</v>
      </c>
      <c r="F179" s="38"/>
      <c r="G179" s="55" t="s">
        <v>437</v>
      </c>
      <c r="H179" s="61">
        <v>2678921.08</v>
      </c>
      <c r="I179" s="52">
        <v>1713115</v>
      </c>
      <c r="J179" s="52">
        <v>964306.08</v>
      </c>
      <c r="K179" s="52">
        <v>272306.08</v>
      </c>
      <c r="L179" s="52">
        <v>1500</v>
      </c>
      <c r="M179" s="52">
        <v>0</v>
      </c>
      <c r="N179" s="52">
        <v>0</v>
      </c>
      <c r="O179" s="77">
        <v>63.94</v>
      </c>
      <c r="P179" s="77">
        <v>35.99</v>
      </c>
      <c r="Q179" s="77">
        <v>0.05</v>
      </c>
      <c r="R179" s="77">
        <v>0</v>
      </c>
      <c r="S179" s="78">
        <v>0</v>
      </c>
    </row>
    <row r="180" spans="1:19" ht="12.75">
      <c r="A180" s="229">
        <v>2</v>
      </c>
      <c r="B180" s="230">
        <v>14</v>
      </c>
      <c r="C180" s="230">
        <v>5</v>
      </c>
      <c r="D180" s="31">
        <v>3</v>
      </c>
      <c r="E180" s="31">
        <v>0</v>
      </c>
      <c r="F180" s="38"/>
      <c r="G180" s="55" t="s">
        <v>438</v>
      </c>
      <c r="H180" s="61">
        <v>2409786.11</v>
      </c>
      <c r="I180" s="52">
        <v>1957048</v>
      </c>
      <c r="J180" s="52">
        <v>452738.11</v>
      </c>
      <c r="K180" s="52">
        <v>244738.11</v>
      </c>
      <c r="L180" s="52">
        <v>0</v>
      </c>
      <c r="M180" s="52">
        <v>0</v>
      </c>
      <c r="N180" s="52">
        <v>0</v>
      </c>
      <c r="O180" s="77">
        <v>81.21</v>
      </c>
      <c r="P180" s="77">
        <v>18.78</v>
      </c>
      <c r="Q180" s="77">
        <v>0</v>
      </c>
      <c r="R180" s="77">
        <v>0</v>
      </c>
      <c r="S180" s="78">
        <v>0</v>
      </c>
    </row>
    <row r="181" spans="1:19" ht="12.75">
      <c r="A181" s="229">
        <v>2</v>
      </c>
      <c r="B181" s="230">
        <v>8</v>
      </c>
      <c r="C181" s="230">
        <v>10</v>
      </c>
      <c r="D181" s="31">
        <v>3</v>
      </c>
      <c r="E181" s="31">
        <v>0</v>
      </c>
      <c r="F181" s="38"/>
      <c r="G181" s="55" t="s">
        <v>439</v>
      </c>
      <c r="H181" s="61">
        <v>3820933</v>
      </c>
      <c r="I181" s="52">
        <v>1908447</v>
      </c>
      <c r="J181" s="52">
        <v>1912486</v>
      </c>
      <c r="K181" s="52">
        <v>562586</v>
      </c>
      <c r="L181" s="52">
        <v>0</v>
      </c>
      <c r="M181" s="52">
        <v>0</v>
      </c>
      <c r="N181" s="52">
        <v>0</v>
      </c>
      <c r="O181" s="77">
        <v>49.94</v>
      </c>
      <c r="P181" s="77">
        <v>50.05</v>
      </c>
      <c r="Q181" s="77">
        <v>0</v>
      </c>
      <c r="R181" s="77">
        <v>0</v>
      </c>
      <c r="S181" s="78">
        <v>0</v>
      </c>
    </row>
    <row r="182" spans="1:19" ht="12.75">
      <c r="A182" s="229">
        <v>2</v>
      </c>
      <c r="B182" s="230">
        <v>13</v>
      </c>
      <c r="C182" s="230">
        <v>3</v>
      </c>
      <c r="D182" s="31">
        <v>3</v>
      </c>
      <c r="E182" s="31">
        <v>0</v>
      </c>
      <c r="F182" s="38"/>
      <c r="G182" s="55" t="s">
        <v>440</v>
      </c>
      <c r="H182" s="61">
        <v>17077923</v>
      </c>
      <c r="I182" s="52">
        <v>8982687</v>
      </c>
      <c r="J182" s="52">
        <v>8095236</v>
      </c>
      <c r="K182" s="52">
        <v>4910936</v>
      </c>
      <c r="L182" s="52">
        <v>0</v>
      </c>
      <c r="M182" s="52">
        <v>0</v>
      </c>
      <c r="N182" s="52">
        <v>0</v>
      </c>
      <c r="O182" s="77">
        <v>52.59</v>
      </c>
      <c r="P182" s="77">
        <v>47.4</v>
      </c>
      <c r="Q182" s="77">
        <v>0</v>
      </c>
      <c r="R182" s="77">
        <v>0</v>
      </c>
      <c r="S182" s="78">
        <v>0</v>
      </c>
    </row>
    <row r="183" spans="1:19" ht="12.75">
      <c r="A183" s="229">
        <v>2</v>
      </c>
      <c r="B183" s="230">
        <v>12</v>
      </c>
      <c r="C183" s="230">
        <v>4</v>
      </c>
      <c r="D183" s="31">
        <v>3</v>
      </c>
      <c r="E183" s="31">
        <v>0</v>
      </c>
      <c r="F183" s="38"/>
      <c r="G183" s="55" t="s">
        <v>441</v>
      </c>
      <c r="H183" s="61">
        <v>4332038.05</v>
      </c>
      <c r="I183" s="52">
        <v>2975126</v>
      </c>
      <c r="J183" s="52">
        <v>1356912.05</v>
      </c>
      <c r="K183" s="52">
        <v>73212.05</v>
      </c>
      <c r="L183" s="52">
        <v>0</v>
      </c>
      <c r="M183" s="52">
        <v>0</v>
      </c>
      <c r="N183" s="52">
        <v>0</v>
      </c>
      <c r="O183" s="77">
        <v>68.67</v>
      </c>
      <c r="P183" s="77">
        <v>31.32</v>
      </c>
      <c r="Q183" s="77">
        <v>0</v>
      </c>
      <c r="R183" s="77">
        <v>0</v>
      </c>
      <c r="S183" s="78">
        <v>0</v>
      </c>
    </row>
    <row r="184" spans="1:19" ht="12.75">
      <c r="A184" s="229">
        <v>2</v>
      </c>
      <c r="B184" s="230">
        <v>2</v>
      </c>
      <c r="C184" s="230">
        <v>7</v>
      </c>
      <c r="D184" s="31">
        <v>3</v>
      </c>
      <c r="E184" s="31">
        <v>0</v>
      </c>
      <c r="F184" s="38"/>
      <c r="G184" s="55" t="s">
        <v>442</v>
      </c>
      <c r="H184" s="61">
        <v>2772753</v>
      </c>
      <c r="I184" s="52">
        <v>1770118</v>
      </c>
      <c r="J184" s="52">
        <v>1002135</v>
      </c>
      <c r="K184" s="52">
        <v>635083</v>
      </c>
      <c r="L184" s="52">
        <v>500</v>
      </c>
      <c r="M184" s="52">
        <v>0</v>
      </c>
      <c r="N184" s="52">
        <v>0</v>
      </c>
      <c r="O184" s="77">
        <v>63.83</v>
      </c>
      <c r="P184" s="77">
        <v>36.14</v>
      </c>
      <c r="Q184" s="77">
        <v>0.01</v>
      </c>
      <c r="R184" s="77">
        <v>0</v>
      </c>
      <c r="S184" s="78">
        <v>0</v>
      </c>
    </row>
    <row r="185" spans="1:19" ht="12.75">
      <c r="A185" s="229">
        <v>2</v>
      </c>
      <c r="B185" s="230">
        <v>1</v>
      </c>
      <c r="C185" s="230">
        <v>4</v>
      </c>
      <c r="D185" s="31">
        <v>3</v>
      </c>
      <c r="E185" s="31">
        <v>0</v>
      </c>
      <c r="F185" s="38"/>
      <c r="G185" s="55" t="s">
        <v>443</v>
      </c>
      <c r="H185" s="61">
        <v>5339542</v>
      </c>
      <c r="I185" s="52">
        <v>4294142</v>
      </c>
      <c r="J185" s="52">
        <v>1043600</v>
      </c>
      <c r="K185" s="52">
        <v>540000</v>
      </c>
      <c r="L185" s="52">
        <v>1800</v>
      </c>
      <c r="M185" s="52">
        <v>0</v>
      </c>
      <c r="N185" s="52">
        <v>0</v>
      </c>
      <c r="O185" s="77">
        <v>80.42</v>
      </c>
      <c r="P185" s="77">
        <v>19.54</v>
      </c>
      <c r="Q185" s="77">
        <v>0.03</v>
      </c>
      <c r="R185" s="77">
        <v>0</v>
      </c>
      <c r="S185" s="78">
        <v>0</v>
      </c>
    </row>
    <row r="186" spans="1:19" ht="12.75">
      <c r="A186" s="229">
        <v>2</v>
      </c>
      <c r="B186" s="230">
        <v>20</v>
      </c>
      <c r="C186" s="230">
        <v>1</v>
      </c>
      <c r="D186" s="31">
        <v>3</v>
      </c>
      <c r="E186" s="31">
        <v>0</v>
      </c>
      <c r="F186" s="38"/>
      <c r="G186" s="55" t="s">
        <v>444</v>
      </c>
      <c r="H186" s="61">
        <v>6697815</v>
      </c>
      <c r="I186" s="52">
        <v>4230235</v>
      </c>
      <c r="J186" s="52">
        <v>2437580</v>
      </c>
      <c r="K186" s="52">
        <v>1627680</v>
      </c>
      <c r="L186" s="52">
        <v>0</v>
      </c>
      <c r="M186" s="52">
        <v>30000</v>
      </c>
      <c r="N186" s="52">
        <v>0</v>
      </c>
      <c r="O186" s="77">
        <v>63.15</v>
      </c>
      <c r="P186" s="77">
        <v>36.39</v>
      </c>
      <c r="Q186" s="77">
        <v>0</v>
      </c>
      <c r="R186" s="77">
        <v>0.44</v>
      </c>
      <c r="S186" s="78">
        <v>0</v>
      </c>
    </row>
    <row r="187" spans="1:19" ht="12.75">
      <c r="A187" s="229">
        <v>2</v>
      </c>
      <c r="B187" s="230">
        <v>10</v>
      </c>
      <c r="C187" s="230">
        <v>5</v>
      </c>
      <c r="D187" s="31">
        <v>3</v>
      </c>
      <c r="E187" s="31">
        <v>0</v>
      </c>
      <c r="F187" s="38"/>
      <c r="G187" s="55" t="s">
        <v>445</v>
      </c>
      <c r="H187" s="61">
        <v>19399964</v>
      </c>
      <c r="I187" s="52">
        <v>3700714</v>
      </c>
      <c r="J187" s="52">
        <v>15661000</v>
      </c>
      <c r="K187" s="52">
        <v>0</v>
      </c>
      <c r="L187" s="52">
        <v>0</v>
      </c>
      <c r="M187" s="52">
        <v>38250</v>
      </c>
      <c r="N187" s="52">
        <v>0</v>
      </c>
      <c r="O187" s="77">
        <v>19.07</v>
      </c>
      <c r="P187" s="77">
        <v>80.72</v>
      </c>
      <c r="Q187" s="77">
        <v>0</v>
      </c>
      <c r="R187" s="77">
        <v>0.19</v>
      </c>
      <c r="S187" s="78">
        <v>0</v>
      </c>
    </row>
    <row r="188" spans="1:19" ht="12.75">
      <c r="A188" s="229">
        <v>2</v>
      </c>
      <c r="B188" s="230">
        <v>25</v>
      </c>
      <c r="C188" s="230">
        <v>4</v>
      </c>
      <c r="D188" s="31">
        <v>3</v>
      </c>
      <c r="E188" s="31">
        <v>0</v>
      </c>
      <c r="F188" s="38"/>
      <c r="G188" s="55" t="s">
        <v>446</v>
      </c>
      <c r="H188" s="61">
        <v>4421754.5</v>
      </c>
      <c r="I188" s="52">
        <v>3195780</v>
      </c>
      <c r="J188" s="52">
        <v>1121082</v>
      </c>
      <c r="K188" s="52">
        <v>303682</v>
      </c>
      <c r="L188" s="52">
        <v>3200</v>
      </c>
      <c r="M188" s="52">
        <v>101692.5</v>
      </c>
      <c r="N188" s="52">
        <v>0</v>
      </c>
      <c r="O188" s="77">
        <v>72.27</v>
      </c>
      <c r="P188" s="77">
        <v>25.35</v>
      </c>
      <c r="Q188" s="77">
        <v>0.07</v>
      </c>
      <c r="R188" s="77">
        <v>2.29</v>
      </c>
      <c r="S188" s="78">
        <v>0</v>
      </c>
    </row>
    <row r="189" spans="1:19" ht="12.75">
      <c r="A189" s="229">
        <v>2</v>
      </c>
      <c r="B189" s="230">
        <v>16</v>
      </c>
      <c r="C189" s="230">
        <v>4</v>
      </c>
      <c r="D189" s="31">
        <v>3</v>
      </c>
      <c r="E189" s="31">
        <v>0</v>
      </c>
      <c r="F189" s="38"/>
      <c r="G189" s="55" t="s">
        <v>447</v>
      </c>
      <c r="H189" s="61">
        <v>10602556</v>
      </c>
      <c r="I189" s="52">
        <v>5460825</v>
      </c>
      <c r="J189" s="52">
        <v>4514017</v>
      </c>
      <c r="K189" s="52">
        <v>3741417</v>
      </c>
      <c r="L189" s="52">
        <v>800</v>
      </c>
      <c r="M189" s="52">
        <v>626914</v>
      </c>
      <c r="N189" s="52">
        <v>0</v>
      </c>
      <c r="O189" s="77">
        <v>51.5</v>
      </c>
      <c r="P189" s="77">
        <v>42.57</v>
      </c>
      <c r="Q189" s="77">
        <v>0</v>
      </c>
      <c r="R189" s="77">
        <v>5.91</v>
      </c>
      <c r="S189" s="78">
        <v>0</v>
      </c>
    </row>
    <row r="190" spans="1:19" ht="12.75">
      <c r="A190" s="229">
        <v>2</v>
      </c>
      <c r="B190" s="230">
        <v>9</v>
      </c>
      <c r="C190" s="230">
        <v>7</v>
      </c>
      <c r="D190" s="31">
        <v>3</v>
      </c>
      <c r="E190" s="31">
        <v>0</v>
      </c>
      <c r="F190" s="38"/>
      <c r="G190" s="55" t="s">
        <v>448</v>
      </c>
      <c r="H190" s="61">
        <v>3192405</v>
      </c>
      <c r="I190" s="52">
        <v>1999545</v>
      </c>
      <c r="J190" s="52">
        <v>788490</v>
      </c>
      <c r="K190" s="52">
        <v>22590</v>
      </c>
      <c r="L190" s="52">
        <v>0</v>
      </c>
      <c r="M190" s="52">
        <v>48311</v>
      </c>
      <c r="N190" s="52">
        <v>356059</v>
      </c>
      <c r="O190" s="77">
        <v>62.63</v>
      </c>
      <c r="P190" s="77">
        <v>24.69</v>
      </c>
      <c r="Q190" s="77">
        <v>0</v>
      </c>
      <c r="R190" s="77">
        <v>1.51</v>
      </c>
      <c r="S190" s="78">
        <v>11.15</v>
      </c>
    </row>
    <row r="191" spans="1:19" ht="12.75">
      <c r="A191" s="229">
        <v>2</v>
      </c>
      <c r="B191" s="230">
        <v>20</v>
      </c>
      <c r="C191" s="230">
        <v>2</v>
      </c>
      <c r="D191" s="31">
        <v>3</v>
      </c>
      <c r="E191" s="31">
        <v>0</v>
      </c>
      <c r="F191" s="38"/>
      <c r="G191" s="55" t="s">
        <v>449</v>
      </c>
      <c r="H191" s="61">
        <v>12434872.21</v>
      </c>
      <c r="I191" s="52">
        <v>3060594</v>
      </c>
      <c r="J191" s="52">
        <v>9258278.21</v>
      </c>
      <c r="K191" s="52">
        <v>8366978.21</v>
      </c>
      <c r="L191" s="52">
        <v>0</v>
      </c>
      <c r="M191" s="52">
        <v>20000</v>
      </c>
      <c r="N191" s="52">
        <v>96000</v>
      </c>
      <c r="O191" s="77">
        <v>24.61</v>
      </c>
      <c r="P191" s="77">
        <v>74.45</v>
      </c>
      <c r="Q191" s="77">
        <v>0</v>
      </c>
      <c r="R191" s="77">
        <v>0.16</v>
      </c>
      <c r="S191" s="78">
        <v>0.77</v>
      </c>
    </row>
    <row r="192" spans="1:19" ht="12.75">
      <c r="A192" s="229">
        <v>2</v>
      </c>
      <c r="B192" s="230">
        <v>16</v>
      </c>
      <c r="C192" s="230">
        <v>5</v>
      </c>
      <c r="D192" s="31">
        <v>3</v>
      </c>
      <c r="E192" s="31">
        <v>0</v>
      </c>
      <c r="F192" s="38"/>
      <c r="G192" s="55" t="s">
        <v>450</v>
      </c>
      <c r="H192" s="61">
        <v>9779138</v>
      </c>
      <c r="I192" s="52">
        <v>2416185</v>
      </c>
      <c r="J192" s="52">
        <v>7274658</v>
      </c>
      <c r="K192" s="52">
        <v>6455958</v>
      </c>
      <c r="L192" s="52">
        <v>0</v>
      </c>
      <c r="M192" s="52">
        <v>76310</v>
      </c>
      <c r="N192" s="52">
        <v>11985</v>
      </c>
      <c r="O192" s="77">
        <v>24.7</v>
      </c>
      <c r="P192" s="77">
        <v>74.38</v>
      </c>
      <c r="Q192" s="77">
        <v>0</v>
      </c>
      <c r="R192" s="77">
        <v>0.78</v>
      </c>
      <c r="S192" s="78">
        <v>0.12</v>
      </c>
    </row>
    <row r="193" spans="1:19" ht="12.75">
      <c r="A193" s="229">
        <v>2</v>
      </c>
      <c r="B193" s="230">
        <v>8</v>
      </c>
      <c r="C193" s="230">
        <v>12</v>
      </c>
      <c r="D193" s="31">
        <v>3</v>
      </c>
      <c r="E193" s="31">
        <v>0</v>
      </c>
      <c r="F193" s="38"/>
      <c r="G193" s="55" t="s">
        <v>451</v>
      </c>
      <c r="H193" s="61">
        <v>5916165</v>
      </c>
      <c r="I193" s="52">
        <v>2537074</v>
      </c>
      <c r="J193" s="52">
        <v>2379091</v>
      </c>
      <c r="K193" s="52">
        <v>1543991</v>
      </c>
      <c r="L193" s="52">
        <v>0</v>
      </c>
      <c r="M193" s="52">
        <v>1000000</v>
      </c>
      <c r="N193" s="52">
        <v>0</v>
      </c>
      <c r="O193" s="77">
        <v>42.88</v>
      </c>
      <c r="P193" s="77">
        <v>40.21</v>
      </c>
      <c r="Q193" s="77">
        <v>0</v>
      </c>
      <c r="R193" s="77">
        <v>16.9</v>
      </c>
      <c r="S193" s="78">
        <v>0</v>
      </c>
    </row>
    <row r="194" spans="1:19" ht="12.75">
      <c r="A194" s="229">
        <v>2</v>
      </c>
      <c r="B194" s="230">
        <v>23</v>
      </c>
      <c r="C194" s="230">
        <v>8</v>
      </c>
      <c r="D194" s="31">
        <v>3</v>
      </c>
      <c r="E194" s="31">
        <v>0</v>
      </c>
      <c r="F194" s="38"/>
      <c r="G194" s="55" t="s">
        <v>452</v>
      </c>
      <c r="H194" s="61">
        <v>12898154.2</v>
      </c>
      <c r="I194" s="52">
        <v>2568205</v>
      </c>
      <c r="J194" s="52">
        <v>10214949.2</v>
      </c>
      <c r="K194" s="52">
        <v>7216249.2</v>
      </c>
      <c r="L194" s="52">
        <v>0</v>
      </c>
      <c r="M194" s="52">
        <v>115000</v>
      </c>
      <c r="N194" s="52">
        <v>0</v>
      </c>
      <c r="O194" s="77">
        <v>19.91</v>
      </c>
      <c r="P194" s="77">
        <v>79.19</v>
      </c>
      <c r="Q194" s="77">
        <v>0</v>
      </c>
      <c r="R194" s="77">
        <v>0.89</v>
      </c>
      <c r="S194" s="78">
        <v>0</v>
      </c>
    </row>
    <row r="195" spans="1:19" ht="12.75">
      <c r="A195" s="229">
        <v>2</v>
      </c>
      <c r="B195" s="230">
        <v>23</v>
      </c>
      <c r="C195" s="230">
        <v>7</v>
      </c>
      <c r="D195" s="31">
        <v>3</v>
      </c>
      <c r="E195" s="31">
        <v>0</v>
      </c>
      <c r="F195" s="38"/>
      <c r="G195" s="55" t="s">
        <v>453</v>
      </c>
      <c r="H195" s="61">
        <v>3667872</v>
      </c>
      <c r="I195" s="52">
        <v>2504132</v>
      </c>
      <c r="J195" s="52">
        <v>1163740</v>
      </c>
      <c r="K195" s="52">
        <v>550540</v>
      </c>
      <c r="L195" s="52">
        <v>0</v>
      </c>
      <c r="M195" s="52">
        <v>0</v>
      </c>
      <c r="N195" s="52">
        <v>0</v>
      </c>
      <c r="O195" s="77">
        <v>68.27</v>
      </c>
      <c r="P195" s="77">
        <v>31.72</v>
      </c>
      <c r="Q195" s="77">
        <v>0</v>
      </c>
      <c r="R195" s="77">
        <v>0</v>
      </c>
      <c r="S195" s="78">
        <v>0</v>
      </c>
    </row>
    <row r="196" spans="1:19" ht="12.75">
      <c r="A196" s="229">
        <v>2</v>
      </c>
      <c r="B196" s="230">
        <v>8</v>
      </c>
      <c r="C196" s="230">
        <v>13</v>
      </c>
      <c r="D196" s="31">
        <v>3</v>
      </c>
      <c r="E196" s="31">
        <v>0</v>
      </c>
      <c r="F196" s="38"/>
      <c r="G196" s="55" t="s">
        <v>454</v>
      </c>
      <c r="H196" s="61">
        <v>5366057</v>
      </c>
      <c r="I196" s="52">
        <v>1979457</v>
      </c>
      <c r="J196" s="52">
        <v>3386600</v>
      </c>
      <c r="K196" s="52">
        <v>2900400</v>
      </c>
      <c r="L196" s="52">
        <v>0</v>
      </c>
      <c r="M196" s="52">
        <v>0</v>
      </c>
      <c r="N196" s="52">
        <v>0</v>
      </c>
      <c r="O196" s="77">
        <v>36.88</v>
      </c>
      <c r="P196" s="77">
        <v>63.11</v>
      </c>
      <c r="Q196" s="77">
        <v>0</v>
      </c>
      <c r="R196" s="77">
        <v>0</v>
      </c>
      <c r="S196" s="78">
        <v>0</v>
      </c>
    </row>
    <row r="197" spans="1:19" ht="12.75">
      <c r="A197" s="229">
        <v>2</v>
      </c>
      <c r="B197" s="230">
        <v>19</v>
      </c>
      <c r="C197" s="230">
        <v>6</v>
      </c>
      <c r="D197" s="31">
        <v>3</v>
      </c>
      <c r="E197" s="31">
        <v>0</v>
      </c>
      <c r="F197" s="38"/>
      <c r="G197" s="55" t="s">
        <v>455</v>
      </c>
      <c r="H197" s="61">
        <v>10439948</v>
      </c>
      <c r="I197" s="52">
        <v>6413853</v>
      </c>
      <c r="J197" s="52">
        <v>2978765</v>
      </c>
      <c r="K197" s="52">
        <v>0</v>
      </c>
      <c r="L197" s="52">
        <v>4000</v>
      </c>
      <c r="M197" s="52">
        <v>0</v>
      </c>
      <c r="N197" s="52">
        <v>1043330</v>
      </c>
      <c r="O197" s="77">
        <v>61.43</v>
      </c>
      <c r="P197" s="77">
        <v>28.53</v>
      </c>
      <c r="Q197" s="77">
        <v>0.03</v>
      </c>
      <c r="R197" s="77">
        <v>0</v>
      </c>
      <c r="S197" s="78">
        <v>9.99</v>
      </c>
    </row>
    <row r="198" spans="1:19" ht="12.75">
      <c r="A198" s="229">
        <v>2</v>
      </c>
      <c r="B198" s="230">
        <v>17</v>
      </c>
      <c r="C198" s="230">
        <v>4</v>
      </c>
      <c r="D198" s="31">
        <v>3</v>
      </c>
      <c r="E198" s="31">
        <v>0</v>
      </c>
      <c r="F198" s="38"/>
      <c r="G198" s="55" t="s">
        <v>456</v>
      </c>
      <c r="H198" s="61">
        <v>13897474</v>
      </c>
      <c r="I198" s="52">
        <v>5628336</v>
      </c>
      <c r="J198" s="52">
        <v>7397110</v>
      </c>
      <c r="K198" s="52">
        <v>5553560</v>
      </c>
      <c r="L198" s="52">
        <v>800</v>
      </c>
      <c r="M198" s="52">
        <v>758650</v>
      </c>
      <c r="N198" s="52">
        <v>112578</v>
      </c>
      <c r="O198" s="77">
        <v>40.49</v>
      </c>
      <c r="P198" s="77">
        <v>53.22</v>
      </c>
      <c r="Q198" s="77">
        <v>0</v>
      </c>
      <c r="R198" s="77">
        <v>5.45</v>
      </c>
      <c r="S198" s="78">
        <v>0.81</v>
      </c>
    </row>
    <row r="199" spans="1:19" ht="12.75">
      <c r="A199" s="229">
        <v>2</v>
      </c>
      <c r="B199" s="230">
        <v>14</v>
      </c>
      <c r="C199" s="230">
        <v>7</v>
      </c>
      <c r="D199" s="31">
        <v>3</v>
      </c>
      <c r="E199" s="31">
        <v>0</v>
      </c>
      <c r="F199" s="38"/>
      <c r="G199" s="55" t="s">
        <v>457</v>
      </c>
      <c r="H199" s="61">
        <v>7634943</v>
      </c>
      <c r="I199" s="52">
        <v>4416249</v>
      </c>
      <c r="J199" s="52">
        <v>3213694</v>
      </c>
      <c r="K199" s="52">
        <v>2365144</v>
      </c>
      <c r="L199" s="52">
        <v>5000</v>
      </c>
      <c r="M199" s="52">
        <v>0</v>
      </c>
      <c r="N199" s="52">
        <v>0</v>
      </c>
      <c r="O199" s="77">
        <v>57.84</v>
      </c>
      <c r="P199" s="77">
        <v>42.09</v>
      </c>
      <c r="Q199" s="77">
        <v>0.06</v>
      </c>
      <c r="R199" s="77">
        <v>0</v>
      </c>
      <c r="S199" s="78">
        <v>0</v>
      </c>
    </row>
    <row r="200" spans="1:19" ht="12.75">
      <c r="A200" s="229">
        <v>2</v>
      </c>
      <c r="B200" s="230">
        <v>8</v>
      </c>
      <c r="C200" s="230">
        <v>14</v>
      </c>
      <c r="D200" s="31">
        <v>3</v>
      </c>
      <c r="E200" s="31">
        <v>0</v>
      </c>
      <c r="F200" s="38"/>
      <c r="G200" s="55" t="s">
        <v>458</v>
      </c>
      <c r="H200" s="61">
        <v>2880347.76</v>
      </c>
      <c r="I200" s="52">
        <v>1785878</v>
      </c>
      <c r="J200" s="52">
        <v>1069983.76</v>
      </c>
      <c r="K200" s="52">
        <v>654283.76</v>
      </c>
      <c r="L200" s="52">
        <v>0</v>
      </c>
      <c r="M200" s="52">
        <v>24486</v>
      </c>
      <c r="N200" s="52">
        <v>0</v>
      </c>
      <c r="O200" s="77">
        <v>62</v>
      </c>
      <c r="P200" s="77">
        <v>37.14</v>
      </c>
      <c r="Q200" s="77">
        <v>0</v>
      </c>
      <c r="R200" s="77">
        <v>0.85</v>
      </c>
      <c r="S200" s="78">
        <v>0</v>
      </c>
    </row>
    <row r="201" spans="1:19" ht="12.75">
      <c r="A201" s="229">
        <v>2</v>
      </c>
      <c r="B201" s="230">
        <v>11</v>
      </c>
      <c r="C201" s="230">
        <v>4</v>
      </c>
      <c r="D201" s="31">
        <v>3</v>
      </c>
      <c r="E201" s="31">
        <v>0</v>
      </c>
      <c r="F201" s="38"/>
      <c r="G201" s="55" t="s">
        <v>459</v>
      </c>
      <c r="H201" s="61">
        <v>6462378.93</v>
      </c>
      <c r="I201" s="52">
        <v>3259355</v>
      </c>
      <c r="J201" s="52">
        <v>3077323.93</v>
      </c>
      <c r="K201" s="52">
        <v>92750</v>
      </c>
      <c r="L201" s="52">
        <v>0</v>
      </c>
      <c r="M201" s="52">
        <v>0</v>
      </c>
      <c r="N201" s="52">
        <v>125700</v>
      </c>
      <c r="O201" s="77">
        <v>50.43</v>
      </c>
      <c r="P201" s="77">
        <v>47.61</v>
      </c>
      <c r="Q201" s="77">
        <v>0</v>
      </c>
      <c r="R201" s="77">
        <v>0</v>
      </c>
      <c r="S201" s="78">
        <v>1.94</v>
      </c>
    </row>
    <row r="202" spans="1:19" ht="12.75">
      <c r="A202" s="229">
        <v>2</v>
      </c>
      <c r="B202" s="230">
        <v>18</v>
      </c>
      <c r="C202" s="230">
        <v>4</v>
      </c>
      <c r="D202" s="31">
        <v>3</v>
      </c>
      <c r="E202" s="31">
        <v>0</v>
      </c>
      <c r="F202" s="38"/>
      <c r="G202" s="55" t="s">
        <v>460</v>
      </c>
      <c r="H202" s="61">
        <v>8492701</v>
      </c>
      <c r="I202" s="52">
        <v>4412216</v>
      </c>
      <c r="J202" s="52">
        <v>3979085</v>
      </c>
      <c r="K202" s="52">
        <v>2873585</v>
      </c>
      <c r="L202" s="52">
        <v>6400</v>
      </c>
      <c r="M202" s="52">
        <v>95000</v>
      </c>
      <c r="N202" s="52">
        <v>0</v>
      </c>
      <c r="O202" s="77">
        <v>51.95</v>
      </c>
      <c r="P202" s="77">
        <v>46.85</v>
      </c>
      <c r="Q202" s="77">
        <v>0.07</v>
      </c>
      <c r="R202" s="77">
        <v>1.11</v>
      </c>
      <c r="S202" s="78">
        <v>0</v>
      </c>
    </row>
    <row r="203" spans="1:19" ht="12.75">
      <c r="A203" s="229">
        <v>2</v>
      </c>
      <c r="B203" s="230">
        <v>26</v>
      </c>
      <c r="C203" s="230">
        <v>4</v>
      </c>
      <c r="D203" s="31">
        <v>3</v>
      </c>
      <c r="E203" s="31">
        <v>0</v>
      </c>
      <c r="F203" s="38"/>
      <c r="G203" s="55" t="s">
        <v>461</v>
      </c>
      <c r="H203" s="61">
        <v>8966561.99</v>
      </c>
      <c r="I203" s="52">
        <v>2855626</v>
      </c>
      <c r="J203" s="52">
        <v>5070535.99</v>
      </c>
      <c r="K203" s="52">
        <v>2897935.99</v>
      </c>
      <c r="L203" s="52">
        <v>0</v>
      </c>
      <c r="M203" s="52">
        <v>785400</v>
      </c>
      <c r="N203" s="52">
        <v>255000</v>
      </c>
      <c r="O203" s="77">
        <v>31.84</v>
      </c>
      <c r="P203" s="77">
        <v>56.54</v>
      </c>
      <c r="Q203" s="77">
        <v>0</v>
      </c>
      <c r="R203" s="77">
        <v>8.75</v>
      </c>
      <c r="S203" s="78">
        <v>2.84</v>
      </c>
    </row>
    <row r="204" spans="1:19" ht="12.75">
      <c r="A204" s="229">
        <v>2</v>
      </c>
      <c r="B204" s="230">
        <v>20</v>
      </c>
      <c r="C204" s="230">
        <v>3</v>
      </c>
      <c r="D204" s="31">
        <v>3</v>
      </c>
      <c r="E204" s="31">
        <v>0</v>
      </c>
      <c r="F204" s="38"/>
      <c r="G204" s="55" t="s">
        <v>462</v>
      </c>
      <c r="H204" s="61">
        <v>7827471</v>
      </c>
      <c r="I204" s="52">
        <v>5084195</v>
      </c>
      <c r="J204" s="52">
        <v>2027112</v>
      </c>
      <c r="K204" s="52">
        <v>1231220</v>
      </c>
      <c r="L204" s="52">
        <v>0</v>
      </c>
      <c r="M204" s="52">
        <v>80184</v>
      </c>
      <c r="N204" s="52">
        <v>635980</v>
      </c>
      <c r="O204" s="77">
        <v>64.95</v>
      </c>
      <c r="P204" s="77">
        <v>25.89</v>
      </c>
      <c r="Q204" s="77">
        <v>0</v>
      </c>
      <c r="R204" s="77">
        <v>1.02</v>
      </c>
      <c r="S204" s="78">
        <v>8.12</v>
      </c>
    </row>
    <row r="205" spans="1:19" ht="12.75">
      <c r="A205" s="229">
        <v>2</v>
      </c>
      <c r="B205" s="230">
        <v>14</v>
      </c>
      <c r="C205" s="230">
        <v>8</v>
      </c>
      <c r="D205" s="31">
        <v>3</v>
      </c>
      <c r="E205" s="31">
        <v>0</v>
      </c>
      <c r="F205" s="38"/>
      <c r="G205" s="55" t="s">
        <v>463</v>
      </c>
      <c r="H205" s="61">
        <v>9806566.37</v>
      </c>
      <c r="I205" s="52">
        <v>3320212</v>
      </c>
      <c r="J205" s="52">
        <v>4928144.37</v>
      </c>
      <c r="K205" s="52">
        <v>3410157.37</v>
      </c>
      <c r="L205" s="52">
        <v>0</v>
      </c>
      <c r="M205" s="52">
        <v>1558210</v>
      </c>
      <c r="N205" s="52">
        <v>0</v>
      </c>
      <c r="O205" s="77">
        <v>33.85</v>
      </c>
      <c r="P205" s="77">
        <v>50.25</v>
      </c>
      <c r="Q205" s="77">
        <v>0</v>
      </c>
      <c r="R205" s="77">
        <v>15.88</v>
      </c>
      <c r="S205" s="78">
        <v>0</v>
      </c>
    </row>
    <row r="206" spans="1:19" ht="12.75">
      <c r="A206" s="229">
        <v>2</v>
      </c>
      <c r="B206" s="230">
        <v>4</v>
      </c>
      <c r="C206" s="230">
        <v>4</v>
      </c>
      <c r="D206" s="31">
        <v>3</v>
      </c>
      <c r="E206" s="31">
        <v>0</v>
      </c>
      <c r="F206" s="38"/>
      <c r="G206" s="55" t="s">
        <v>464</v>
      </c>
      <c r="H206" s="61">
        <v>3474451.61</v>
      </c>
      <c r="I206" s="52">
        <v>2844736</v>
      </c>
      <c r="J206" s="52">
        <v>526515.61</v>
      </c>
      <c r="K206" s="52">
        <v>50215.61</v>
      </c>
      <c r="L206" s="52">
        <v>0</v>
      </c>
      <c r="M206" s="52">
        <v>0</v>
      </c>
      <c r="N206" s="52">
        <v>103200</v>
      </c>
      <c r="O206" s="77">
        <v>81.87</v>
      </c>
      <c r="P206" s="77">
        <v>15.15</v>
      </c>
      <c r="Q206" s="77">
        <v>0</v>
      </c>
      <c r="R206" s="77">
        <v>0</v>
      </c>
      <c r="S206" s="78">
        <v>2.97</v>
      </c>
    </row>
    <row r="207" spans="1:19" ht="12.75">
      <c r="A207" s="229">
        <v>2</v>
      </c>
      <c r="B207" s="230">
        <v>25</v>
      </c>
      <c r="C207" s="230">
        <v>6</v>
      </c>
      <c r="D207" s="31">
        <v>3</v>
      </c>
      <c r="E207" s="31">
        <v>0</v>
      </c>
      <c r="F207" s="38"/>
      <c r="G207" s="55" t="s">
        <v>465</v>
      </c>
      <c r="H207" s="61">
        <v>5185907</v>
      </c>
      <c r="I207" s="52">
        <v>2643851</v>
      </c>
      <c r="J207" s="52">
        <v>2507056</v>
      </c>
      <c r="K207" s="52">
        <v>1470456</v>
      </c>
      <c r="L207" s="52">
        <v>0</v>
      </c>
      <c r="M207" s="52">
        <v>35000</v>
      </c>
      <c r="N207" s="52">
        <v>0</v>
      </c>
      <c r="O207" s="77">
        <v>50.98</v>
      </c>
      <c r="P207" s="77">
        <v>48.34</v>
      </c>
      <c r="Q207" s="77">
        <v>0</v>
      </c>
      <c r="R207" s="77">
        <v>0.67</v>
      </c>
      <c r="S207" s="78">
        <v>0</v>
      </c>
    </row>
    <row r="208" spans="1:19" ht="12.75">
      <c r="A208" s="229">
        <v>2</v>
      </c>
      <c r="B208" s="230">
        <v>17</v>
      </c>
      <c r="C208" s="230">
        <v>5</v>
      </c>
      <c r="D208" s="31">
        <v>3</v>
      </c>
      <c r="E208" s="31">
        <v>0</v>
      </c>
      <c r="F208" s="38"/>
      <c r="G208" s="55" t="s">
        <v>466</v>
      </c>
      <c r="H208" s="61">
        <v>3006772</v>
      </c>
      <c r="I208" s="52">
        <v>2194216</v>
      </c>
      <c r="J208" s="52">
        <v>610556</v>
      </c>
      <c r="K208" s="52">
        <v>186256</v>
      </c>
      <c r="L208" s="52">
        <v>2000</v>
      </c>
      <c r="M208" s="52">
        <v>0</v>
      </c>
      <c r="N208" s="52">
        <v>200000</v>
      </c>
      <c r="O208" s="77">
        <v>72.97</v>
      </c>
      <c r="P208" s="77">
        <v>20.3</v>
      </c>
      <c r="Q208" s="77">
        <v>0.06</v>
      </c>
      <c r="R208" s="77">
        <v>0</v>
      </c>
      <c r="S208" s="78">
        <v>6.65</v>
      </c>
    </row>
    <row r="209" spans="1:19" ht="12.75">
      <c r="A209" s="229">
        <v>2</v>
      </c>
      <c r="B209" s="230">
        <v>12</v>
      </c>
      <c r="C209" s="230">
        <v>5</v>
      </c>
      <c r="D209" s="31">
        <v>3</v>
      </c>
      <c r="E209" s="31">
        <v>0</v>
      </c>
      <c r="F209" s="38"/>
      <c r="G209" s="55" t="s">
        <v>467</v>
      </c>
      <c r="H209" s="61">
        <v>1968968.68</v>
      </c>
      <c r="I209" s="52">
        <v>1507194</v>
      </c>
      <c r="J209" s="52">
        <v>461774.68</v>
      </c>
      <c r="K209" s="52">
        <v>112174.68</v>
      </c>
      <c r="L209" s="52">
        <v>0</v>
      </c>
      <c r="M209" s="52">
        <v>0</v>
      </c>
      <c r="N209" s="52">
        <v>0</v>
      </c>
      <c r="O209" s="77">
        <v>76.54</v>
      </c>
      <c r="P209" s="77">
        <v>23.45</v>
      </c>
      <c r="Q209" s="77">
        <v>0</v>
      </c>
      <c r="R209" s="77">
        <v>0</v>
      </c>
      <c r="S209" s="78">
        <v>0</v>
      </c>
    </row>
    <row r="210" spans="1:19" ht="12.75">
      <c r="A210" s="229">
        <v>2</v>
      </c>
      <c r="B210" s="230">
        <v>22</v>
      </c>
      <c r="C210" s="230">
        <v>3</v>
      </c>
      <c r="D210" s="31">
        <v>3</v>
      </c>
      <c r="E210" s="31">
        <v>0</v>
      </c>
      <c r="F210" s="38"/>
      <c r="G210" s="55" t="s">
        <v>468</v>
      </c>
      <c r="H210" s="61">
        <v>12457674</v>
      </c>
      <c r="I210" s="52">
        <v>5409080</v>
      </c>
      <c r="J210" s="52">
        <v>6317194</v>
      </c>
      <c r="K210" s="52">
        <v>4937594</v>
      </c>
      <c r="L210" s="52">
        <v>6000</v>
      </c>
      <c r="M210" s="52">
        <v>725400</v>
      </c>
      <c r="N210" s="52">
        <v>0</v>
      </c>
      <c r="O210" s="77">
        <v>43.41</v>
      </c>
      <c r="P210" s="77">
        <v>50.7</v>
      </c>
      <c r="Q210" s="77">
        <v>0.04</v>
      </c>
      <c r="R210" s="77">
        <v>5.82</v>
      </c>
      <c r="S210" s="78">
        <v>0</v>
      </c>
    </row>
    <row r="211" spans="1:19" ht="12.75">
      <c r="A211" s="229">
        <v>2</v>
      </c>
      <c r="B211" s="230">
        <v>24</v>
      </c>
      <c r="C211" s="230">
        <v>5</v>
      </c>
      <c r="D211" s="31">
        <v>3</v>
      </c>
      <c r="E211" s="31">
        <v>0</v>
      </c>
      <c r="F211" s="38"/>
      <c r="G211" s="55" t="s">
        <v>469</v>
      </c>
      <c r="H211" s="61">
        <v>10968207</v>
      </c>
      <c r="I211" s="52">
        <v>6035621</v>
      </c>
      <c r="J211" s="52">
        <v>4926586</v>
      </c>
      <c r="K211" s="52">
        <v>3656686</v>
      </c>
      <c r="L211" s="52">
        <v>6000</v>
      </c>
      <c r="M211" s="52">
        <v>0</v>
      </c>
      <c r="N211" s="52">
        <v>0</v>
      </c>
      <c r="O211" s="77">
        <v>55.02</v>
      </c>
      <c r="P211" s="77">
        <v>44.91</v>
      </c>
      <c r="Q211" s="77">
        <v>0.05</v>
      </c>
      <c r="R211" s="77">
        <v>0</v>
      </c>
      <c r="S211" s="78">
        <v>0</v>
      </c>
    </row>
    <row r="212" spans="1:19" ht="12.75">
      <c r="A212" s="229">
        <v>2</v>
      </c>
      <c r="B212" s="230">
        <v>24</v>
      </c>
      <c r="C212" s="230">
        <v>6</v>
      </c>
      <c r="D212" s="31">
        <v>3</v>
      </c>
      <c r="E212" s="31">
        <v>0</v>
      </c>
      <c r="F212" s="38"/>
      <c r="G212" s="55" t="s">
        <v>470</v>
      </c>
      <c r="H212" s="61">
        <v>7617144.42</v>
      </c>
      <c r="I212" s="52">
        <v>5914054</v>
      </c>
      <c r="J212" s="52">
        <v>1703090.42</v>
      </c>
      <c r="K212" s="52">
        <v>799190.42</v>
      </c>
      <c r="L212" s="52">
        <v>0</v>
      </c>
      <c r="M212" s="52">
        <v>0</v>
      </c>
      <c r="N212" s="52">
        <v>0</v>
      </c>
      <c r="O212" s="77">
        <v>77.64</v>
      </c>
      <c r="P212" s="77">
        <v>22.35</v>
      </c>
      <c r="Q212" s="77">
        <v>0</v>
      </c>
      <c r="R212" s="77">
        <v>0</v>
      </c>
      <c r="S212" s="78">
        <v>0</v>
      </c>
    </row>
    <row r="213" spans="1:19" ht="12.75">
      <c r="A213" s="229">
        <v>2</v>
      </c>
      <c r="B213" s="230">
        <v>24</v>
      </c>
      <c r="C213" s="230">
        <v>7</v>
      </c>
      <c r="D213" s="31">
        <v>3</v>
      </c>
      <c r="E213" s="31">
        <v>0</v>
      </c>
      <c r="F213" s="38"/>
      <c r="G213" s="55" t="s">
        <v>471</v>
      </c>
      <c r="H213" s="61">
        <v>2995226</v>
      </c>
      <c r="I213" s="52">
        <v>1339820</v>
      </c>
      <c r="J213" s="52">
        <v>1655406</v>
      </c>
      <c r="K213" s="52">
        <v>760706</v>
      </c>
      <c r="L213" s="52">
        <v>0</v>
      </c>
      <c r="M213" s="52">
        <v>0</v>
      </c>
      <c r="N213" s="52">
        <v>0</v>
      </c>
      <c r="O213" s="77">
        <v>44.73</v>
      </c>
      <c r="P213" s="77">
        <v>55.26</v>
      </c>
      <c r="Q213" s="77">
        <v>0</v>
      </c>
      <c r="R213" s="77">
        <v>0</v>
      </c>
      <c r="S213" s="78">
        <v>0</v>
      </c>
    </row>
    <row r="214" spans="1:19" ht="12.75">
      <c r="A214" s="229">
        <v>2</v>
      </c>
      <c r="B214" s="230">
        <v>19</v>
      </c>
      <c r="C214" s="230">
        <v>8</v>
      </c>
      <c r="D214" s="31">
        <v>3</v>
      </c>
      <c r="E214" s="31">
        <v>0</v>
      </c>
      <c r="F214" s="38"/>
      <c r="G214" s="55" t="s">
        <v>472</v>
      </c>
      <c r="H214" s="61">
        <v>3325405</v>
      </c>
      <c r="I214" s="52">
        <v>2818805</v>
      </c>
      <c r="J214" s="52">
        <v>504600</v>
      </c>
      <c r="K214" s="52">
        <v>23400</v>
      </c>
      <c r="L214" s="52">
        <v>2000</v>
      </c>
      <c r="M214" s="52">
        <v>0</v>
      </c>
      <c r="N214" s="52">
        <v>0</v>
      </c>
      <c r="O214" s="77">
        <v>84.76</v>
      </c>
      <c r="P214" s="77">
        <v>15.17</v>
      </c>
      <c r="Q214" s="77">
        <v>0.06</v>
      </c>
      <c r="R214" s="77">
        <v>0</v>
      </c>
      <c r="S214" s="78">
        <v>0</v>
      </c>
    </row>
    <row r="215" spans="1:19" ht="12.75">
      <c r="A215" s="229">
        <v>2</v>
      </c>
      <c r="B215" s="230">
        <v>20</v>
      </c>
      <c r="C215" s="230">
        <v>6</v>
      </c>
      <c r="D215" s="31">
        <v>3</v>
      </c>
      <c r="E215" s="31">
        <v>0</v>
      </c>
      <c r="F215" s="38"/>
      <c r="G215" s="55" t="s">
        <v>473</v>
      </c>
      <c r="H215" s="61">
        <v>9325105.04</v>
      </c>
      <c r="I215" s="52">
        <v>5287623</v>
      </c>
      <c r="J215" s="52">
        <v>3777482.04</v>
      </c>
      <c r="K215" s="52">
        <v>2776882.04</v>
      </c>
      <c r="L215" s="52">
        <v>0</v>
      </c>
      <c r="M215" s="52">
        <v>260000</v>
      </c>
      <c r="N215" s="52">
        <v>0</v>
      </c>
      <c r="O215" s="77">
        <v>56.7</v>
      </c>
      <c r="P215" s="77">
        <v>40.5</v>
      </c>
      <c r="Q215" s="77">
        <v>0</v>
      </c>
      <c r="R215" s="77">
        <v>2.78</v>
      </c>
      <c r="S215" s="78">
        <v>0</v>
      </c>
    </row>
    <row r="216" spans="1:19" s="95" customFormat="1" ht="15">
      <c r="A216" s="231"/>
      <c r="B216" s="232"/>
      <c r="C216" s="232"/>
      <c r="D216" s="101"/>
      <c r="E216" s="101"/>
      <c r="F216" s="102" t="s">
        <v>474</v>
      </c>
      <c r="G216" s="291"/>
      <c r="H216" s="104">
        <v>10063274</v>
      </c>
      <c r="I216" s="104">
        <v>0</v>
      </c>
      <c r="J216" s="104">
        <v>2933708</v>
      </c>
      <c r="K216" s="104">
        <v>2933708</v>
      </c>
      <c r="L216" s="104">
        <v>0</v>
      </c>
      <c r="M216" s="104">
        <v>0</v>
      </c>
      <c r="N216" s="104">
        <v>7129566</v>
      </c>
      <c r="O216" s="128">
        <v>0</v>
      </c>
      <c r="P216" s="128">
        <v>29.152619714021498</v>
      </c>
      <c r="Q216" s="128">
        <v>0</v>
      </c>
      <c r="R216" s="128">
        <v>0</v>
      </c>
      <c r="S216" s="129">
        <v>70.8473802859785</v>
      </c>
    </row>
    <row r="217" spans="1:19" ht="25.5">
      <c r="A217" s="229">
        <v>2</v>
      </c>
      <c r="B217" s="230">
        <v>15</v>
      </c>
      <c r="C217" s="230">
        <v>1</v>
      </c>
      <c r="D217" s="31" t="s">
        <v>475</v>
      </c>
      <c r="E217" s="31">
        <v>8</v>
      </c>
      <c r="F217" s="38"/>
      <c r="G217" s="56" t="s">
        <v>476</v>
      </c>
      <c r="H217" s="61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77">
        <v>0</v>
      </c>
      <c r="P217" s="77">
        <v>0</v>
      </c>
      <c r="Q217" s="77">
        <v>0</v>
      </c>
      <c r="R217" s="77">
        <v>0</v>
      </c>
      <c r="S217" s="78">
        <v>0</v>
      </c>
    </row>
    <row r="218" spans="1:19" ht="25.5">
      <c r="A218" s="229">
        <v>2</v>
      </c>
      <c r="B218" s="230">
        <v>63</v>
      </c>
      <c r="C218" s="230">
        <v>1</v>
      </c>
      <c r="D218" s="31" t="s">
        <v>475</v>
      </c>
      <c r="E218" s="31">
        <v>8</v>
      </c>
      <c r="F218" s="38"/>
      <c r="G218" s="56" t="s">
        <v>477</v>
      </c>
      <c r="H218" s="61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77">
        <v>0</v>
      </c>
      <c r="P218" s="77">
        <v>0</v>
      </c>
      <c r="Q218" s="77">
        <v>0</v>
      </c>
      <c r="R218" s="77">
        <v>0</v>
      </c>
      <c r="S218" s="78">
        <v>0</v>
      </c>
    </row>
    <row r="219" spans="1:19" ht="12.75">
      <c r="A219" s="229">
        <v>2</v>
      </c>
      <c r="B219" s="230">
        <v>9</v>
      </c>
      <c r="C219" s="230">
        <v>7</v>
      </c>
      <c r="D219" s="31" t="s">
        <v>475</v>
      </c>
      <c r="E219" s="31">
        <v>8</v>
      </c>
      <c r="F219" s="38"/>
      <c r="G219" s="56" t="s">
        <v>478</v>
      </c>
      <c r="H219" s="61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77">
        <v>0</v>
      </c>
      <c r="P219" s="77">
        <v>0</v>
      </c>
      <c r="Q219" s="77">
        <v>0</v>
      </c>
      <c r="R219" s="77">
        <v>0</v>
      </c>
      <c r="S219" s="78">
        <v>0</v>
      </c>
    </row>
    <row r="220" spans="1:19" ht="12.75">
      <c r="A220" s="229">
        <v>2</v>
      </c>
      <c r="B220" s="230">
        <v>10</v>
      </c>
      <c r="C220" s="230">
        <v>1</v>
      </c>
      <c r="D220" s="31" t="s">
        <v>475</v>
      </c>
      <c r="E220" s="31">
        <v>8</v>
      </c>
      <c r="F220" s="38"/>
      <c r="G220" s="56" t="s">
        <v>479</v>
      </c>
      <c r="H220" s="61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77">
        <v>0</v>
      </c>
      <c r="P220" s="77">
        <v>0</v>
      </c>
      <c r="Q220" s="77">
        <v>0</v>
      </c>
      <c r="R220" s="77">
        <v>0</v>
      </c>
      <c r="S220" s="78">
        <v>0</v>
      </c>
    </row>
    <row r="221" spans="1:19" ht="12.75">
      <c r="A221" s="229">
        <v>2</v>
      </c>
      <c r="B221" s="230">
        <v>20</v>
      </c>
      <c r="C221" s="230">
        <v>2</v>
      </c>
      <c r="D221" s="31" t="s">
        <v>475</v>
      </c>
      <c r="E221" s="31">
        <v>8</v>
      </c>
      <c r="F221" s="38"/>
      <c r="G221" s="56" t="s">
        <v>480</v>
      </c>
      <c r="H221" s="61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77">
        <v>0</v>
      </c>
      <c r="P221" s="77">
        <v>0</v>
      </c>
      <c r="Q221" s="77">
        <v>0</v>
      </c>
      <c r="R221" s="77">
        <v>0</v>
      </c>
      <c r="S221" s="78">
        <v>0</v>
      </c>
    </row>
    <row r="222" spans="1:19" ht="12.75">
      <c r="A222" s="229">
        <v>2</v>
      </c>
      <c r="B222" s="230">
        <v>61</v>
      </c>
      <c r="C222" s="230">
        <v>1</v>
      </c>
      <c r="D222" s="31" t="s">
        <v>475</v>
      </c>
      <c r="E222" s="31">
        <v>8</v>
      </c>
      <c r="F222" s="38"/>
      <c r="G222" s="56" t="s">
        <v>481</v>
      </c>
      <c r="H222" s="61">
        <v>2814708</v>
      </c>
      <c r="I222" s="52">
        <v>0</v>
      </c>
      <c r="J222" s="52">
        <v>2814708</v>
      </c>
      <c r="K222" s="52">
        <v>2814708</v>
      </c>
      <c r="L222" s="52">
        <v>0</v>
      </c>
      <c r="M222" s="52">
        <v>0</v>
      </c>
      <c r="N222" s="52">
        <v>0</v>
      </c>
      <c r="O222" s="77">
        <v>0</v>
      </c>
      <c r="P222" s="77">
        <v>100</v>
      </c>
      <c r="Q222" s="77">
        <v>0</v>
      </c>
      <c r="R222" s="77">
        <v>0</v>
      </c>
      <c r="S222" s="78">
        <v>0</v>
      </c>
    </row>
    <row r="223" spans="1:19" ht="38.25">
      <c r="A223" s="229">
        <v>2</v>
      </c>
      <c r="B223" s="230">
        <v>2</v>
      </c>
      <c r="C223" s="230">
        <v>5</v>
      </c>
      <c r="D223" s="31" t="s">
        <v>475</v>
      </c>
      <c r="E223" s="31">
        <v>8</v>
      </c>
      <c r="F223" s="38"/>
      <c r="G223" s="56" t="s">
        <v>482</v>
      </c>
      <c r="H223" s="61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77">
        <v>0</v>
      </c>
      <c r="P223" s="77">
        <v>0</v>
      </c>
      <c r="Q223" s="77">
        <v>0</v>
      </c>
      <c r="R223" s="77">
        <v>0</v>
      </c>
      <c r="S223" s="78">
        <v>0</v>
      </c>
    </row>
    <row r="224" spans="1:19" ht="12.75">
      <c r="A224" s="229">
        <v>2</v>
      </c>
      <c r="B224" s="230">
        <v>8</v>
      </c>
      <c r="C224" s="230">
        <v>6</v>
      </c>
      <c r="D224" s="31" t="s">
        <v>475</v>
      </c>
      <c r="E224" s="31">
        <v>8</v>
      </c>
      <c r="F224" s="38"/>
      <c r="G224" s="56" t="s">
        <v>483</v>
      </c>
      <c r="H224" s="61">
        <v>119000</v>
      </c>
      <c r="I224" s="52">
        <v>0</v>
      </c>
      <c r="J224" s="52">
        <v>119000</v>
      </c>
      <c r="K224" s="52">
        <v>119000</v>
      </c>
      <c r="L224" s="52">
        <v>0</v>
      </c>
      <c r="M224" s="52">
        <v>0</v>
      </c>
      <c r="N224" s="52">
        <v>0</v>
      </c>
      <c r="O224" s="77">
        <v>0</v>
      </c>
      <c r="P224" s="77">
        <v>100</v>
      </c>
      <c r="Q224" s="77">
        <v>0</v>
      </c>
      <c r="R224" s="77">
        <v>0</v>
      </c>
      <c r="S224" s="78">
        <v>0</v>
      </c>
    </row>
    <row r="225" spans="1:19" ht="12.75">
      <c r="A225" s="229">
        <v>2</v>
      </c>
      <c r="B225" s="230">
        <v>16</v>
      </c>
      <c r="C225" s="230">
        <v>4</v>
      </c>
      <c r="D225" s="31" t="s">
        <v>475</v>
      </c>
      <c r="E225" s="31">
        <v>8</v>
      </c>
      <c r="F225" s="38"/>
      <c r="G225" s="56" t="s">
        <v>484</v>
      </c>
      <c r="H225" s="61">
        <v>7129566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7129566</v>
      </c>
      <c r="O225" s="77">
        <v>0</v>
      </c>
      <c r="P225" s="77">
        <v>0</v>
      </c>
      <c r="Q225" s="77">
        <v>0</v>
      </c>
      <c r="R225" s="77">
        <v>0</v>
      </c>
      <c r="S225" s="78">
        <v>100</v>
      </c>
    </row>
    <row r="226" spans="1:19" ht="12.75">
      <c r="A226" s="229">
        <v>2</v>
      </c>
      <c r="B226" s="230">
        <v>25</v>
      </c>
      <c r="C226" s="230">
        <v>2</v>
      </c>
      <c r="D226" s="31" t="s">
        <v>475</v>
      </c>
      <c r="E226" s="31">
        <v>8</v>
      </c>
      <c r="F226" s="38"/>
      <c r="G226" s="56" t="s">
        <v>485</v>
      </c>
      <c r="H226" s="61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77">
        <v>0</v>
      </c>
      <c r="P226" s="77">
        <v>0</v>
      </c>
      <c r="Q226" s="77">
        <v>0</v>
      </c>
      <c r="R226" s="77">
        <v>0</v>
      </c>
      <c r="S226" s="78">
        <v>0</v>
      </c>
    </row>
    <row r="227" spans="1:19" ht="25.5">
      <c r="A227" s="229">
        <v>2</v>
      </c>
      <c r="B227" s="230">
        <v>19</v>
      </c>
      <c r="C227" s="230">
        <v>1</v>
      </c>
      <c r="D227" s="31" t="s">
        <v>475</v>
      </c>
      <c r="E227" s="31">
        <v>8</v>
      </c>
      <c r="F227" s="38"/>
      <c r="G227" s="56" t="s">
        <v>486</v>
      </c>
      <c r="H227" s="61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77">
        <v>0</v>
      </c>
      <c r="P227" s="77">
        <v>0</v>
      </c>
      <c r="Q227" s="77">
        <v>0</v>
      </c>
      <c r="R227" s="77">
        <v>0</v>
      </c>
      <c r="S227" s="78">
        <v>0</v>
      </c>
    </row>
    <row r="228" spans="1:19" ht="12.75">
      <c r="A228" s="229">
        <v>2</v>
      </c>
      <c r="B228" s="230">
        <v>1</v>
      </c>
      <c r="C228" s="230">
        <v>1</v>
      </c>
      <c r="D228" s="31" t="s">
        <v>475</v>
      </c>
      <c r="E228" s="31">
        <v>8</v>
      </c>
      <c r="F228" s="38"/>
      <c r="G228" s="56" t="s">
        <v>487</v>
      </c>
      <c r="H228" s="61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77">
        <v>0</v>
      </c>
      <c r="P228" s="77">
        <v>0</v>
      </c>
      <c r="Q228" s="77">
        <v>0</v>
      </c>
      <c r="R228" s="77">
        <v>0</v>
      </c>
      <c r="S228" s="78">
        <v>0</v>
      </c>
    </row>
    <row r="229" spans="1:19" ht="25.5">
      <c r="A229" s="229">
        <v>2</v>
      </c>
      <c r="B229" s="230">
        <v>17</v>
      </c>
      <c r="C229" s="230">
        <v>4</v>
      </c>
      <c r="D229" s="31" t="s">
        <v>475</v>
      </c>
      <c r="E229" s="31">
        <v>8</v>
      </c>
      <c r="F229" s="38"/>
      <c r="G229" s="56" t="s">
        <v>488</v>
      </c>
      <c r="H229" s="61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77">
        <v>0</v>
      </c>
      <c r="P229" s="77">
        <v>0</v>
      </c>
      <c r="Q229" s="77">
        <v>0</v>
      </c>
      <c r="R229" s="77">
        <v>0</v>
      </c>
      <c r="S229" s="78">
        <v>0</v>
      </c>
    </row>
    <row r="230" spans="1:19" ht="12.75">
      <c r="A230" s="229"/>
      <c r="B230" s="230"/>
      <c r="C230" s="230"/>
      <c r="D230" s="31"/>
      <c r="E230" s="31"/>
      <c r="F230" s="38"/>
      <c r="G230" s="55"/>
      <c r="H230" s="61"/>
      <c r="I230" s="52"/>
      <c r="J230" s="52"/>
      <c r="K230" s="52"/>
      <c r="L230" s="52"/>
      <c r="M230" s="52"/>
      <c r="N230" s="52"/>
      <c r="O230" s="77"/>
      <c r="P230" s="77"/>
      <c r="Q230" s="77"/>
      <c r="R230" s="77"/>
      <c r="S230" s="78"/>
    </row>
    <row r="231" spans="1:19" ht="12.75">
      <c r="A231" s="229"/>
      <c r="B231" s="230"/>
      <c r="C231" s="230"/>
      <c r="D231" s="31"/>
      <c r="E231" s="31"/>
      <c r="F231" s="38"/>
      <c r="G231" s="55"/>
      <c r="H231" s="61"/>
      <c r="I231" s="52"/>
      <c r="J231" s="52"/>
      <c r="K231" s="52"/>
      <c r="L231" s="52"/>
      <c r="M231" s="52"/>
      <c r="N231" s="52"/>
      <c r="O231" s="77"/>
      <c r="P231" s="77"/>
      <c r="Q231" s="77"/>
      <c r="R231" s="77"/>
      <c r="S231" s="78"/>
    </row>
    <row r="232" spans="1:19" ht="12.75">
      <c r="A232" s="229"/>
      <c r="B232" s="230"/>
      <c r="C232" s="230"/>
      <c r="D232" s="31"/>
      <c r="E232" s="31"/>
      <c r="F232" s="38"/>
      <c r="G232" s="55"/>
      <c r="H232" s="61"/>
      <c r="I232" s="52"/>
      <c r="J232" s="52"/>
      <c r="K232" s="52"/>
      <c r="L232" s="52"/>
      <c r="M232" s="52"/>
      <c r="N232" s="52"/>
      <c r="O232" s="77"/>
      <c r="P232" s="77"/>
      <c r="Q232" s="77"/>
      <c r="R232" s="77"/>
      <c r="S232" s="78"/>
    </row>
    <row r="233" spans="1:19" ht="12.75">
      <c r="A233" s="229"/>
      <c r="B233" s="230"/>
      <c r="C233" s="230"/>
      <c r="D233" s="31"/>
      <c r="E233" s="31"/>
      <c r="F233" s="38"/>
      <c r="G233" s="55"/>
      <c r="H233" s="61"/>
      <c r="I233" s="52"/>
      <c r="J233" s="52"/>
      <c r="K233" s="52"/>
      <c r="L233" s="52"/>
      <c r="M233" s="52"/>
      <c r="N233" s="52"/>
      <c r="O233" s="77"/>
      <c r="P233" s="77"/>
      <c r="Q233" s="77"/>
      <c r="R233" s="77"/>
      <c r="S233" s="78"/>
    </row>
    <row r="234" spans="1:19" ht="13.5" thickBot="1">
      <c r="A234" s="235"/>
      <c r="B234" s="236"/>
      <c r="C234" s="236"/>
      <c r="D234" s="32"/>
      <c r="E234" s="32"/>
      <c r="F234" s="39"/>
      <c r="G234" s="81"/>
      <c r="H234" s="62"/>
      <c r="I234" s="53"/>
      <c r="J234" s="53"/>
      <c r="K234" s="53"/>
      <c r="L234" s="53"/>
      <c r="M234" s="53"/>
      <c r="N234" s="53"/>
      <c r="O234" s="79"/>
      <c r="P234" s="79"/>
      <c r="Q234" s="79"/>
      <c r="R234" s="79"/>
      <c r="S234" s="80"/>
    </row>
  </sheetData>
  <sheetProtection/>
  <mergeCells count="26">
    <mergeCell ref="K10:K11"/>
    <mergeCell ref="F12:G12"/>
    <mergeCell ref="F7:G11"/>
    <mergeCell ref="O9:O11"/>
    <mergeCell ref="H8:H11"/>
    <mergeCell ref="J9:J11"/>
    <mergeCell ref="P9:P11"/>
    <mergeCell ref="L10:L11"/>
    <mergeCell ref="M10:M11"/>
    <mergeCell ref="O7:S8"/>
    <mergeCell ref="I8:N8"/>
    <mergeCell ref="I9:I11"/>
    <mergeCell ref="L9:M9"/>
    <mergeCell ref="N9:N11"/>
    <mergeCell ref="S9:S11"/>
    <mergeCell ref="Q9:Q11"/>
    <mergeCell ref="R9:R11"/>
    <mergeCell ref="A1:L1"/>
    <mergeCell ref="A2:L2"/>
    <mergeCell ref="A3:L3"/>
    <mergeCell ref="A7:A11"/>
    <mergeCell ref="B7:B11"/>
    <mergeCell ref="C7:C11"/>
    <mergeCell ref="D7:D11"/>
    <mergeCell ref="E7:E11"/>
    <mergeCell ref="H7:N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51" t="s">
        <v>88</v>
      </c>
      <c r="N1" s="48"/>
      <c r="O1" s="48" t="str">
        <f>1!P1</f>
        <v>21.05.2011</v>
      </c>
      <c r="P1" s="48"/>
      <c r="Q1" s="48"/>
      <c r="R1" s="48"/>
      <c r="S1" s="49"/>
    </row>
    <row r="2" spans="1:23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51" t="s">
        <v>89</v>
      </c>
      <c r="N2" s="48"/>
      <c r="O2" s="48">
        <f>1!P2</f>
        <v>2</v>
      </c>
      <c r="P2" s="48"/>
      <c r="Q2" s="48"/>
      <c r="R2" s="48"/>
      <c r="S2" s="49"/>
      <c r="T2" s="29"/>
      <c r="U2" s="29"/>
      <c r="V2" s="29"/>
      <c r="W2" s="29"/>
    </row>
    <row r="3" spans="1:20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51" t="s">
        <v>90</v>
      </c>
      <c r="N3" s="48"/>
      <c r="O3" s="48" t="str">
        <f>1!P3</f>
        <v>28.05.2013</v>
      </c>
      <c r="P3" s="48"/>
      <c r="Q3" s="48"/>
      <c r="R3" s="48"/>
      <c r="S3" s="49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9" s="29" customFormat="1" ht="18">
      <c r="A5" s="28" t="str">
        <f>'Spis tabel'!B13</f>
        <v>Tabela 6. Struktura dotacji celowych przekazywanych do budżetów jst woj. dolnośląskiego wg stanu na koniec I kwartału 2013 roku    (wykonanie)</v>
      </c>
      <c r="R5" s="59"/>
      <c r="S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9" s="29" customFormat="1" ht="17.2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439" t="s">
        <v>23</v>
      </c>
      <c r="I7" s="439"/>
      <c r="J7" s="439"/>
      <c r="K7" s="439"/>
      <c r="L7" s="439"/>
      <c r="M7" s="439"/>
      <c r="N7" s="439"/>
      <c r="O7" s="426" t="s">
        <v>30</v>
      </c>
      <c r="P7" s="426"/>
      <c r="Q7" s="426"/>
      <c r="R7" s="426"/>
      <c r="S7" s="429"/>
    </row>
    <row r="8" spans="1:19" s="29" customFormat="1" ht="16.5" customHeight="1">
      <c r="A8" s="372"/>
      <c r="B8" s="363"/>
      <c r="C8" s="363"/>
      <c r="D8" s="363"/>
      <c r="E8" s="363"/>
      <c r="F8" s="379"/>
      <c r="G8" s="380"/>
      <c r="H8" s="350" t="s">
        <v>86</v>
      </c>
      <c r="I8" s="359" t="s">
        <v>19</v>
      </c>
      <c r="J8" s="413"/>
      <c r="K8" s="413"/>
      <c r="L8" s="413"/>
      <c r="M8" s="413"/>
      <c r="N8" s="413"/>
      <c r="O8" s="440"/>
      <c r="P8" s="440"/>
      <c r="Q8" s="440"/>
      <c r="R8" s="440"/>
      <c r="S8" s="441"/>
    </row>
    <row r="9" spans="1:24" s="29" customFormat="1" ht="32.25" customHeight="1">
      <c r="A9" s="372"/>
      <c r="B9" s="363"/>
      <c r="C9" s="363"/>
      <c r="D9" s="363"/>
      <c r="E9" s="363"/>
      <c r="F9" s="379"/>
      <c r="G9" s="380"/>
      <c r="H9" s="424"/>
      <c r="I9" s="425" t="s">
        <v>24</v>
      </c>
      <c r="J9" s="424" t="s">
        <v>25</v>
      </c>
      <c r="K9" s="273" t="s">
        <v>12</v>
      </c>
      <c r="L9" s="442" t="s">
        <v>26</v>
      </c>
      <c r="M9" s="443"/>
      <c r="N9" s="425" t="s">
        <v>29</v>
      </c>
      <c r="O9" s="430" t="s">
        <v>31</v>
      </c>
      <c r="P9" s="430" t="s">
        <v>32</v>
      </c>
      <c r="Q9" s="430" t="s">
        <v>36</v>
      </c>
      <c r="R9" s="430" t="s">
        <v>37</v>
      </c>
      <c r="S9" s="433" t="s">
        <v>79</v>
      </c>
      <c r="T9"/>
      <c r="U9"/>
      <c r="V9"/>
      <c r="W9"/>
      <c r="X9"/>
    </row>
    <row r="10" spans="1:24" s="29" customFormat="1" ht="32.25" customHeight="1">
      <c r="A10" s="372"/>
      <c r="B10" s="363"/>
      <c r="C10" s="363"/>
      <c r="D10" s="363"/>
      <c r="E10" s="363"/>
      <c r="F10" s="379"/>
      <c r="G10" s="380"/>
      <c r="H10" s="424"/>
      <c r="I10" s="425"/>
      <c r="J10" s="425"/>
      <c r="K10" s="346" t="s">
        <v>262</v>
      </c>
      <c r="L10" s="427" t="s">
        <v>27</v>
      </c>
      <c r="M10" s="427" t="s">
        <v>28</v>
      </c>
      <c r="N10" s="425"/>
      <c r="O10" s="431"/>
      <c r="P10" s="431"/>
      <c r="Q10" s="431"/>
      <c r="R10" s="431"/>
      <c r="S10" s="434"/>
      <c r="T10"/>
      <c r="U10"/>
      <c r="V10"/>
      <c r="W10"/>
      <c r="X10"/>
    </row>
    <row r="11" spans="1:24" s="29" customFormat="1" ht="32.25" customHeight="1" thickBot="1">
      <c r="A11" s="373"/>
      <c r="B11" s="364"/>
      <c r="C11" s="364"/>
      <c r="D11" s="364"/>
      <c r="E11" s="364"/>
      <c r="F11" s="381"/>
      <c r="G11" s="382"/>
      <c r="H11" s="351"/>
      <c r="I11" s="347"/>
      <c r="J11" s="347"/>
      <c r="K11" s="347"/>
      <c r="L11" s="428"/>
      <c r="M11" s="428"/>
      <c r="N11" s="347"/>
      <c r="O11" s="432"/>
      <c r="P11" s="432"/>
      <c r="Q11" s="432"/>
      <c r="R11" s="432"/>
      <c r="S11" s="435"/>
      <c r="T11"/>
      <c r="U11"/>
      <c r="V11"/>
      <c r="W11"/>
      <c r="X11"/>
    </row>
    <row r="12" spans="1:19" ht="13.5" thickBot="1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44">
        <v>6</v>
      </c>
      <c r="G12" s="445"/>
      <c r="H12" s="41">
        <v>7</v>
      </c>
      <c r="I12" s="41">
        <v>8</v>
      </c>
      <c r="J12" s="41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6">
        <v>18</v>
      </c>
    </row>
    <row r="13" spans="1:19" s="95" customFormat="1" ht="15">
      <c r="A13" s="221"/>
      <c r="B13" s="222"/>
      <c r="C13" s="222"/>
      <c r="D13" s="90"/>
      <c r="E13" s="90"/>
      <c r="F13" s="91" t="s">
        <v>285</v>
      </c>
      <c r="G13" s="287"/>
      <c r="H13" s="93">
        <v>554558122.23</v>
      </c>
      <c r="I13" s="93">
        <v>284828011.15999997</v>
      </c>
      <c r="J13" s="93">
        <v>241757894.94</v>
      </c>
      <c r="K13" s="93">
        <v>158376339.32</v>
      </c>
      <c r="L13" s="93">
        <v>248500</v>
      </c>
      <c r="M13" s="93">
        <v>26635679.570000004</v>
      </c>
      <c r="N13" s="93">
        <v>1088036.56</v>
      </c>
      <c r="O13" s="115">
        <v>51.36125497804341</v>
      </c>
      <c r="P13" s="115">
        <v>43.59469012334332</v>
      </c>
      <c r="Q13" s="115">
        <v>0.04481045178830434</v>
      </c>
      <c r="R13" s="115">
        <v>4.803045614568242</v>
      </c>
      <c r="S13" s="116">
        <v>0.19619883225671028</v>
      </c>
    </row>
    <row r="14" spans="1:19" ht="12.75">
      <c r="A14" s="223">
        <v>2</v>
      </c>
      <c r="B14" s="224">
        <v>0</v>
      </c>
      <c r="C14" s="224">
        <v>0</v>
      </c>
      <c r="D14" s="85">
        <v>0</v>
      </c>
      <c r="E14" s="85">
        <v>0</v>
      </c>
      <c r="F14" s="149"/>
      <c r="G14" s="288" t="s">
        <v>286</v>
      </c>
      <c r="H14" s="88">
        <v>110207418.85</v>
      </c>
      <c r="I14" s="87">
        <v>21729241.27</v>
      </c>
      <c r="J14" s="87">
        <v>87711526.97</v>
      </c>
      <c r="K14" s="87">
        <v>86272718.87</v>
      </c>
      <c r="L14" s="87">
        <v>0</v>
      </c>
      <c r="M14" s="87">
        <v>507863.63</v>
      </c>
      <c r="N14" s="87">
        <v>258786.98</v>
      </c>
      <c r="O14" s="113">
        <v>19.71</v>
      </c>
      <c r="P14" s="113">
        <v>79.58</v>
      </c>
      <c r="Q14" s="113">
        <v>0</v>
      </c>
      <c r="R14" s="113">
        <v>0.46</v>
      </c>
      <c r="S14" s="114">
        <v>0.23</v>
      </c>
    </row>
    <row r="15" spans="1:19" s="95" customFormat="1" ht="15">
      <c r="A15" s="225"/>
      <c r="B15" s="226"/>
      <c r="C15" s="226"/>
      <c r="D15" s="96"/>
      <c r="E15" s="96"/>
      <c r="F15" s="97" t="s">
        <v>287</v>
      </c>
      <c r="G15" s="289"/>
      <c r="H15" s="99">
        <v>100692560.42</v>
      </c>
      <c r="I15" s="99">
        <v>66061085</v>
      </c>
      <c r="J15" s="99">
        <v>22179051.439999998</v>
      </c>
      <c r="K15" s="99">
        <v>5364754.53</v>
      </c>
      <c r="L15" s="99">
        <v>22000</v>
      </c>
      <c r="M15" s="99">
        <v>11965458.98</v>
      </c>
      <c r="N15" s="99">
        <v>464965</v>
      </c>
      <c r="O15" s="122">
        <v>65.60671883250538</v>
      </c>
      <c r="P15" s="122">
        <v>22.026504587318744</v>
      </c>
      <c r="Q15" s="122">
        <v>0.021848684657769676</v>
      </c>
      <c r="R15" s="122">
        <v>11.883160910886291</v>
      </c>
      <c r="S15" s="123">
        <v>0.46176698463181254</v>
      </c>
    </row>
    <row r="16" spans="1:19" ht="12.75">
      <c r="A16" s="227">
        <v>2</v>
      </c>
      <c r="B16" s="228">
        <v>1</v>
      </c>
      <c r="C16" s="228">
        <v>0</v>
      </c>
      <c r="D16" s="10">
        <v>0</v>
      </c>
      <c r="E16" s="10">
        <v>1</v>
      </c>
      <c r="F16" s="19"/>
      <c r="G16" s="290" t="s">
        <v>288</v>
      </c>
      <c r="H16" s="60">
        <v>3502930.02</v>
      </c>
      <c r="I16" s="11">
        <v>2558552</v>
      </c>
      <c r="J16" s="11">
        <v>368476.52</v>
      </c>
      <c r="K16" s="11">
        <v>367069.27</v>
      </c>
      <c r="L16" s="11">
        <v>0</v>
      </c>
      <c r="M16" s="11">
        <v>575901.5</v>
      </c>
      <c r="N16" s="11">
        <v>0</v>
      </c>
      <c r="O16" s="66">
        <v>73.04</v>
      </c>
      <c r="P16" s="66">
        <v>10.51</v>
      </c>
      <c r="Q16" s="66">
        <v>0</v>
      </c>
      <c r="R16" s="66">
        <v>16.44</v>
      </c>
      <c r="S16" s="67">
        <v>0</v>
      </c>
    </row>
    <row r="17" spans="1:19" ht="12.75">
      <c r="A17" s="227">
        <v>2</v>
      </c>
      <c r="B17" s="228">
        <v>2</v>
      </c>
      <c r="C17" s="228">
        <v>0</v>
      </c>
      <c r="D17" s="11">
        <v>0</v>
      </c>
      <c r="E17" s="11">
        <v>1</v>
      </c>
      <c r="F17" s="19"/>
      <c r="G17" s="297" t="s">
        <v>289</v>
      </c>
      <c r="H17" s="60">
        <v>3244847.92</v>
      </c>
      <c r="I17" s="11">
        <v>2781716</v>
      </c>
      <c r="J17" s="11">
        <v>146943</v>
      </c>
      <c r="K17" s="11">
        <v>0</v>
      </c>
      <c r="L17" s="11">
        <v>0</v>
      </c>
      <c r="M17" s="11">
        <v>316188.92</v>
      </c>
      <c r="N17" s="11">
        <v>0</v>
      </c>
      <c r="O17" s="66">
        <v>85.72</v>
      </c>
      <c r="P17" s="66">
        <v>4.52</v>
      </c>
      <c r="Q17" s="66">
        <v>0</v>
      </c>
      <c r="R17" s="66">
        <v>9.74</v>
      </c>
      <c r="S17" s="67">
        <v>0</v>
      </c>
    </row>
    <row r="18" spans="1:19" ht="12.75">
      <c r="A18" s="227">
        <v>2</v>
      </c>
      <c r="B18" s="228">
        <v>3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60">
        <v>3693265.96</v>
      </c>
      <c r="I18" s="11">
        <v>2726480</v>
      </c>
      <c r="J18" s="11">
        <v>856584.96</v>
      </c>
      <c r="K18" s="11">
        <v>142497.96</v>
      </c>
      <c r="L18" s="11">
        <v>0</v>
      </c>
      <c r="M18" s="11">
        <v>110201</v>
      </c>
      <c r="N18" s="11">
        <v>0</v>
      </c>
      <c r="O18" s="66">
        <v>73.82</v>
      </c>
      <c r="P18" s="66">
        <v>23.19</v>
      </c>
      <c r="Q18" s="66">
        <v>0</v>
      </c>
      <c r="R18" s="66">
        <v>2.98</v>
      </c>
      <c r="S18" s="67">
        <v>0</v>
      </c>
    </row>
    <row r="19" spans="1:19" ht="12.75">
      <c r="A19" s="227">
        <v>2</v>
      </c>
      <c r="B19" s="228">
        <v>4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60">
        <v>2796973.33</v>
      </c>
      <c r="I19" s="11">
        <v>1858482</v>
      </c>
      <c r="J19" s="11">
        <v>549853.92</v>
      </c>
      <c r="K19" s="11">
        <v>368167.92</v>
      </c>
      <c r="L19" s="11">
        <v>0</v>
      </c>
      <c r="M19" s="11">
        <v>388637.41</v>
      </c>
      <c r="N19" s="11">
        <v>0</v>
      </c>
      <c r="O19" s="66">
        <v>66.44</v>
      </c>
      <c r="P19" s="66">
        <v>19.65</v>
      </c>
      <c r="Q19" s="66">
        <v>0</v>
      </c>
      <c r="R19" s="66">
        <v>13.89</v>
      </c>
      <c r="S19" s="67">
        <v>0</v>
      </c>
    </row>
    <row r="20" spans="1:19" ht="12.75">
      <c r="A20" s="227">
        <v>2</v>
      </c>
      <c r="B20" s="228">
        <v>5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60">
        <v>3217656.14</v>
      </c>
      <c r="I20" s="11">
        <v>2098279</v>
      </c>
      <c r="J20" s="11">
        <v>468082.55</v>
      </c>
      <c r="K20" s="11">
        <v>100300.55</v>
      </c>
      <c r="L20" s="11">
        <v>0</v>
      </c>
      <c r="M20" s="11">
        <v>651294.59</v>
      </c>
      <c r="N20" s="11">
        <v>0</v>
      </c>
      <c r="O20" s="66">
        <v>65.21</v>
      </c>
      <c r="P20" s="66">
        <v>14.54</v>
      </c>
      <c r="Q20" s="66">
        <v>0</v>
      </c>
      <c r="R20" s="66">
        <v>20.24</v>
      </c>
      <c r="S20" s="67">
        <v>0</v>
      </c>
    </row>
    <row r="21" spans="1:19" ht="12.75">
      <c r="A21" s="227">
        <v>2</v>
      </c>
      <c r="B21" s="228">
        <v>6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60">
        <v>5457767.16</v>
      </c>
      <c r="I21" s="11">
        <v>1432537</v>
      </c>
      <c r="J21" s="11">
        <v>1631377</v>
      </c>
      <c r="K21" s="11">
        <v>0</v>
      </c>
      <c r="L21" s="11">
        <v>0</v>
      </c>
      <c r="M21" s="11">
        <v>2261853.16</v>
      </c>
      <c r="N21" s="11">
        <v>132000</v>
      </c>
      <c r="O21" s="66">
        <v>26.24</v>
      </c>
      <c r="P21" s="66">
        <v>29.89</v>
      </c>
      <c r="Q21" s="66">
        <v>0</v>
      </c>
      <c r="R21" s="66">
        <v>41.44</v>
      </c>
      <c r="S21" s="67">
        <v>2.41</v>
      </c>
    </row>
    <row r="22" spans="1:19" ht="12.75">
      <c r="A22" s="227">
        <v>2</v>
      </c>
      <c r="B22" s="228">
        <v>7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60">
        <v>2910324.21</v>
      </c>
      <c r="I22" s="11">
        <v>1824149</v>
      </c>
      <c r="J22" s="11">
        <v>884695.73</v>
      </c>
      <c r="K22" s="11">
        <v>136026.73</v>
      </c>
      <c r="L22" s="11">
        <v>0</v>
      </c>
      <c r="M22" s="11">
        <v>201479.48</v>
      </c>
      <c r="N22" s="11">
        <v>0</v>
      </c>
      <c r="O22" s="66">
        <v>62.67</v>
      </c>
      <c r="P22" s="66">
        <v>30.39</v>
      </c>
      <c r="Q22" s="66">
        <v>0</v>
      </c>
      <c r="R22" s="66">
        <v>6.92</v>
      </c>
      <c r="S22" s="67">
        <v>0</v>
      </c>
    </row>
    <row r="23" spans="1:19" ht="12.75">
      <c r="A23" s="227">
        <v>2</v>
      </c>
      <c r="B23" s="228">
        <v>8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60">
        <v>9513564.94</v>
      </c>
      <c r="I23" s="11">
        <v>5802028</v>
      </c>
      <c r="J23" s="11">
        <v>3297092.77</v>
      </c>
      <c r="K23" s="11">
        <v>692420.77</v>
      </c>
      <c r="L23" s="11">
        <v>0</v>
      </c>
      <c r="M23" s="11">
        <v>414444.17</v>
      </c>
      <c r="N23" s="11">
        <v>0</v>
      </c>
      <c r="O23" s="66">
        <v>60.98</v>
      </c>
      <c r="P23" s="66">
        <v>34.65</v>
      </c>
      <c r="Q23" s="66">
        <v>0</v>
      </c>
      <c r="R23" s="66">
        <v>4.35</v>
      </c>
      <c r="S23" s="67">
        <v>0</v>
      </c>
    </row>
    <row r="24" spans="1:19" ht="12.75">
      <c r="A24" s="227">
        <v>2</v>
      </c>
      <c r="B24" s="228">
        <v>9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60">
        <v>5858478.38</v>
      </c>
      <c r="I24" s="11">
        <v>1956382</v>
      </c>
      <c r="J24" s="11">
        <v>2830367.31</v>
      </c>
      <c r="K24" s="11">
        <v>176566.31</v>
      </c>
      <c r="L24" s="11">
        <v>0</v>
      </c>
      <c r="M24" s="11">
        <v>1071729.07</v>
      </c>
      <c r="N24" s="11">
        <v>0</v>
      </c>
      <c r="O24" s="66">
        <v>33.39</v>
      </c>
      <c r="P24" s="66">
        <v>48.31</v>
      </c>
      <c r="Q24" s="66">
        <v>0</v>
      </c>
      <c r="R24" s="66">
        <v>18.29</v>
      </c>
      <c r="S24" s="67">
        <v>0</v>
      </c>
    </row>
    <row r="25" spans="1:19" ht="12.75">
      <c r="A25" s="227">
        <v>2</v>
      </c>
      <c r="B25" s="228">
        <v>10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60">
        <v>3300518.93</v>
      </c>
      <c r="I25" s="11">
        <v>2272798</v>
      </c>
      <c r="J25" s="11">
        <v>477636.65</v>
      </c>
      <c r="K25" s="11">
        <v>477636.65</v>
      </c>
      <c r="L25" s="11">
        <v>0</v>
      </c>
      <c r="M25" s="11">
        <v>550084.28</v>
      </c>
      <c r="N25" s="11">
        <v>0</v>
      </c>
      <c r="O25" s="66">
        <v>68.86</v>
      </c>
      <c r="P25" s="66">
        <v>14.47</v>
      </c>
      <c r="Q25" s="66">
        <v>0</v>
      </c>
      <c r="R25" s="66">
        <v>16.66</v>
      </c>
      <c r="S25" s="67">
        <v>0</v>
      </c>
    </row>
    <row r="26" spans="1:19" ht="12.75">
      <c r="A26" s="229">
        <v>2</v>
      </c>
      <c r="B26" s="230">
        <v>11</v>
      </c>
      <c r="C26" s="230">
        <v>0</v>
      </c>
      <c r="D26" s="31">
        <v>0</v>
      </c>
      <c r="E26" s="31">
        <v>1</v>
      </c>
      <c r="F26" s="38"/>
      <c r="G26" s="55" t="s">
        <v>298</v>
      </c>
      <c r="H26" s="61">
        <v>3493078.16</v>
      </c>
      <c r="I26" s="52">
        <v>2574510</v>
      </c>
      <c r="J26" s="52">
        <v>682108.84</v>
      </c>
      <c r="K26" s="52">
        <v>682108.84</v>
      </c>
      <c r="L26" s="52">
        <v>0</v>
      </c>
      <c r="M26" s="52">
        <v>236459.32</v>
      </c>
      <c r="N26" s="52">
        <v>0</v>
      </c>
      <c r="O26" s="77">
        <v>73.7</v>
      </c>
      <c r="P26" s="77">
        <v>19.52</v>
      </c>
      <c r="Q26" s="77">
        <v>0</v>
      </c>
      <c r="R26" s="77">
        <v>6.76</v>
      </c>
      <c r="S26" s="78">
        <v>0</v>
      </c>
    </row>
    <row r="27" spans="1:19" ht="12.75">
      <c r="A27" s="229">
        <v>2</v>
      </c>
      <c r="B27" s="230">
        <v>12</v>
      </c>
      <c r="C27" s="230">
        <v>0</v>
      </c>
      <c r="D27" s="31">
        <v>0</v>
      </c>
      <c r="E27" s="31">
        <v>1</v>
      </c>
      <c r="F27" s="38"/>
      <c r="G27" s="55" t="s">
        <v>299</v>
      </c>
      <c r="H27" s="61">
        <v>3002265.21</v>
      </c>
      <c r="I27" s="52">
        <v>1909091</v>
      </c>
      <c r="J27" s="52">
        <v>731710.6</v>
      </c>
      <c r="K27" s="52">
        <v>12634.6</v>
      </c>
      <c r="L27" s="52">
        <v>0</v>
      </c>
      <c r="M27" s="52">
        <v>74398.61</v>
      </c>
      <c r="N27" s="52">
        <v>287065</v>
      </c>
      <c r="O27" s="77">
        <v>63.58</v>
      </c>
      <c r="P27" s="77">
        <v>24.37</v>
      </c>
      <c r="Q27" s="77">
        <v>0</v>
      </c>
      <c r="R27" s="77">
        <v>2.47</v>
      </c>
      <c r="S27" s="78">
        <v>9.56</v>
      </c>
    </row>
    <row r="28" spans="1:19" ht="12.75">
      <c r="A28" s="229">
        <v>2</v>
      </c>
      <c r="B28" s="230">
        <v>13</v>
      </c>
      <c r="C28" s="230">
        <v>0</v>
      </c>
      <c r="D28" s="31">
        <v>0</v>
      </c>
      <c r="E28" s="31">
        <v>1</v>
      </c>
      <c r="F28" s="38"/>
      <c r="G28" s="55" t="s">
        <v>300</v>
      </c>
      <c r="H28" s="61">
        <v>3124348.22</v>
      </c>
      <c r="I28" s="52">
        <v>1811939</v>
      </c>
      <c r="J28" s="52">
        <v>956111.43</v>
      </c>
      <c r="K28" s="52">
        <v>69226.43</v>
      </c>
      <c r="L28" s="52">
        <v>0</v>
      </c>
      <c r="M28" s="52">
        <v>356297.79</v>
      </c>
      <c r="N28" s="52">
        <v>0</v>
      </c>
      <c r="O28" s="77">
        <v>57.99</v>
      </c>
      <c r="P28" s="77">
        <v>30.6</v>
      </c>
      <c r="Q28" s="77">
        <v>0</v>
      </c>
      <c r="R28" s="77">
        <v>11.4</v>
      </c>
      <c r="S28" s="78">
        <v>0</v>
      </c>
    </row>
    <row r="29" spans="1:19" ht="12.75">
      <c r="A29" s="229">
        <v>2</v>
      </c>
      <c r="B29" s="230">
        <v>14</v>
      </c>
      <c r="C29" s="230">
        <v>0</v>
      </c>
      <c r="D29" s="31">
        <v>0</v>
      </c>
      <c r="E29" s="31">
        <v>1</v>
      </c>
      <c r="F29" s="38"/>
      <c r="G29" s="55" t="s">
        <v>301</v>
      </c>
      <c r="H29" s="61">
        <v>5562555.61</v>
      </c>
      <c r="I29" s="52">
        <v>3332607</v>
      </c>
      <c r="J29" s="52">
        <v>1721404.55</v>
      </c>
      <c r="K29" s="52">
        <v>75080.55</v>
      </c>
      <c r="L29" s="52">
        <v>0</v>
      </c>
      <c r="M29" s="52">
        <v>508544.06</v>
      </c>
      <c r="N29" s="52">
        <v>0</v>
      </c>
      <c r="O29" s="77">
        <v>59.91</v>
      </c>
      <c r="P29" s="77">
        <v>30.94</v>
      </c>
      <c r="Q29" s="77">
        <v>0</v>
      </c>
      <c r="R29" s="77">
        <v>9.14</v>
      </c>
      <c r="S29" s="78">
        <v>0</v>
      </c>
    </row>
    <row r="30" spans="1:19" ht="12.75">
      <c r="A30" s="229">
        <v>2</v>
      </c>
      <c r="B30" s="230">
        <v>15</v>
      </c>
      <c r="C30" s="230">
        <v>0</v>
      </c>
      <c r="D30" s="31">
        <v>0</v>
      </c>
      <c r="E30" s="31">
        <v>1</v>
      </c>
      <c r="F30" s="38"/>
      <c r="G30" s="55" t="s">
        <v>302</v>
      </c>
      <c r="H30" s="61">
        <v>3036580.91</v>
      </c>
      <c r="I30" s="52">
        <v>2671633</v>
      </c>
      <c r="J30" s="52">
        <v>216129</v>
      </c>
      <c r="K30" s="52">
        <v>0</v>
      </c>
      <c r="L30" s="52">
        <v>0</v>
      </c>
      <c r="M30" s="52">
        <v>148818.91</v>
      </c>
      <c r="N30" s="52">
        <v>0</v>
      </c>
      <c r="O30" s="77">
        <v>87.98</v>
      </c>
      <c r="P30" s="77">
        <v>7.11</v>
      </c>
      <c r="Q30" s="77">
        <v>0</v>
      </c>
      <c r="R30" s="77">
        <v>4.9</v>
      </c>
      <c r="S30" s="78">
        <v>0</v>
      </c>
    </row>
    <row r="31" spans="1:19" ht="12.75">
      <c r="A31" s="229">
        <v>2</v>
      </c>
      <c r="B31" s="230">
        <v>16</v>
      </c>
      <c r="C31" s="230">
        <v>0</v>
      </c>
      <c r="D31" s="31">
        <v>0</v>
      </c>
      <c r="E31" s="31">
        <v>1</v>
      </c>
      <c r="F31" s="38"/>
      <c r="G31" s="55" t="s">
        <v>303</v>
      </c>
      <c r="H31" s="61">
        <v>2278151.25</v>
      </c>
      <c r="I31" s="52">
        <v>1982512</v>
      </c>
      <c r="J31" s="52">
        <v>276789.25</v>
      </c>
      <c r="K31" s="52">
        <v>34668.25</v>
      </c>
      <c r="L31" s="52">
        <v>0</v>
      </c>
      <c r="M31" s="52">
        <v>18850</v>
      </c>
      <c r="N31" s="52">
        <v>0</v>
      </c>
      <c r="O31" s="77">
        <v>87.02</v>
      </c>
      <c r="P31" s="77">
        <v>12.14</v>
      </c>
      <c r="Q31" s="77">
        <v>0</v>
      </c>
      <c r="R31" s="77">
        <v>0.82</v>
      </c>
      <c r="S31" s="78">
        <v>0</v>
      </c>
    </row>
    <row r="32" spans="1:19" ht="12.75">
      <c r="A32" s="229">
        <v>2</v>
      </c>
      <c r="B32" s="230">
        <v>17</v>
      </c>
      <c r="C32" s="230">
        <v>0</v>
      </c>
      <c r="D32" s="31">
        <v>0</v>
      </c>
      <c r="E32" s="31">
        <v>1</v>
      </c>
      <c r="F32" s="38"/>
      <c r="G32" s="55" t="s">
        <v>304</v>
      </c>
      <c r="H32" s="61">
        <v>2511896.98</v>
      </c>
      <c r="I32" s="52">
        <v>1917203</v>
      </c>
      <c r="J32" s="52">
        <v>78097.01</v>
      </c>
      <c r="K32" s="52">
        <v>78097.01</v>
      </c>
      <c r="L32" s="52">
        <v>0</v>
      </c>
      <c r="M32" s="52">
        <v>516596.97</v>
      </c>
      <c r="N32" s="52">
        <v>0</v>
      </c>
      <c r="O32" s="77">
        <v>76.32</v>
      </c>
      <c r="P32" s="77">
        <v>3.1</v>
      </c>
      <c r="Q32" s="77">
        <v>0</v>
      </c>
      <c r="R32" s="77">
        <v>20.56</v>
      </c>
      <c r="S32" s="78">
        <v>0</v>
      </c>
    </row>
    <row r="33" spans="1:19" ht="12.75">
      <c r="A33" s="229">
        <v>2</v>
      </c>
      <c r="B33" s="230">
        <v>18</v>
      </c>
      <c r="C33" s="230">
        <v>0</v>
      </c>
      <c r="D33" s="31">
        <v>0</v>
      </c>
      <c r="E33" s="31">
        <v>1</v>
      </c>
      <c r="F33" s="38"/>
      <c r="G33" s="55" t="s">
        <v>305</v>
      </c>
      <c r="H33" s="61">
        <v>2202806.02</v>
      </c>
      <c r="I33" s="52">
        <v>2057573</v>
      </c>
      <c r="J33" s="52">
        <v>56487</v>
      </c>
      <c r="K33" s="52">
        <v>0</v>
      </c>
      <c r="L33" s="52">
        <v>0</v>
      </c>
      <c r="M33" s="52">
        <v>88746.02</v>
      </c>
      <c r="N33" s="52">
        <v>0</v>
      </c>
      <c r="O33" s="77">
        <v>93.4</v>
      </c>
      <c r="P33" s="77">
        <v>2.56</v>
      </c>
      <c r="Q33" s="77">
        <v>0</v>
      </c>
      <c r="R33" s="77">
        <v>4.02</v>
      </c>
      <c r="S33" s="78">
        <v>0</v>
      </c>
    </row>
    <row r="34" spans="1:19" ht="12.75">
      <c r="A34" s="229">
        <v>2</v>
      </c>
      <c r="B34" s="230">
        <v>19</v>
      </c>
      <c r="C34" s="230">
        <v>0</v>
      </c>
      <c r="D34" s="31">
        <v>0</v>
      </c>
      <c r="E34" s="31">
        <v>1</v>
      </c>
      <c r="F34" s="38"/>
      <c r="G34" s="55" t="s">
        <v>306</v>
      </c>
      <c r="H34" s="61">
        <v>5484064.97</v>
      </c>
      <c r="I34" s="52">
        <v>4263472</v>
      </c>
      <c r="J34" s="52">
        <v>1194212.97</v>
      </c>
      <c r="K34" s="52">
        <v>625529.97</v>
      </c>
      <c r="L34" s="52">
        <v>0</v>
      </c>
      <c r="M34" s="52">
        <v>24480</v>
      </c>
      <c r="N34" s="52">
        <v>1900</v>
      </c>
      <c r="O34" s="77">
        <v>77.74</v>
      </c>
      <c r="P34" s="77">
        <v>21.77</v>
      </c>
      <c r="Q34" s="77">
        <v>0</v>
      </c>
      <c r="R34" s="77">
        <v>0.44</v>
      </c>
      <c r="S34" s="78">
        <v>0.03</v>
      </c>
    </row>
    <row r="35" spans="1:19" ht="12.75">
      <c r="A35" s="229">
        <v>2</v>
      </c>
      <c r="B35" s="230">
        <v>20</v>
      </c>
      <c r="C35" s="230">
        <v>0</v>
      </c>
      <c r="D35" s="31">
        <v>0</v>
      </c>
      <c r="E35" s="31">
        <v>1</v>
      </c>
      <c r="F35" s="38"/>
      <c r="G35" s="55" t="s">
        <v>307</v>
      </c>
      <c r="H35" s="61">
        <v>3482749.16</v>
      </c>
      <c r="I35" s="52">
        <v>2119206</v>
      </c>
      <c r="J35" s="52">
        <v>802275.62</v>
      </c>
      <c r="K35" s="52">
        <v>132699.62</v>
      </c>
      <c r="L35" s="52">
        <v>0</v>
      </c>
      <c r="M35" s="52">
        <v>561267.54</v>
      </c>
      <c r="N35" s="52">
        <v>0</v>
      </c>
      <c r="O35" s="77">
        <v>60.84</v>
      </c>
      <c r="P35" s="77">
        <v>23.03</v>
      </c>
      <c r="Q35" s="77">
        <v>0</v>
      </c>
      <c r="R35" s="77">
        <v>16.11</v>
      </c>
      <c r="S35" s="78">
        <v>0</v>
      </c>
    </row>
    <row r="36" spans="1:19" ht="12.75">
      <c r="A36" s="229">
        <v>2</v>
      </c>
      <c r="B36" s="230">
        <v>21</v>
      </c>
      <c r="C36" s="230">
        <v>0</v>
      </c>
      <c r="D36" s="31">
        <v>0</v>
      </c>
      <c r="E36" s="31">
        <v>1</v>
      </c>
      <c r="F36" s="38"/>
      <c r="G36" s="55" t="s">
        <v>308</v>
      </c>
      <c r="H36" s="61">
        <v>3530841.13</v>
      </c>
      <c r="I36" s="52">
        <v>2260364</v>
      </c>
      <c r="J36" s="52">
        <v>217746.73</v>
      </c>
      <c r="K36" s="52">
        <v>217746.73</v>
      </c>
      <c r="L36" s="52">
        <v>0</v>
      </c>
      <c r="M36" s="52">
        <v>1052730.4</v>
      </c>
      <c r="N36" s="52">
        <v>0</v>
      </c>
      <c r="O36" s="77">
        <v>64.01</v>
      </c>
      <c r="P36" s="77">
        <v>6.16</v>
      </c>
      <c r="Q36" s="77">
        <v>0</v>
      </c>
      <c r="R36" s="77">
        <v>29.81</v>
      </c>
      <c r="S36" s="78">
        <v>0</v>
      </c>
    </row>
    <row r="37" spans="1:19" ht="12.75">
      <c r="A37" s="229">
        <v>2</v>
      </c>
      <c r="B37" s="230">
        <v>22</v>
      </c>
      <c r="C37" s="230">
        <v>0</v>
      </c>
      <c r="D37" s="31">
        <v>0</v>
      </c>
      <c r="E37" s="31">
        <v>1</v>
      </c>
      <c r="F37" s="38"/>
      <c r="G37" s="55" t="s">
        <v>309</v>
      </c>
      <c r="H37" s="61">
        <v>3238779.89</v>
      </c>
      <c r="I37" s="52">
        <v>2064803</v>
      </c>
      <c r="J37" s="52">
        <v>251637.13</v>
      </c>
      <c r="K37" s="52">
        <v>248360.47</v>
      </c>
      <c r="L37" s="52">
        <v>22000</v>
      </c>
      <c r="M37" s="52">
        <v>900339.76</v>
      </c>
      <c r="N37" s="52">
        <v>0</v>
      </c>
      <c r="O37" s="77">
        <v>63.75</v>
      </c>
      <c r="P37" s="77">
        <v>7.76</v>
      </c>
      <c r="Q37" s="77">
        <v>0.67</v>
      </c>
      <c r="R37" s="77">
        <v>27.79</v>
      </c>
      <c r="S37" s="78">
        <v>0</v>
      </c>
    </row>
    <row r="38" spans="1:19" ht="12.75">
      <c r="A38" s="229">
        <v>2</v>
      </c>
      <c r="B38" s="230">
        <v>23</v>
      </c>
      <c r="C38" s="230">
        <v>0</v>
      </c>
      <c r="D38" s="31">
        <v>0</v>
      </c>
      <c r="E38" s="31">
        <v>1</v>
      </c>
      <c r="F38" s="38"/>
      <c r="G38" s="55" t="s">
        <v>310</v>
      </c>
      <c r="H38" s="61">
        <v>3974164.35</v>
      </c>
      <c r="I38" s="52">
        <v>3652812</v>
      </c>
      <c r="J38" s="52">
        <v>176879.11</v>
      </c>
      <c r="K38" s="52">
        <v>110879.11</v>
      </c>
      <c r="L38" s="52">
        <v>0</v>
      </c>
      <c r="M38" s="52">
        <v>100473.24</v>
      </c>
      <c r="N38" s="52">
        <v>44000</v>
      </c>
      <c r="O38" s="77">
        <v>91.91</v>
      </c>
      <c r="P38" s="77">
        <v>4.45</v>
      </c>
      <c r="Q38" s="77">
        <v>0</v>
      </c>
      <c r="R38" s="77">
        <v>2.52</v>
      </c>
      <c r="S38" s="78">
        <v>1.1</v>
      </c>
    </row>
    <row r="39" spans="1:19" ht="12.75">
      <c r="A39" s="229">
        <v>2</v>
      </c>
      <c r="B39" s="230">
        <v>24</v>
      </c>
      <c r="C39" s="230">
        <v>0</v>
      </c>
      <c r="D39" s="31">
        <v>0</v>
      </c>
      <c r="E39" s="31">
        <v>1</v>
      </c>
      <c r="F39" s="38"/>
      <c r="G39" s="55" t="s">
        <v>311</v>
      </c>
      <c r="H39" s="61">
        <v>5420535.5</v>
      </c>
      <c r="I39" s="52">
        <v>2726356</v>
      </c>
      <c r="J39" s="52">
        <v>2052177.5</v>
      </c>
      <c r="K39" s="52">
        <v>135449.5</v>
      </c>
      <c r="L39" s="52">
        <v>0</v>
      </c>
      <c r="M39" s="52">
        <v>642002</v>
      </c>
      <c r="N39" s="52">
        <v>0</v>
      </c>
      <c r="O39" s="77">
        <v>50.29</v>
      </c>
      <c r="P39" s="77">
        <v>37.85</v>
      </c>
      <c r="Q39" s="77">
        <v>0</v>
      </c>
      <c r="R39" s="77">
        <v>11.84</v>
      </c>
      <c r="S39" s="78">
        <v>0</v>
      </c>
    </row>
    <row r="40" spans="1:19" ht="12.75">
      <c r="A40" s="229">
        <v>2</v>
      </c>
      <c r="B40" s="230">
        <v>25</v>
      </c>
      <c r="C40" s="230">
        <v>0</v>
      </c>
      <c r="D40" s="31">
        <v>0</v>
      </c>
      <c r="E40" s="31">
        <v>1</v>
      </c>
      <c r="F40" s="38"/>
      <c r="G40" s="55" t="s">
        <v>312</v>
      </c>
      <c r="H40" s="61">
        <v>4338481.7</v>
      </c>
      <c r="I40" s="52">
        <v>3388140</v>
      </c>
      <c r="J40" s="52">
        <v>847780.7</v>
      </c>
      <c r="K40" s="52">
        <v>75193.7</v>
      </c>
      <c r="L40" s="52">
        <v>0</v>
      </c>
      <c r="M40" s="52">
        <v>102561</v>
      </c>
      <c r="N40" s="52">
        <v>0</v>
      </c>
      <c r="O40" s="77">
        <v>78.09</v>
      </c>
      <c r="P40" s="77">
        <v>19.54</v>
      </c>
      <c r="Q40" s="77">
        <v>0</v>
      </c>
      <c r="R40" s="77">
        <v>2.36</v>
      </c>
      <c r="S40" s="78">
        <v>0</v>
      </c>
    </row>
    <row r="41" spans="1:19" ht="12.75">
      <c r="A41" s="229">
        <v>2</v>
      </c>
      <c r="B41" s="230">
        <v>26</v>
      </c>
      <c r="C41" s="230">
        <v>0</v>
      </c>
      <c r="D41" s="31">
        <v>0</v>
      </c>
      <c r="E41" s="31">
        <v>1</v>
      </c>
      <c r="F41" s="38"/>
      <c r="G41" s="55" t="s">
        <v>313</v>
      </c>
      <c r="H41" s="61">
        <v>2514934.37</v>
      </c>
      <c r="I41" s="52">
        <v>2017461</v>
      </c>
      <c r="J41" s="52">
        <v>406393.59</v>
      </c>
      <c r="K41" s="52">
        <v>406393.59</v>
      </c>
      <c r="L41" s="52">
        <v>0</v>
      </c>
      <c r="M41" s="52">
        <v>91079.78</v>
      </c>
      <c r="N41" s="52">
        <v>0</v>
      </c>
      <c r="O41" s="77">
        <v>80.21</v>
      </c>
      <c r="P41" s="77">
        <v>16.15</v>
      </c>
      <c r="Q41" s="77">
        <v>0</v>
      </c>
      <c r="R41" s="77">
        <v>3.62</v>
      </c>
      <c r="S41" s="78">
        <v>0</v>
      </c>
    </row>
    <row r="42" spans="1:19" s="95" customFormat="1" ht="15">
      <c r="A42" s="231"/>
      <c r="B42" s="232"/>
      <c r="C42" s="232"/>
      <c r="D42" s="101"/>
      <c r="E42" s="101"/>
      <c r="F42" s="102" t="s">
        <v>314</v>
      </c>
      <c r="G42" s="291"/>
      <c r="H42" s="104">
        <v>110751265.99000001</v>
      </c>
      <c r="I42" s="104">
        <v>64501457</v>
      </c>
      <c r="J42" s="104">
        <v>39265856.04</v>
      </c>
      <c r="K42" s="104">
        <v>21427050.04</v>
      </c>
      <c r="L42" s="104">
        <v>121250</v>
      </c>
      <c r="M42" s="104">
        <v>6840718.95</v>
      </c>
      <c r="N42" s="104">
        <v>21984</v>
      </c>
      <c r="O42" s="128">
        <v>58.239927483830286</v>
      </c>
      <c r="P42" s="128">
        <v>35.45409227515775</v>
      </c>
      <c r="Q42" s="128">
        <v>0.10947956117354717</v>
      </c>
      <c r="R42" s="128">
        <v>6.176650793876853</v>
      </c>
      <c r="S42" s="129">
        <v>0.019849885961560915</v>
      </c>
    </row>
    <row r="43" spans="1:19" ht="12.75">
      <c r="A43" s="229">
        <v>2</v>
      </c>
      <c r="B43" s="230">
        <v>61</v>
      </c>
      <c r="C43" s="230">
        <v>0</v>
      </c>
      <c r="D43" s="31">
        <v>0</v>
      </c>
      <c r="E43" s="31">
        <v>2</v>
      </c>
      <c r="F43" s="38"/>
      <c r="G43" s="55" t="s">
        <v>315</v>
      </c>
      <c r="H43" s="61">
        <v>13818248.72</v>
      </c>
      <c r="I43" s="52">
        <v>8437232</v>
      </c>
      <c r="J43" s="52">
        <v>4416675.33</v>
      </c>
      <c r="K43" s="52">
        <v>2326775.33</v>
      </c>
      <c r="L43" s="52">
        <v>5500</v>
      </c>
      <c r="M43" s="52">
        <v>949864.39</v>
      </c>
      <c r="N43" s="52">
        <v>8977</v>
      </c>
      <c r="O43" s="77">
        <v>61.05</v>
      </c>
      <c r="P43" s="77">
        <v>31.96</v>
      </c>
      <c r="Q43" s="77">
        <v>0.03</v>
      </c>
      <c r="R43" s="77">
        <v>6.87</v>
      </c>
      <c r="S43" s="78">
        <v>0.06</v>
      </c>
    </row>
    <row r="44" spans="1:19" ht="12.75">
      <c r="A44" s="229">
        <v>2</v>
      </c>
      <c r="B44" s="230">
        <v>62</v>
      </c>
      <c r="C44" s="230">
        <v>0</v>
      </c>
      <c r="D44" s="31">
        <v>0</v>
      </c>
      <c r="E44" s="31">
        <v>2</v>
      </c>
      <c r="F44" s="38"/>
      <c r="G44" s="55" t="s">
        <v>316</v>
      </c>
      <c r="H44" s="61">
        <v>15727558.28</v>
      </c>
      <c r="I44" s="52">
        <v>9417315</v>
      </c>
      <c r="J44" s="52">
        <v>6010372.59</v>
      </c>
      <c r="K44" s="52">
        <v>2709943.59</v>
      </c>
      <c r="L44" s="52">
        <v>16250</v>
      </c>
      <c r="M44" s="52">
        <v>283620.69</v>
      </c>
      <c r="N44" s="52">
        <v>0</v>
      </c>
      <c r="O44" s="77">
        <v>59.87</v>
      </c>
      <c r="P44" s="77">
        <v>38.21</v>
      </c>
      <c r="Q44" s="77">
        <v>0.1</v>
      </c>
      <c r="R44" s="77">
        <v>1.8</v>
      </c>
      <c r="S44" s="78">
        <v>0</v>
      </c>
    </row>
    <row r="45" spans="1:19" ht="12.75">
      <c r="A45" s="229">
        <v>2</v>
      </c>
      <c r="B45" s="230">
        <v>65</v>
      </c>
      <c r="C45" s="230">
        <v>0</v>
      </c>
      <c r="D45" s="31">
        <v>0</v>
      </c>
      <c r="E45" s="31">
        <v>2</v>
      </c>
      <c r="F45" s="38"/>
      <c r="G45" s="55" t="s">
        <v>317</v>
      </c>
      <c r="H45" s="61">
        <v>26102733.12</v>
      </c>
      <c r="I45" s="52">
        <v>11835867</v>
      </c>
      <c r="J45" s="52">
        <v>14245609.12</v>
      </c>
      <c r="K45" s="52">
        <v>8742652.12</v>
      </c>
      <c r="L45" s="52">
        <v>2500</v>
      </c>
      <c r="M45" s="52">
        <v>5750</v>
      </c>
      <c r="N45" s="52">
        <v>13007</v>
      </c>
      <c r="O45" s="77">
        <v>45.34</v>
      </c>
      <c r="P45" s="77">
        <v>54.57</v>
      </c>
      <c r="Q45" s="77">
        <v>0</v>
      </c>
      <c r="R45" s="77">
        <v>0.02</v>
      </c>
      <c r="S45" s="78">
        <v>0.04</v>
      </c>
    </row>
    <row r="46" spans="1:19" s="286" customFormat="1" ht="12.75">
      <c r="A46" s="278">
        <v>2</v>
      </c>
      <c r="B46" s="279">
        <v>64</v>
      </c>
      <c r="C46" s="279">
        <v>0</v>
      </c>
      <c r="D46" s="280">
        <v>0</v>
      </c>
      <c r="E46" s="280">
        <v>2</v>
      </c>
      <c r="F46" s="281"/>
      <c r="G46" s="292" t="s">
        <v>318</v>
      </c>
      <c r="H46" s="283">
        <v>55102725.87</v>
      </c>
      <c r="I46" s="283">
        <v>34811043</v>
      </c>
      <c r="J46" s="283">
        <v>14593199</v>
      </c>
      <c r="K46" s="283">
        <v>7647679</v>
      </c>
      <c r="L46" s="283">
        <v>97000</v>
      </c>
      <c r="M46" s="283">
        <v>5601483.87</v>
      </c>
      <c r="N46" s="283">
        <v>0</v>
      </c>
      <c r="O46" s="303">
        <v>63.17</v>
      </c>
      <c r="P46" s="303">
        <v>26.48</v>
      </c>
      <c r="Q46" s="303">
        <v>0.17</v>
      </c>
      <c r="R46" s="303">
        <v>10.16</v>
      </c>
      <c r="S46" s="304">
        <v>0</v>
      </c>
    </row>
    <row r="47" spans="1:19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04">
        <v>232906876.96999997</v>
      </c>
      <c r="I47" s="104">
        <v>132536227.89</v>
      </c>
      <c r="J47" s="104">
        <v>92601460.49</v>
      </c>
      <c r="K47" s="104">
        <v>45311815.88000001</v>
      </c>
      <c r="L47" s="104">
        <v>105250</v>
      </c>
      <c r="M47" s="104">
        <v>7321638.010000001</v>
      </c>
      <c r="N47" s="104">
        <v>342300.58</v>
      </c>
      <c r="O47" s="128">
        <v>56.90524453989033</v>
      </c>
      <c r="P47" s="128">
        <v>39.75900655862888</v>
      </c>
      <c r="Q47" s="128">
        <v>0.045189734785528436</v>
      </c>
      <c r="R47" s="128">
        <v>3.1435903075301113</v>
      </c>
      <c r="S47" s="129">
        <v>0.14696885916515498</v>
      </c>
    </row>
    <row r="48" spans="1:19" s="95" customFormat="1" ht="15">
      <c r="A48" s="231"/>
      <c r="B48" s="232"/>
      <c r="C48" s="232"/>
      <c r="D48" s="101"/>
      <c r="E48" s="101"/>
      <c r="F48" s="102" t="s">
        <v>320</v>
      </c>
      <c r="G48" s="291"/>
      <c r="H48" s="104">
        <v>78530453.66999997</v>
      </c>
      <c r="I48" s="103">
        <v>40251645</v>
      </c>
      <c r="J48" s="103">
        <v>32843729.680000007</v>
      </c>
      <c r="K48" s="103">
        <v>18384629.680000003</v>
      </c>
      <c r="L48" s="103">
        <v>63400</v>
      </c>
      <c r="M48" s="103">
        <v>5305678.99</v>
      </c>
      <c r="N48" s="103">
        <v>66000</v>
      </c>
      <c r="O48" s="128">
        <v>51.25609635358167</v>
      </c>
      <c r="P48" s="128">
        <v>41.82292110270451</v>
      </c>
      <c r="Q48" s="128">
        <v>0.08073301125499537</v>
      </c>
      <c r="R48" s="128">
        <v>6.75620570370761</v>
      </c>
      <c r="S48" s="129">
        <v>0.084043828751257</v>
      </c>
    </row>
    <row r="49" spans="1:19" ht="12.75">
      <c r="A49" s="229">
        <v>2</v>
      </c>
      <c r="B49" s="230">
        <v>2</v>
      </c>
      <c r="C49" s="230">
        <v>1</v>
      </c>
      <c r="D49" s="31">
        <v>1</v>
      </c>
      <c r="E49" s="31">
        <v>0</v>
      </c>
      <c r="F49" s="38"/>
      <c r="G49" s="55" t="s">
        <v>321</v>
      </c>
      <c r="H49" s="61">
        <v>5168657.95</v>
      </c>
      <c r="I49" s="52">
        <v>2206881</v>
      </c>
      <c r="J49" s="52">
        <v>1814565.13</v>
      </c>
      <c r="K49" s="52">
        <v>1423165.13</v>
      </c>
      <c r="L49" s="52">
        <v>750</v>
      </c>
      <c r="M49" s="52">
        <v>1146461.82</v>
      </c>
      <c r="N49" s="52">
        <v>0</v>
      </c>
      <c r="O49" s="77">
        <v>42.69</v>
      </c>
      <c r="P49" s="77">
        <v>35.1</v>
      </c>
      <c r="Q49" s="77">
        <v>0.01</v>
      </c>
      <c r="R49" s="77">
        <v>22.18</v>
      </c>
      <c r="S49" s="78">
        <v>0</v>
      </c>
    </row>
    <row r="50" spans="1:19" ht="12.75">
      <c r="A50" s="229">
        <v>2</v>
      </c>
      <c r="B50" s="230">
        <v>21</v>
      </c>
      <c r="C50" s="230">
        <v>1</v>
      </c>
      <c r="D50" s="31">
        <v>1</v>
      </c>
      <c r="E50" s="31">
        <v>0</v>
      </c>
      <c r="F50" s="38"/>
      <c r="G50" s="55" t="s">
        <v>322</v>
      </c>
      <c r="H50" s="61">
        <v>3214875.61</v>
      </c>
      <c r="I50" s="52">
        <v>1372172</v>
      </c>
      <c r="J50" s="52">
        <v>1842703.61</v>
      </c>
      <c r="K50" s="52">
        <v>1216903.61</v>
      </c>
      <c r="L50" s="52">
        <v>0</v>
      </c>
      <c r="M50" s="52">
        <v>0</v>
      </c>
      <c r="N50" s="52">
        <v>0</v>
      </c>
      <c r="O50" s="77">
        <v>42.68</v>
      </c>
      <c r="P50" s="77">
        <v>57.31</v>
      </c>
      <c r="Q50" s="77">
        <v>0</v>
      </c>
      <c r="R50" s="77">
        <v>0</v>
      </c>
      <c r="S50" s="78">
        <v>0</v>
      </c>
    </row>
    <row r="51" spans="1:19" ht="12.75">
      <c r="A51" s="229">
        <v>2</v>
      </c>
      <c r="B51" s="230">
        <v>1</v>
      </c>
      <c r="C51" s="230">
        <v>1</v>
      </c>
      <c r="D51" s="31">
        <v>1</v>
      </c>
      <c r="E51" s="31">
        <v>0</v>
      </c>
      <c r="F51" s="38"/>
      <c r="G51" s="55" t="s">
        <v>323</v>
      </c>
      <c r="H51" s="61">
        <v>3864307.11</v>
      </c>
      <c r="I51" s="52">
        <v>2274848</v>
      </c>
      <c r="J51" s="52">
        <v>1332648.23</v>
      </c>
      <c r="K51" s="52">
        <v>632548.23</v>
      </c>
      <c r="L51" s="52">
        <v>17000</v>
      </c>
      <c r="M51" s="52">
        <v>209810.88</v>
      </c>
      <c r="N51" s="52">
        <v>30000</v>
      </c>
      <c r="O51" s="77">
        <v>58.86</v>
      </c>
      <c r="P51" s="77">
        <v>34.48</v>
      </c>
      <c r="Q51" s="77">
        <v>0.43</v>
      </c>
      <c r="R51" s="77">
        <v>5.42</v>
      </c>
      <c r="S51" s="78">
        <v>0.77</v>
      </c>
    </row>
    <row r="52" spans="1:19" ht="12.75">
      <c r="A52" s="229">
        <v>2</v>
      </c>
      <c r="B52" s="230">
        <v>9</v>
      </c>
      <c r="C52" s="230">
        <v>1</v>
      </c>
      <c r="D52" s="31">
        <v>1</v>
      </c>
      <c r="E52" s="31">
        <v>0</v>
      </c>
      <c r="F52" s="38"/>
      <c r="G52" s="55" t="s">
        <v>324</v>
      </c>
      <c r="H52" s="61">
        <v>1592811.83</v>
      </c>
      <c r="I52" s="52">
        <v>862545</v>
      </c>
      <c r="J52" s="52">
        <v>489101.44</v>
      </c>
      <c r="K52" s="52">
        <v>149901.44</v>
      </c>
      <c r="L52" s="52">
        <v>0</v>
      </c>
      <c r="M52" s="52">
        <v>241165.39</v>
      </c>
      <c r="N52" s="52">
        <v>0</v>
      </c>
      <c r="O52" s="77">
        <v>54.15</v>
      </c>
      <c r="P52" s="77">
        <v>30.7</v>
      </c>
      <c r="Q52" s="77">
        <v>0</v>
      </c>
      <c r="R52" s="77">
        <v>15.14</v>
      </c>
      <c r="S52" s="78">
        <v>0</v>
      </c>
    </row>
    <row r="53" spans="1:19" ht="12.75">
      <c r="A53" s="229">
        <v>2</v>
      </c>
      <c r="B53" s="230">
        <v>8</v>
      </c>
      <c r="C53" s="230">
        <v>1</v>
      </c>
      <c r="D53" s="31">
        <v>1</v>
      </c>
      <c r="E53" s="31">
        <v>0</v>
      </c>
      <c r="F53" s="38"/>
      <c r="G53" s="55" t="s">
        <v>325</v>
      </c>
      <c r="H53" s="61">
        <v>485660.44</v>
      </c>
      <c r="I53" s="52">
        <v>323558</v>
      </c>
      <c r="J53" s="52">
        <v>161552.44</v>
      </c>
      <c r="K53" s="52">
        <v>2152.44</v>
      </c>
      <c r="L53" s="52">
        <v>550</v>
      </c>
      <c r="M53" s="52">
        <v>0</v>
      </c>
      <c r="N53" s="52">
        <v>0</v>
      </c>
      <c r="O53" s="77">
        <v>66.62</v>
      </c>
      <c r="P53" s="77">
        <v>33.26</v>
      </c>
      <c r="Q53" s="77">
        <v>0.11</v>
      </c>
      <c r="R53" s="77">
        <v>0</v>
      </c>
      <c r="S53" s="78">
        <v>0</v>
      </c>
    </row>
    <row r="54" spans="1:19" ht="12.75">
      <c r="A54" s="229">
        <v>2</v>
      </c>
      <c r="B54" s="230">
        <v>2</v>
      </c>
      <c r="C54" s="230">
        <v>2</v>
      </c>
      <c r="D54" s="31">
        <v>1</v>
      </c>
      <c r="E54" s="31">
        <v>0</v>
      </c>
      <c r="F54" s="38"/>
      <c r="G54" s="55" t="s">
        <v>326</v>
      </c>
      <c r="H54" s="61">
        <v>4090643.04</v>
      </c>
      <c r="I54" s="52">
        <v>2415856</v>
      </c>
      <c r="J54" s="52">
        <v>1604172.12</v>
      </c>
      <c r="K54" s="52">
        <v>1040072.12</v>
      </c>
      <c r="L54" s="52">
        <v>0</v>
      </c>
      <c r="M54" s="52">
        <v>70614.92</v>
      </c>
      <c r="N54" s="52">
        <v>0</v>
      </c>
      <c r="O54" s="77">
        <v>59.05</v>
      </c>
      <c r="P54" s="77">
        <v>39.21</v>
      </c>
      <c r="Q54" s="77">
        <v>0</v>
      </c>
      <c r="R54" s="77">
        <v>1.72</v>
      </c>
      <c r="S54" s="78">
        <v>0</v>
      </c>
    </row>
    <row r="55" spans="1:19" ht="12.75">
      <c r="A55" s="229">
        <v>2</v>
      </c>
      <c r="B55" s="230">
        <v>3</v>
      </c>
      <c r="C55" s="230">
        <v>1</v>
      </c>
      <c r="D55" s="31">
        <v>1</v>
      </c>
      <c r="E55" s="31">
        <v>0</v>
      </c>
      <c r="F55" s="38"/>
      <c r="G55" s="55" t="s">
        <v>327</v>
      </c>
      <c r="H55" s="61">
        <v>5130925.74</v>
      </c>
      <c r="I55" s="52">
        <v>3665688</v>
      </c>
      <c r="J55" s="52">
        <v>969117.74</v>
      </c>
      <c r="K55" s="52">
        <v>114517.74</v>
      </c>
      <c r="L55" s="52">
        <v>1000</v>
      </c>
      <c r="M55" s="52">
        <v>495120</v>
      </c>
      <c r="N55" s="52">
        <v>0</v>
      </c>
      <c r="O55" s="77">
        <v>71.44</v>
      </c>
      <c r="P55" s="77">
        <v>18.88</v>
      </c>
      <c r="Q55" s="77">
        <v>0.01</v>
      </c>
      <c r="R55" s="77">
        <v>9.64</v>
      </c>
      <c r="S55" s="78">
        <v>0</v>
      </c>
    </row>
    <row r="56" spans="1:19" ht="12.75">
      <c r="A56" s="229">
        <v>2</v>
      </c>
      <c r="B56" s="230">
        <v>5</v>
      </c>
      <c r="C56" s="230">
        <v>1</v>
      </c>
      <c r="D56" s="31">
        <v>1</v>
      </c>
      <c r="E56" s="31">
        <v>0</v>
      </c>
      <c r="F56" s="38"/>
      <c r="G56" s="55" t="s">
        <v>328</v>
      </c>
      <c r="H56" s="61">
        <v>2310050.25</v>
      </c>
      <c r="I56" s="52">
        <v>1401386</v>
      </c>
      <c r="J56" s="52">
        <v>862412.85</v>
      </c>
      <c r="K56" s="52">
        <v>356812.85</v>
      </c>
      <c r="L56" s="52">
        <v>4250</v>
      </c>
      <c r="M56" s="52">
        <v>42001.4</v>
      </c>
      <c r="N56" s="52">
        <v>0</v>
      </c>
      <c r="O56" s="77">
        <v>60.66</v>
      </c>
      <c r="P56" s="77">
        <v>37.33</v>
      </c>
      <c r="Q56" s="77">
        <v>0.18</v>
      </c>
      <c r="R56" s="77">
        <v>1.81</v>
      </c>
      <c r="S56" s="78">
        <v>0</v>
      </c>
    </row>
    <row r="57" spans="1:19" ht="12.75">
      <c r="A57" s="229">
        <v>2</v>
      </c>
      <c r="B57" s="230">
        <v>21</v>
      </c>
      <c r="C57" s="230">
        <v>2</v>
      </c>
      <c r="D57" s="31">
        <v>1</v>
      </c>
      <c r="E57" s="31">
        <v>0</v>
      </c>
      <c r="F57" s="38"/>
      <c r="G57" s="55" t="s">
        <v>329</v>
      </c>
      <c r="H57" s="61">
        <v>573504</v>
      </c>
      <c r="I57" s="52">
        <v>367004</v>
      </c>
      <c r="J57" s="52">
        <v>206500</v>
      </c>
      <c r="K57" s="52">
        <v>73000</v>
      </c>
      <c r="L57" s="52">
        <v>0</v>
      </c>
      <c r="M57" s="52">
        <v>0</v>
      </c>
      <c r="N57" s="52">
        <v>0</v>
      </c>
      <c r="O57" s="77">
        <v>63.99</v>
      </c>
      <c r="P57" s="77">
        <v>36</v>
      </c>
      <c r="Q57" s="77">
        <v>0</v>
      </c>
      <c r="R57" s="77">
        <v>0</v>
      </c>
      <c r="S57" s="78">
        <v>0</v>
      </c>
    </row>
    <row r="58" spans="1:19" ht="12.75">
      <c r="A58" s="229">
        <v>2</v>
      </c>
      <c r="B58" s="230">
        <v>7</v>
      </c>
      <c r="C58" s="230">
        <v>1</v>
      </c>
      <c r="D58" s="31">
        <v>1</v>
      </c>
      <c r="E58" s="31">
        <v>0</v>
      </c>
      <c r="F58" s="38"/>
      <c r="G58" s="55" t="s">
        <v>330</v>
      </c>
      <c r="H58" s="61">
        <v>2099944</v>
      </c>
      <c r="I58" s="52">
        <v>1424944</v>
      </c>
      <c r="J58" s="52">
        <v>674000</v>
      </c>
      <c r="K58" s="52">
        <v>0</v>
      </c>
      <c r="L58" s="52">
        <v>1000</v>
      </c>
      <c r="M58" s="52">
        <v>0</v>
      </c>
      <c r="N58" s="52">
        <v>0</v>
      </c>
      <c r="O58" s="77">
        <v>67.85</v>
      </c>
      <c r="P58" s="77">
        <v>32.09</v>
      </c>
      <c r="Q58" s="77">
        <v>0.04</v>
      </c>
      <c r="R58" s="77">
        <v>0</v>
      </c>
      <c r="S58" s="78">
        <v>0</v>
      </c>
    </row>
    <row r="59" spans="1:19" ht="12.75">
      <c r="A59" s="229">
        <v>2</v>
      </c>
      <c r="B59" s="230">
        <v>6</v>
      </c>
      <c r="C59" s="230">
        <v>1</v>
      </c>
      <c r="D59" s="31">
        <v>1</v>
      </c>
      <c r="E59" s="31">
        <v>0</v>
      </c>
      <c r="F59" s="38"/>
      <c r="G59" s="55" t="s">
        <v>331</v>
      </c>
      <c r="H59" s="61">
        <v>4837158.27</v>
      </c>
      <c r="I59" s="52">
        <v>239643</v>
      </c>
      <c r="J59" s="52">
        <v>4490394.47</v>
      </c>
      <c r="K59" s="52">
        <v>4396794.47</v>
      </c>
      <c r="L59" s="52">
        <v>0</v>
      </c>
      <c r="M59" s="52">
        <v>107120.8</v>
      </c>
      <c r="N59" s="52">
        <v>0</v>
      </c>
      <c r="O59" s="77">
        <v>4.95</v>
      </c>
      <c r="P59" s="77">
        <v>92.83</v>
      </c>
      <c r="Q59" s="77">
        <v>0</v>
      </c>
      <c r="R59" s="77">
        <v>2.21</v>
      </c>
      <c r="S59" s="78">
        <v>0</v>
      </c>
    </row>
    <row r="60" spans="1:19" ht="12.75">
      <c r="A60" s="229">
        <v>2</v>
      </c>
      <c r="B60" s="230">
        <v>8</v>
      </c>
      <c r="C60" s="230">
        <v>2</v>
      </c>
      <c r="D60" s="31">
        <v>1</v>
      </c>
      <c r="E60" s="31">
        <v>0</v>
      </c>
      <c r="F60" s="38"/>
      <c r="G60" s="55" t="s">
        <v>332</v>
      </c>
      <c r="H60" s="61">
        <v>2976974.9</v>
      </c>
      <c r="I60" s="52">
        <v>1483168</v>
      </c>
      <c r="J60" s="52">
        <v>1451551.06</v>
      </c>
      <c r="K60" s="52">
        <v>399851.06</v>
      </c>
      <c r="L60" s="52">
        <v>1000</v>
      </c>
      <c r="M60" s="52">
        <v>41255.84</v>
      </c>
      <c r="N60" s="52">
        <v>0</v>
      </c>
      <c r="O60" s="77">
        <v>49.82</v>
      </c>
      <c r="P60" s="77">
        <v>48.75</v>
      </c>
      <c r="Q60" s="77">
        <v>0.03</v>
      </c>
      <c r="R60" s="77">
        <v>1.38</v>
      </c>
      <c r="S60" s="78">
        <v>0</v>
      </c>
    </row>
    <row r="61" spans="1:19" ht="12.75">
      <c r="A61" s="229">
        <v>2</v>
      </c>
      <c r="B61" s="230">
        <v>6</v>
      </c>
      <c r="C61" s="230">
        <v>2</v>
      </c>
      <c r="D61" s="31">
        <v>1</v>
      </c>
      <c r="E61" s="31">
        <v>0</v>
      </c>
      <c r="F61" s="38"/>
      <c r="G61" s="55" t="s">
        <v>333</v>
      </c>
      <c r="H61" s="61">
        <v>1436996.41</v>
      </c>
      <c r="I61" s="52">
        <v>937684</v>
      </c>
      <c r="J61" s="52">
        <v>464396.41</v>
      </c>
      <c r="K61" s="52">
        <v>1796.41</v>
      </c>
      <c r="L61" s="52">
        <v>0</v>
      </c>
      <c r="M61" s="52">
        <v>34916</v>
      </c>
      <c r="N61" s="52">
        <v>0</v>
      </c>
      <c r="O61" s="77">
        <v>65.25</v>
      </c>
      <c r="P61" s="77">
        <v>32.31</v>
      </c>
      <c r="Q61" s="77">
        <v>0</v>
      </c>
      <c r="R61" s="77">
        <v>2.42</v>
      </c>
      <c r="S61" s="78">
        <v>0</v>
      </c>
    </row>
    <row r="62" spans="1:19" ht="12.75">
      <c r="A62" s="229">
        <v>2</v>
      </c>
      <c r="B62" s="230">
        <v>8</v>
      </c>
      <c r="C62" s="230">
        <v>3</v>
      </c>
      <c r="D62" s="31">
        <v>1</v>
      </c>
      <c r="E62" s="31">
        <v>0</v>
      </c>
      <c r="F62" s="38"/>
      <c r="G62" s="55" t="s">
        <v>334</v>
      </c>
      <c r="H62" s="61">
        <v>2087209.82</v>
      </c>
      <c r="I62" s="52">
        <v>457022</v>
      </c>
      <c r="J62" s="52">
        <v>1558914.82</v>
      </c>
      <c r="K62" s="52">
        <v>1260514.82</v>
      </c>
      <c r="L62" s="52">
        <v>500</v>
      </c>
      <c r="M62" s="52">
        <v>49773</v>
      </c>
      <c r="N62" s="52">
        <v>21000</v>
      </c>
      <c r="O62" s="77">
        <v>21.89</v>
      </c>
      <c r="P62" s="77">
        <v>74.68</v>
      </c>
      <c r="Q62" s="77">
        <v>0.02</v>
      </c>
      <c r="R62" s="77">
        <v>2.38</v>
      </c>
      <c r="S62" s="78">
        <v>1</v>
      </c>
    </row>
    <row r="63" spans="1:19" ht="12.75">
      <c r="A63" s="229">
        <v>2</v>
      </c>
      <c r="B63" s="230">
        <v>10</v>
      </c>
      <c r="C63" s="230">
        <v>1</v>
      </c>
      <c r="D63" s="31">
        <v>1</v>
      </c>
      <c r="E63" s="31">
        <v>0</v>
      </c>
      <c r="F63" s="38"/>
      <c r="G63" s="55" t="s">
        <v>335</v>
      </c>
      <c r="H63" s="61">
        <v>2610862.72</v>
      </c>
      <c r="I63" s="52">
        <v>1335356</v>
      </c>
      <c r="J63" s="52">
        <v>610123.94</v>
      </c>
      <c r="K63" s="52">
        <v>235423.94</v>
      </c>
      <c r="L63" s="52">
        <v>2500</v>
      </c>
      <c r="M63" s="52">
        <v>662882.78</v>
      </c>
      <c r="N63" s="52">
        <v>0</v>
      </c>
      <c r="O63" s="77">
        <v>51.14</v>
      </c>
      <c r="P63" s="77">
        <v>23.36</v>
      </c>
      <c r="Q63" s="77">
        <v>0.09</v>
      </c>
      <c r="R63" s="77">
        <v>25.38</v>
      </c>
      <c r="S63" s="78">
        <v>0</v>
      </c>
    </row>
    <row r="64" spans="1:19" ht="12.75">
      <c r="A64" s="229">
        <v>2</v>
      </c>
      <c r="B64" s="230">
        <v>11</v>
      </c>
      <c r="C64" s="230">
        <v>1</v>
      </c>
      <c r="D64" s="31">
        <v>1</v>
      </c>
      <c r="E64" s="31">
        <v>0</v>
      </c>
      <c r="F64" s="38"/>
      <c r="G64" s="55" t="s">
        <v>336</v>
      </c>
      <c r="H64" s="61">
        <v>5684380.5</v>
      </c>
      <c r="I64" s="52">
        <v>3428796</v>
      </c>
      <c r="J64" s="52">
        <v>945200</v>
      </c>
      <c r="K64" s="52">
        <v>0</v>
      </c>
      <c r="L64" s="52">
        <v>3250</v>
      </c>
      <c r="M64" s="52">
        <v>1307134.5</v>
      </c>
      <c r="N64" s="52">
        <v>0</v>
      </c>
      <c r="O64" s="77">
        <v>60.31</v>
      </c>
      <c r="P64" s="77">
        <v>16.62</v>
      </c>
      <c r="Q64" s="77">
        <v>0.05</v>
      </c>
      <c r="R64" s="77">
        <v>22.99</v>
      </c>
      <c r="S64" s="78">
        <v>0</v>
      </c>
    </row>
    <row r="65" spans="1:19" ht="12.75">
      <c r="A65" s="229">
        <v>2</v>
      </c>
      <c r="B65" s="230">
        <v>8</v>
      </c>
      <c r="C65" s="230">
        <v>4</v>
      </c>
      <c r="D65" s="31">
        <v>1</v>
      </c>
      <c r="E65" s="31">
        <v>0</v>
      </c>
      <c r="F65" s="38"/>
      <c r="G65" s="55" t="s">
        <v>337</v>
      </c>
      <c r="H65" s="61">
        <v>1970456.14</v>
      </c>
      <c r="I65" s="52">
        <v>1235466</v>
      </c>
      <c r="J65" s="52">
        <v>734990.14</v>
      </c>
      <c r="K65" s="52">
        <v>188390.14</v>
      </c>
      <c r="L65" s="52">
        <v>0</v>
      </c>
      <c r="M65" s="52">
        <v>0</v>
      </c>
      <c r="N65" s="52">
        <v>0</v>
      </c>
      <c r="O65" s="77">
        <v>62.69</v>
      </c>
      <c r="P65" s="77">
        <v>37.3</v>
      </c>
      <c r="Q65" s="77">
        <v>0</v>
      </c>
      <c r="R65" s="77">
        <v>0</v>
      </c>
      <c r="S65" s="78">
        <v>0</v>
      </c>
    </row>
    <row r="66" spans="1:19" ht="12.75">
      <c r="A66" s="229">
        <v>2</v>
      </c>
      <c r="B66" s="230">
        <v>14</v>
      </c>
      <c r="C66" s="230">
        <v>1</v>
      </c>
      <c r="D66" s="31">
        <v>1</v>
      </c>
      <c r="E66" s="31">
        <v>0</v>
      </c>
      <c r="F66" s="38"/>
      <c r="G66" s="55" t="s">
        <v>338</v>
      </c>
      <c r="H66" s="61">
        <v>2898991.26</v>
      </c>
      <c r="I66" s="52">
        <v>2149013</v>
      </c>
      <c r="J66" s="52">
        <v>582307.56</v>
      </c>
      <c r="K66" s="52">
        <v>214907.56</v>
      </c>
      <c r="L66" s="52">
        <v>5000</v>
      </c>
      <c r="M66" s="52">
        <v>162670.7</v>
      </c>
      <c r="N66" s="52">
        <v>0</v>
      </c>
      <c r="O66" s="77">
        <v>74.12</v>
      </c>
      <c r="P66" s="77">
        <v>20.08</v>
      </c>
      <c r="Q66" s="77">
        <v>0.17</v>
      </c>
      <c r="R66" s="77">
        <v>5.61</v>
      </c>
      <c r="S66" s="78">
        <v>0</v>
      </c>
    </row>
    <row r="67" spans="1:19" ht="12.75">
      <c r="A67" s="229">
        <v>2</v>
      </c>
      <c r="B67" s="230">
        <v>15</v>
      </c>
      <c r="C67" s="230">
        <v>1</v>
      </c>
      <c r="D67" s="31">
        <v>1</v>
      </c>
      <c r="E67" s="31">
        <v>0</v>
      </c>
      <c r="F67" s="38"/>
      <c r="G67" s="55" t="s">
        <v>339</v>
      </c>
      <c r="H67" s="61">
        <v>2391199.42</v>
      </c>
      <c r="I67" s="52">
        <v>1878720</v>
      </c>
      <c r="J67" s="52">
        <v>470324.3</v>
      </c>
      <c r="K67" s="52">
        <v>62124.3</v>
      </c>
      <c r="L67" s="52">
        <v>2500</v>
      </c>
      <c r="M67" s="52">
        <v>39655.12</v>
      </c>
      <c r="N67" s="52">
        <v>0</v>
      </c>
      <c r="O67" s="77">
        <v>78.56</v>
      </c>
      <c r="P67" s="77">
        <v>19.66</v>
      </c>
      <c r="Q67" s="77">
        <v>0.1</v>
      </c>
      <c r="R67" s="77">
        <v>1.65</v>
      </c>
      <c r="S67" s="78">
        <v>0</v>
      </c>
    </row>
    <row r="68" spans="1:19" ht="12.75">
      <c r="A68" s="229">
        <v>2</v>
      </c>
      <c r="B68" s="230">
        <v>6</v>
      </c>
      <c r="C68" s="230">
        <v>3</v>
      </c>
      <c r="D68" s="31">
        <v>1</v>
      </c>
      <c r="E68" s="31">
        <v>0</v>
      </c>
      <c r="F68" s="38"/>
      <c r="G68" s="55" t="s">
        <v>340</v>
      </c>
      <c r="H68" s="61">
        <v>956841.21</v>
      </c>
      <c r="I68" s="52">
        <v>433157</v>
      </c>
      <c r="J68" s="52">
        <v>523684.21</v>
      </c>
      <c r="K68" s="52">
        <v>272284.21</v>
      </c>
      <c r="L68" s="52">
        <v>0</v>
      </c>
      <c r="M68" s="52">
        <v>0</v>
      </c>
      <c r="N68" s="52">
        <v>0</v>
      </c>
      <c r="O68" s="77">
        <v>45.26</v>
      </c>
      <c r="P68" s="77">
        <v>54.73</v>
      </c>
      <c r="Q68" s="77">
        <v>0</v>
      </c>
      <c r="R68" s="77">
        <v>0</v>
      </c>
      <c r="S68" s="78">
        <v>0</v>
      </c>
    </row>
    <row r="69" spans="1:19" ht="12.75">
      <c r="A69" s="229">
        <v>2</v>
      </c>
      <c r="B69" s="230">
        <v>2</v>
      </c>
      <c r="C69" s="230">
        <v>3</v>
      </c>
      <c r="D69" s="31">
        <v>1</v>
      </c>
      <c r="E69" s="31">
        <v>0</v>
      </c>
      <c r="F69" s="38"/>
      <c r="G69" s="55" t="s">
        <v>341</v>
      </c>
      <c r="H69" s="61">
        <v>1183195.16</v>
      </c>
      <c r="I69" s="52">
        <v>806711</v>
      </c>
      <c r="J69" s="52">
        <v>376484.16</v>
      </c>
      <c r="K69" s="52">
        <v>135084.16</v>
      </c>
      <c r="L69" s="52">
        <v>0</v>
      </c>
      <c r="M69" s="52">
        <v>0</v>
      </c>
      <c r="N69" s="52">
        <v>0</v>
      </c>
      <c r="O69" s="77">
        <v>68.18</v>
      </c>
      <c r="P69" s="77">
        <v>31.81</v>
      </c>
      <c r="Q69" s="77">
        <v>0</v>
      </c>
      <c r="R69" s="77">
        <v>0</v>
      </c>
      <c r="S69" s="78">
        <v>0</v>
      </c>
    </row>
    <row r="70" spans="1:19" ht="12.75">
      <c r="A70" s="229">
        <v>2</v>
      </c>
      <c r="B70" s="230">
        <v>2</v>
      </c>
      <c r="C70" s="230">
        <v>4</v>
      </c>
      <c r="D70" s="31">
        <v>1</v>
      </c>
      <c r="E70" s="31">
        <v>0</v>
      </c>
      <c r="F70" s="38"/>
      <c r="G70" s="55" t="s">
        <v>342</v>
      </c>
      <c r="H70" s="61">
        <v>796954.18</v>
      </c>
      <c r="I70" s="52">
        <v>545160</v>
      </c>
      <c r="J70" s="52">
        <v>251794.18</v>
      </c>
      <c r="K70" s="52">
        <v>139494.18</v>
      </c>
      <c r="L70" s="52">
        <v>0</v>
      </c>
      <c r="M70" s="52">
        <v>0</v>
      </c>
      <c r="N70" s="52">
        <v>0</v>
      </c>
      <c r="O70" s="77">
        <v>68.4</v>
      </c>
      <c r="P70" s="77">
        <v>31.59</v>
      </c>
      <c r="Q70" s="77">
        <v>0</v>
      </c>
      <c r="R70" s="77">
        <v>0</v>
      </c>
      <c r="S70" s="78">
        <v>0</v>
      </c>
    </row>
    <row r="71" spans="1:19" ht="12.75">
      <c r="A71" s="229">
        <v>2</v>
      </c>
      <c r="B71" s="230">
        <v>8</v>
      </c>
      <c r="C71" s="230">
        <v>5</v>
      </c>
      <c r="D71" s="31">
        <v>1</v>
      </c>
      <c r="E71" s="31">
        <v>0</v>
      </c>
      <c r="F71" s="38"/>
      <c r="G71" s="55" t="s">
        <v>343</v>
      </c>
      <c r="H71" s="61">
        <v>666113.68</v>
      </c>
      <c r="I71" s="52">
        <v>373039</v>
      </c>
      <c r="J71" s="52">
        <v>293074.68</v>
      </c>
      <c r="K71" s="52">
        <v>160574.68</v>
      </c>
      <c r="L71" s="52">
        <v>0</v>
      </c>
      <c r="M71" s="52">
        <v>0</v>
      </c>
      <c r="N71" s="52">
        <v>0</v>
      </c>
      <c r="O71" s="77">
        <v>56</v>
      </c>
      <c r="P71" s="77">
        <v>43.99</v>
      </c>
      <c r="Q71" s="77">
        <v>0</v>
      </c>
      <c r="R71" s="77">
        <v>0</v>
      </c>
      <c r="S71" s="78">
        <v>0</v>
      </c>
    </row>
    <row r="72" spans="1:19" ht="12.75">
      <c r="A72" s="229">
        <v>2</v>
      </c>
      <c r="B72" s="230">
        <v>21</v>
      </c>
      <c r="C72" s="230">
        <v>3</v>
      </c>
      <c r="D72" s="31">
        <v>1</v>
      </c>
      <c r="E72" s="31">
        <v>0</v>
      </c>
      <c r="F72" s="38"/>
      <c r="G72" s="55" t="s">
        <v>344</v>
      </c>
      <c r="H72" s="61">
        <v>596591.96</v>
      </c>
      <c r="I72" s="52">
        <v>339444</v>
      </c>
      <c r="J72" s="52">
        <v>257147.96</v>
      </c>
      <c r="K72" s="52">
        <v>116847.96</v>
      </c>
      <c r="L72" s="52">
        <v>0</v>
      </c>
      <c r="M72" s="52">
        <v>0</v>
      </c>
      <c r="N72" s="52">
        <v>0</v>
      </c>
      <c r="O72" s="77">
        <v>56.89</v>
      </c>
      <c r="P72" s="77">
        <v>43.1</v>
      </c>
      <c r="Q72" s="77">
        <v>0</v>
      </c>
      <c r="R72" s="77">
        <v>0</v>
      </c>
      <c r="S72" s="78">
        <v>0</v>
      </c>
    </row>
    <row r="73" spans="1:19" ht="12.75">
      <c r="A73" s="229">
        <v>2</v>
      </c>
      <c r="B73" s="230">
        <v>6</v>
      </c>
      <c r="C73" s="230">
        <v>4</v>
      </c>
      <c r="D73" s="31">
        <v>1</v>
      </c>
      <c r="E73" s="31">
        <v>0</v>
      </c>
      <c r="F73" s="38"/>
      <c r="G73" s="55" t="s">
        <v>345</v>
      </c>
      <c r="H73" s="61">
        <v>746633.87</v>
      </c>
      <c r="I73" s="52">
        <v>374127</v>
      </c>
      <c r="J73" s="52">
        <v>327057.37</v>
      </c>
      <c r="K73" s="52">
        <v>24057.37</v>
      </c>
      <c r="L73" s="52">
        <v>0</v>
      </c>
      <c r="M73" s="52">
        <v>30449.5</v>
      </c>
      <c r="N73" s="52">
        <v>15000</v>
      </c>
      <c r="O73" s="77">
        <v>50.1</v>
      </c>
      <c r="P73" s="77">
        <v>43.8</v>
      </c>
      <c r="Q73" s="77">
        <v>0</v>
      </c>
      <c r="R73" s="77">
        <v>4.07</v>
      </c>
      <c r="S73" s="78">
        <v>2</v>
      </c>
    </row>
    <row r="74" spans="1:19" ht="12.75">
      <c r="A74" s="229">
        <v>2</v>
      </c>
      <c r="B74" s="230">
        <v>19</v>
      </c>
      <c r="C74" s="230">
        <v>1</v>
      </c>
      <c r="D74" s="31">
        <v>1</v>
      </c>
      <c r="E74" s="31">
        <v>0</v>
      </c>
      <c r="F74" s="38"/>
      <c r="G74" s="55" t="s">
        <v>346</v>
      </c>
      <c r="H74" s="61">
        <v>7259451.38</v>
      </c>
      <c r="I74" s="52">
        <v>2804153</v>
      </c>
      <c r="J74" s="52">
        <v>4001414.95</v>
      </c>
      <c r="K74" s="52">
        <v>2752914.95</v>
      </c>
      <c r="L74" s="52">
        <v>6500</v>
      </c>
      <c r="M74" s="52">
        <v>447383.43</v>
      </c>
      <c r="N74" s="52">
        <v>0</v>
      </c>
      <c r="O74" s="77">
        <v>38.62</v>
      </c>
      <c r="P74" s="77">
        <v>55.12</v>
      </c>
      <c r="Q74" s="77">
        <v>0.08</v>
      </c>
      <c r="R74" s="77">
        <v>6.16</v>
      </c>
      <c r="S74" s="78">
        <v>0</v>
      </c>
    </row>
    <row r="75" spans="1:19" ht="12.75">
      <c r="A75" s="229">
        <v>2</v>
      </c>
      <c r="B75" s="230">
        <v>19</v>
      </c>
      <c r="C75" s="230">
        <v>2</v>
      </c>
      <c r="D75" s="31">
        <v>1</v>
      </c>
      <c r="E75" s="31">
        <v>0</v>
      </c>
      <c r="F75" s="38"/>
      <c r="G75" s="55" t="s">
        <v>347</v>
      </c>
      <c r="H75" s="61">
        <v>2539293.86</v>
      </c>
      <c r="I75" s="52">
        <v>1081045</v>
      </c>
      <c r="J75" s="52">
        <v>1458248.86</v>
      </c>
      <c r="K75" s="52">
        <v>861648.86</v>
      </c>
      <c r="L75" s="52">
        <v>0</v>
      </c>
      <c r="M75" s="52">
        <v>0</v>
      </c>
      <c r="N75" s="52">
        <v>0</v>
      </c>
      <c r="O75" s="77">
        <v>42.57</v>
      </c>
      <c r="P75" s="77">
        <v>57.42</v>
      </c>
      <c r="Q75" s="77">
        <v>0</v>
      </c>
      <c r="R75" s="77">
        <v>0</v>
      </c>
      <c r="S75" s="78">
        <v>0</v>
      </c>
    </row>
    <row r="76" spans="1:19" ht="12.75">
      <c r="A76" s="229">
        <v>2</v>
      </c>
      <c r="B76" s="230">
        <v>10</v>
      </c>
      <c r="C76" s="230">
        <v>2</v>
      </c>
      <c r="D76" s="31">
        <v>1</v>
      </c>
      <c r="E76" s="31">
        <v>0</v>
      </c>
      <c r="F76" s="38"/>
      <c r="G76" s="55" t="s">
        <v>348</v>
      </c>
      <c r="H76" s="61">
        <v>1094190.6</v>
      </c>
      <c r="I76" s="52">
        <v>400158</v>
      </c>
      <c r="J76" s="52">
        <v>693282.6</v>
      </c>
      <c r="K76" s="52">
        <v>478382.6</v>
      </c>
      <c r="L76" s="52">
        <v>750</v>
      </c>
      <c r="M76" s="52">
        <v>0</v>
      </c>
      <c r="N76" s="52">
        <v>0</v>
      </c>
      <c r="O76" s="77">
        <v>36.57</v>
      </c>
      <c r="P76" s="77">
        <v>63.36</v>
      </c>
      <c r="Q76" s="77">
        <v>0.06</v>
      </c>
      <c r="R76" s="77">
        <v>0</v>
      </c>
      <c r="S76" s="78">
        <v>0</v>
      </c>
    </row>
    <row r="77" spans="1:19" ht="12.75">
      <c r="A77" s="229">
        <v>2</v>
      </c>
      <c r="B77" s="230">
        <v>26</v>
      </c>
      <c r="C77" s="230">
        <v>1</v>
      </c>
      <c r="D77" s="31">
        <v>1</v>
      </c>
      <c r="E77" s="31">
        <v>0</v>
      </c>
      <c r="F77" s="38"/>
      <c r="G77" s="55" t="s">
        <v>349</v>
      </c>
      <c r="H77" s="61">
        <v>1040511.12</v>
      </c>
      <c r="I77" s="52">
        <v>460844</v>
      </c>
      <c r="J77" s="52">
        <v>579667.12</v>
      </c>
      <c r="K77" s="52">
        <v>328967.12</v>
      </c>
      <c r="L77" s="52">
        <v>0</v>
      </c>
      <c r="M77" s="52">
        <v>0</v>
      </c>
      <c r="N77" s="52">
        <v>0</v>
      </c>
      <c r="O77" s="77">
        <v>44.29</v>
      </c>
      <c r="P77" s="77">
        <v>55.7</v>
      </c>
      <c r="Q77" s="77">
        <v>0</v>
      </c>
      <c r="R77" s="77">
        <v>0</v>
      </c>
      <c r="S77" s="78">
        <v>0</v>
      </c>
    </row>
    <row r="78" spans="1:19" ht="12.75">
      <c r="A78" s="229">
        <v>2</v>
      </c>
      <c r="B78" s="230">
        <v>25</v>
      </c>
      <c r="C78" s="230">
        <v>1</v>
      </c>
      <c r="D78" s="31">
        <v>1</v>
      </c>
      <c r="E78" s="31">
        <v>0</v>
      </c>
      <c r="F78" s="38"/>
      <c r="G78" s="55" t="s">
        <v>350</v>
      </c>
      <c r="H78" s="61">
        <v>308003.96</v>
      </c>
      <c r="I78" s="52">
        <v>220381</v>
      </c>
      <c r="J78" s="52">
        <v>87622.96</v>
      </c>
      <c r="K78" s="52">
        <v>13322.96</v>
      </c>
      <c r="L78" s="52">
        <v>0</v>
      </c>
      <c r="M78" s="52">
        <v>0</v>
      </c>
      <c r="N78" s="52">
        <v>0</v>
      </c>
      <c r="O78" s="77">
        <v>71.55</v>
      </c>
      <c r="P78" s="77">
        <v>28.44</v>
      </c>
      <c r="Q78" s="77">
        <v>0</v>
      </c>
      <c r="R78" s="77">
        <v>0</v>
      </c>
      <c r="S78" s="78">
        <v>0</v>
      </c>
    </row>
    <row r="79" spans="1:19" ht="12.75">
      <c r="A79" s="229">
        <v>2</v>
      </c>
      <c r="B79" s="230">
        <v>25</v>
      </c>
      <c r="C79" s="230">
        <v>2</v>
      </c>
      <c r="D79" s="31">
        <v>1</v>
      </c>
      <c r="E79" s="31">
        <v>0</v>
      </c>
      <c r="F79" s="38"/>
      <c r="G79" s="55" t="s">
        <v>351</v>
      </c>
      <c r="H79" s="61">
        <v>4045827.07</v>
      </c>
      <c r="I79" s="52">
        <v>1805099</v>
      </c>
      <c r="J79" s="52">
        <v>2058634.87</v>
      </c>
      <c r="K79" s="52">
        <v>1310434.87</v>
      </c>
      <c r="L79" s="52">
        <v>16850</v>
      </c>
      <c r="M79" s="52">
        <v>165243.2</v>
      </c>
      <c r="N79" s="52">
        <v>0</v>
      </c>
      <c r="O79" s="77">
        <v>44.61</v>
      </c>
      <c r="P79" s="77">
        <v>50.88</v>
      </c>
      <c r="Q79" s="77">
        <v>0.41</v>
      </c>
      <c r="R79" s="77">
        <v>4.08</v>
      </c>
      <c r="S79" s="78">
        <v>0</v>
      </c>
    </row>
    <row r="80" spans="1:19" ht="12.75">
      <c r="A80" s="229">
        <v>2</v>
      </c>
      <c r="B80" s="230">
        <v>26</v>
      </c>
      <c r="C80" s="230">
        <v>2</v>
      </c>
      <c r="D80" s="31">
        <v>1</v>
      </c>
      <c r="E80" s="31">
        <v>0</v>
      </c>
      <c r="F80" s="38"/>
      <c r="G80" s="55" t="s">
        <v>352</v>
      </c>
      <c r="H80" s="61">
        <v>1871236.21</v>
      </c>
      <c r="I80" s="52">
        <v>1148577</v>
      </c>
      <c r="J80" s="52">
        <v>670639.5</v>
      </c>
      <c r="K80" s="52">
        <v>21739.5</v>
      </c>
      <c r="L80" s="52">
        <v>0</v>
      </c>
      <c r="M80" s="52">
        <v>52019.71</v>
      </c>
      <c r="N80" s="52">
        <v>0</v>
      </c>
      <c r="O80" s="77">
        <v>61.38</v>
      </c>
      <c r="P80" s="77">
        <v>35.83</v>
      </c>
      <c r="Q80" s="77">
        <v>0</v>
      </c>
      <c r="R80" s="77">
        <v>2.77</v>
      </c>
      <c r="S80" s="78">
        <v>0</v>
      </c>
    </row>
    <row r="81" spans="1:19" s="95" customFormat="1" ht="15">
      <c r="A81" s="231"/>
      <c r="B81" s="232"/>
      <c r="C81" s="232"/>
      <c r="D81" s="101"/>
      <c r="E81" s="101"/>
      <c r="F81" s="102" t="s">
        <v>353</v>
      </c>
      <c r="G81" s="291"/>
      <c r="H81" s="104">
        <v>68813288.3</v>
      </c>
      <c r="I81" s="104">
        <v>39051339.03</v>
      </c>
      <c r="J81" s="104">
        <v>28629630.450000003</v>
      </c>
      <c r="K81" s="104">
        <v>14826238.230000004</v>
      </c>
      <c r="L81" s="104">
        <v>8500</v>
      </c>
      <c r="M81" s="104">
        <v>1121356.24</v>
      </c>
      <c r="N81" s="104">
        <v>2462.58</v>
      </c>
      <c r="O81" s="128">
        <v>56.74970633542592</v>
      </c>
      <c r="P81" s="128">
        <v>41.60479924340428</v>
      </c>
      <c r="Q81" s="128">
        <v>0.01235226539813532</v>
      </c>
      <c r="R81" s="128">
        <v>1.6295635155688382</v>
      </c>
      <c r="S81" s="129">
        <v>0.0035786402028400084</v>
      </c>
    </row>
    <row r="82" spans="1:19" ht="12.75">
      <c r="A82" s="229">
        <v>2</v>
      </c>
      <c r="B82" s="230">
        <v>1</v>
      </c>
      <c r="C82" s="230">
        <v>2</v>
      </c>
      <c r="D82" s="31">
        <v>2</v>
      </c>
      <c r="E82" s="31">
        <v>0</v>
      </c>
      <c r="F82" s="38"/>
      <c r="G82" s="55" t="s">
        <v>323</v>
      </c>
      <c r="H82" s="61">
        <v>1852824.71</v>
      </c>
      <c r="I82" s="52">
        <v>1012120</v>
      </c>
      <c r="J82" s="52">
        <v>771227.65</v>
      </c>
      <c r="K82" s="52">
        <v>492727.65</v>
      </c>
      <c r="L82" s="52">
        <v>0</v>
      </c>
      <c r="M82" s="52">
        <v>69477.06</v>
      </c>
      <c r="N82" s="52">
        <v>0</v>
      </c>
      <c r="O82" s="77">
        <v>54.62</v>
      </c>
      <c r="P82" s="77">
        <v>41.62</v>
      </c>
      <c r="Q82" s="77">
        <v>0</v>
      </c>
      <c r="R82" s="77">
        <v>3.74</v>
      </c>
      <c r="S82" s="78">
        <v>0</v>
      </c>
    </row>
    <row r="83" spans="1:19" ht="12.75">
      <c r="A83" s="229">
        <v>2</v>
      </c>
      <c r="B83" s="230">
        <v>17</v>
      </c>
      <c r="C83" s="230">
        <v>1</v>
      </c>
      <c r="D83" s="31">
        <v>2</v>
      </c>
      <c r="E83" s="31">
        <v>0</v>
      </c>
      <c r="F83" s="38"/>
      <c r="G83" s="55" t="s">
        <v>354</v>
      </c>
      <c r="H83" s="61">
        <v>486055.42</v>
      </c>
      <c r="I83" s="52">
        <v>385875.84</v>
      </c>
      <c r="J83" s="52">
        <v>100179.58</v>
      </c>
      <c r="K83" s="52">
        <v>12179.58</v>
      </c>
      <c r="L83" s="52">
        <v>0</v>
      </c>
      <c r="M83" s="52">
        <v>0</v>
      </c>
      <c r="N83" s="52">
        <v>0</v>
      </c>
      <c r="O83" s="77">
        <v>79.38</v>
      </c>
      <c r="P83" s="77">
        <v>20.61</v>
      </c>
      <c r="Q83" s="77">
        <v>0</v>
      </c>
      <c r="R83" s="77">
        <v>0</v>
      </c>
      <c r="S83" s="78">
        <v>0</v>
      </c>
    </row>
    <row r="84" spans="1:19" ht="12.75">
      <c r="A84" s="229">
        <v>2</v>
      </c>
      <c r="B84" s="230">
        <v>9</v>
      </c>
      <c r="C84" s="230">
        <v>2</v>
      </c>
      <c r="D84" s="31">
        <v>2</v>
      </c>
      <c r="E84" s="31">
        <v>0</v>
      </c>
      <c r="F84" s="38"/>
      <c r="G84" s="55" t="s">
        <v>324</v>
      </c>
      <c r="H84" s="61">
        <v>1077122.15</v>
      </c>
      <c r="I84" s="52">
        <v>727319</v>
      </c>
      <c r="J84" s="52">
        <v>345054.06</v>
      </c>
      <c r="K84" s="52">
        <v>62954.06</v>
      </c>
      <c r="L84" s="52">
        <v>0</v>
      </c>
      <c r="M84" s="52">
        <v>4749.09</v>
      </c>
      <c r="N84" s="52">
        <v>0</v>
      </c>
      <c r="O84" s="77">
        <v>67.52</v>
      </c>
      <c r="P84" s="77">
        <v>32.03</v>
      </c>
      <c r="Q84" s="77">
        <v>0</v>
      </c>
      <c r="R84" s="77">
        <v>0.44</v>
      </c>
      <c r="S84" s="78">
        <v>0</v>
      </c>
    </row>
    <row r="85" spans="1:19" ht="12.75">
      <c r="A85" s="229">
        <v>2</v>
      </c>
      <c r="B85" s="230">
        <v>24</v>
      </c>
      <c r="C85" s="230">
        <v>2</v>
      </c>
      <c r="D85" s="31">
        <v>2</v>
      </c>
      <c r="E85" s="31">
        <v>0</v>
      </c>
      <c r="F85" s="38"/>
      <c r="G85" s="55" t="s">
        <v>355</v>
      </c>
      <c r="H85" s="61">
        <v>390036.96</v>
      </c>
      <c r="I85" s="52">
        <v>244542</v>
      </c>
      <c r="J85" s="52">
        <v>145494.96</v>
      </c>
      <c r="K85" s="52">
        <v>79194.96</v>
      </c>
      <c r="L85" s="52">
        <v>0</v>
      </c>
      <c r="M85" s="52">
        <v>0</v>
      </c>
      <c r="N85" s="52">
        <v>0</v>
      </c>
      <c r="O85" s="77">
        <v>62.69</v>
      </c>
      <c r="P85" s="77">
        <v>37.3</v>
      </c>
      <c r="Q85" s="77">
        <v>0</v>
      </c>
      <c r="R85" s="77">
        <v>0</v>
      </c>
      <c r="S85" s="78">
        <v>0</v>
      </c>
    </row>
    <row r="86" spans="1:19" ht="12.75">
      <c r="A86" s="229">
        <v>2</v>
      </c>
      <c r="B86" s="230">
        <v>13</v>
      </c>
      <c r="C86" s="230">
        <v>1</v>
      </c>
      <c r="D86" s="31">
        <v>2</v>
      </c>
      <c r="E86" s="31">
        <v>0</v>
      </c>
      <c r="F86" s="38"/>
      <c r="G86" s="55" t="s">
        <v>356</v>
      </c>
      <c r="H86" s="61">
        <v>739874.68</v>
      </c>
      <c r="I86" s="52">
        <v>528435</v>
      </c>
      <c r="J86" s="52">
        <v>211439.68</v>
      </c>
      <c r="K86" s="52">
        <v>23639.68</v>
      </c>
      <c r="L86" s="52">
        <v>0</v>
      </c>
      <c r="M86" s="52">
        <v>0</v>
      </c>
      <c r="N86" s="52">
        <v>0</v>
      </c>
      <c r="O86" s="77">
        <v>71.42</v>
      </c>
      <c r="P86" s="77">
        <v>28.57</v>
      </c>
      <c r="Q86" s="77">
        <v>0</v>
      </c>
      <c r="R86" s="77">
        <v>0</v>
      </c>
      <c r="S86" s="78">
        <v>0</v>
      </c>
    </row>
    <row r="87" spans="1:19" ht="12.75">
      <c r="A87" s="229">
        <v>2</v>
      </c>
      <c r="B87" s="230">
        <v>21</v>
      </c>
      <c r="C87" s="230">
        <v>4</v>
      </c>
      <c r="D87" s="31">
        <v>2</v>
      </c>
      <c r="E87" s="31">
        <v>0</v>
      </c>
      <c r="F87" s="38"/>
      <c r="G87" s="55" t="s">
        <v>357</v>
      </c>
      <c r="H87" s="61">
        <v>545595</v>
      </c>
      <c r="I87" s="52">
        <v>423595</v>
      </c>
      <c r="J87" s="52">
        <v>122000</v>
      </c>
      <c r="K87" s="52">
        <v>0</v>
      </c>
      <c r="L87" s="52">
        <v>0</v>
      </c>
      <c r="M87" s="52">
        <v>0</v>
      </c>
      <c r="N87" s="52">
        <v>0</v>
      </c>
      <c r="O87" s="77">
        <v>77.63</v>
      </c>
      <c r="P87" s="77">
        <v>22.36</v>
      </c>
      <c r="Q87" s="77">
        <v>0</v>
      </c>
      <c r="R87" s="77">
        <v>0</v>
      </c>
      <c r="S87" s="78">
        <v>0</v>
      </c>
    </row>
    <row r="88" spans="1:19" ht="12.75">
      <c r="A88" s="229">
        <v>2</v>
      </c>
      <c r="B88" s="230">
        <v>23</v>
      </c>
      <c r="C88" s="230">
        <v>1</v>
      </c>
      <c r="D88" s="31">
        <v>2</v>
      </c>
      <c r="E88" s="31">
        <v>0</v>
      </c>
      <c r="F88" s="38"/>
      <c r="G88" s="55" t="s">
        <v>358</v>
      </c>
      <c r="H88" s="61">
        <v>807605.02</v>
      </c>
      <c r="I88" s="52">
        <v>555379</v>
      </c>
      <c r="J88" s="52">
        <v>235719</v>
      </c>
      <c r="K88" s="52">
        <v>108419</v>
      </c>
      <c r="L88" s="52">
        <v>850</v>
      </c>
      <c r="M88" s="52">
        <v>15657.02</v>
      </c>
      <c r="N88" s="52">
        <v>0</v>
      </c>
      <c r="O88" s="77">
        <v>68.76</v>
      </c>
      <c r="P88" s="77">
        <v>29.18</v>
      </c>
      <c r="Q88" s="77">
        <v>0.1</v>
      </c>
      <c r="R88" s="77">
        <v>1.93</v>
      </c>
      <c r="S88" s="78">
        <v>0</v>
      </c>
    </row>
    <row r="89" spans="1:19" ht="12.75">
      <c r="A89" s="229">
        <v>2</v>
      </c>
      <c r="B89" s="230">
        <v>23</v>
      </c>
      <c r="C89" s="230">
        <v>2</v>
      </c>
      <c r="D89" s="31">
        <v>2</v>
      </c>
      <c r="E89" s="31">
        <v>0</v>
      </c>
      <c r="F89" s="38"/>
      <c r="G89" s="55" t="s">
        <v>359</v>
      </c>
      <c r="H89" s="61">
        <v>1175215</v>
      </c>
      <c r="I89" s="52">
        <v>824734</v>
      </c>
      <c r="J89" s="52">
        <v>350056</v>
      </c>
      <c r="K89" s="52">
        <v>100256</v>
      </c>
      <c r="L89" s="52">
        <v>425</v>
      </c>
      <c r="M89" s="52">
        <v>0</v>
      </c>
      <c r="N89" s="52">
        <v>0</v>
      </c>
      <c r="O89" s="77">
        <v>70.17</v>
      </c>
      <c r="P89" s="77">
        <v>29.78</v>
      </c>
      <c r="Q89" s="77">
        <v>0.03</v>
      </c>
      <c r="R89" s="77">
        <v>0</v>
      </c>
      <c r="S89" s="78">
        <v>0</v>
      </c>
    </row>
    <row r="90" spans="1:19" ht="12.75">
      <c r="A90" s="229">
        <v>2</v>
      </c>
      <c r="B90" s="230">
        <v>19</v>
      </c>
      <c r="C90" s="230">
        <v>3</v>
      </c>
      <c r="D90" s="31">
        <v>2</v>
      </c>
      <c r="E90" s="31">
        <v>0</v>
      </c>
      <c r="F90" s="38"/>
      <c r="G90" s="55" t="s">
        <v>360</v>
      </c>
      <c r="H90" s="61">
        <v>989940.75</v>
      </c>
      <c r="I90" s="52">
        <v>409073</v>
      </c>
      <c r="J90" s="52">
        <v>580667.75</v>
      </c>
      <c r="K90" s="52">
        <v>304167.75</v>
      </c>
      <c r="L90" s="52">
        <v>200</v>
      </c>
      <c r="M90" s="52">
        <v>0</v>
      </c>
      <c r="N90" s="52">
        <v>0</v>
      </c>
      <c r="O90" s="77">
        <v>41.32</v>
      </c>
      <c r="P90" s="77">
        <v>58.65</v>
      </c>
      <c r="Q90" s="77">
        <v>0.02</v>
      </c>
      <c r="R90" s="77">
        <v>0</v>
      </c>
      <c r="S90" s="78">
        <v>0</v>
      </c>
    </row>
    <row r="91" spans="1:19" ht="12.75">
      <c r="A91" s="229">
        <v>2</v>
      </c>
      <c r="B91" s="230">
        <v>14</v>
      </c>
      <c r="C91" s="230">
        <v>3</v>
      </c>
      <c r="D91" s="31">
        <v>2</v>
      </c>
      <c r="E91" s="31">
        <v>0</v>
      </c>
      <c r="F91" s="38"/>
      <c r="G91" s="55" t="s">
        <v>361</v>
      </c>
      <c r="H91" s="61">
        <v>1182132</v>
      </c>
      <c r="I91" s="52">
        <v>473902</v>
      </c>
      <c r="J91" s="52">
        <v>708230</v>
      </c>
      <c r="K91" s="52">
        <v>587920</v>
      </c>
      <c r="L91" s="52">
        <v>0</v>
      </c>
      <c r="M91" s="52">
        <v>0</v>
      </c>
      <c r="N91" s="52">
        <v>0</v>
      </c>
      <c r="O91" s="77">
        <v>40.08</v>
      </c>
      <c r="P91" s="77">
        <v>59.91</v>
      </c>
      <c r="Q91" s="77">
        <v>0</v>
      </c>
      <c r="R91" s="77">
        <v>0</v>
      </c>
      <c r="S91" s="78">
        <v>0</v>
      </c>
    </row>
    <row r="92" spans="1:19" ht="12.75">
      <c r="A92" s="229">
        <v>2</v>
      </c>
      <c r="B92" s="230">
        <v>15</v>
      </c>
      <c r="C92" s="230">
        <v>2</v>
      </c>
      <c r="D92" s="31">
        <v>2</v>
      </c>
      <c r="E92" s="31">
        <v>0</v>
      </c>
      <c r="F92" s="38"/>
      <c r="G92" s="55" t="s">
        <v>362</v>
      </c>
      <c r="H92" s="61">
        <v>577927</v>
      </c>
      <c r="I92" s="52">
        <v>366348</v>
      </c>
      <c r="J92" s="52">
        <v>211579</v>
      </c>
      <c r="K92" s="52">
        <v>112395</v>
      </c>
      <c r="L92" s="52">
        <v>0</v>
      </c>
      <c r="M92" s="52">
        <v>0</v>
      </c>
      <c r="N92" s="52">
        <v>0</v>
      </c>
      <c r="O92" s="77">
        <v>63.39</v>
      </c>
      <c r="P92" s="77">
        <v>36.6</v>
      </c>
      <c r="Q92" s="77">
        <v>0</v>
      </c>
      <c r="R92" s="77">
        <v>0</v>
      </c>
      <c r="S92" s="78">
        <v>0</v>
      </c>
    </row>
    <row r="93" spans="1:19" ht="12.75">
      <c r="A93" s="229">
        <v>2</v>
      </c>
      <c r="B93" s="230">
        <v>14</v>
      </c>
      <c r="C93" s="230">
        <v>4</v>
      </c>
      <c r="D93" s="31">
        <v>2</v>
      </c>
      <c r="E93" s="31">
        <v>0</v>
      </c>
      <c r="F93" s="38"/>
      <c r="G93" s="55" t="s">
        <v>363</v>
      </c>
      <c r="H93" s="61">
        <v>556584.16</v>
      </c>
      <c r="I93" s="52">
        <v>457729</v>
      </c>
      <c r="J93" s="52">
        <v>98855.16</v>
      </c>
      <c r="K93" s="52">
        <v>7855.16</v>
      </c>
      <c r="L93" s="52">
        <v>0</v>
      </c>
      <c r="M93" s="52">
        <v>0</v>
      </c>
      <c r="N93" s="52">
        <v>0</v>
      </c>
      <c r="O93" s="77">
        <v>82.23</v>
      </c>
      <c r="P93" s="77">
        <v>17.76</v>
      </c>
      <c r="Q93" s="77">
        <v>0</v>
      </c>
      <c r="R93" s="77">
        <v>0</v>
      </c>
      <c r="S93" s="78">
        <v>0</v>
      </c>
    </row>
    <row r="94" spans="1:19" ht="12.75">
      <c r="A94" s="229">
        <v>2</v>
      </c>
      <c r="B94" s="230">
        <v>2</v>
      </c>
      <c r="C94" s="230">
        <v>5</v>
      </c>
      <c r="D94" s="31">
        <v>2</v>
      </c>
      <c r="E94" s="31">
        <v>0</v>
      </c>
      <c r="F94" s="38"/>
      <c r="G94" s="55" t="s">
        <v>326</v>
      </c>
      <c r="H94" s="61">
        <v>1623812.15</v>
      </c>
      <c r="I94" s="52">
        <v>682680</v>
      </c>
      <c r="J94" s="52">
        <v>941132.15</v>
      </c>
      <c r="K94" s="52">
        <v>558332.15</v>
      </c>
      <c r="L94" s="52">
        <v>0</v>
      </c>
      <c r="M94" s="52">
        <v>0</v>
      </c>
      <c r="N94" s="52">
        <v>0</v>
      </c>
      <c r="O94" s="77">
        <v>42.04</v>
      </c>
      <c r="P94" s="77">
        <v>57.95</v>
      </c>
      <c r="Q94" s="77">
        <v>0</v>
      </c>
      <c r="R94" s="77">
        <v>0</v>
      </c>
      <c r="S94" s="78">
        <v>0</v>
      </c>
    </row>
    <row r="95" spans="1:19" ht="12.75">
      <c r="A95" s="229">
        <v>2</v>
      </c>
      <c r="B95" s="230">
        <v>16</v>
      </c>
      <c r="C95" s="230">
        <v>2</v>
      </c>
      <c r="D95" s="31">
        <v>2</v>
      </c>
      <c r="E95" s="31">
        <v>0</v>
      </c>
      <c r="F95" s="38"/>
      <c r="G95" s="55" t="s">
        <v>364</v>
      </c>
      <c r="H95" s="61">
        <v>590190.39</v>
      </c>
      <c r="I95" s="52">
        <v>362111</v>
      </c>
      <c r="J95" s="52">
        <v>228079.39</v>
      </c>
      <c r="K95" s="52">
        <v>98579.39</v>
      </c>
      <c r="L95" s="52">
        <v>0</v>
      </c>
      <c r="M95" s="52">
        <v>0</v>
      </c>
      <c r="N95" s="52">
        <v>0</v>
      </c>
      <c r="O95" s="77">
        <v>61.35</v>
      </c>
      <c r="P95" s="77">
        <v>38.64</v>
      </c>
      <c r="Q95" s="77">
        <v>0</v>
      </c>
      <c r="R95" s="77">
        <v>0</v>
      </c>
      <c r="S95" s="78">
        <v>0</v>
      </c>
    </row>
    <row r="96" spans="1:19" ht="12.75">
      <c r="A96" s="229">
        <v>2</v>
      </c>
      <c r="B96" s="230">
        <v>3</v>
      </c>
      <c r="C96" s="230">
        <v>2</v>
      </c>
      <c r="D96" s="31">
        <v>2</v>
      </c>
      <c r="E96" s="31">
        <v>0</v>
      </c>
      <c r="F96" s="38"/>
      <c r="G96" s="55" t="s">
        <v>327</v>
      </c>
      <c r="H96" s="61">
        <v>594612.17</v>
      </c>
      <c r="I96" s="52">
        <v>476872</v>
      </c>
      <c r="J96" s="52">
        <v>86400</v>
      </c>
      <c r="K96" s="52">
        <v>0</v>
      </c>
      <c r="L96" s="52">
        <v>0</v>
      </c>
      <c r="M96" s="52">
        <v>31340.17</v>
      </c>
      <c r="N96" s="52">
        <v>0</v>
      </c>
      <c r="O96" s="77">
        <v>80.19</v>
      </c>
      <c r="P96" s="77">
        <v>14.53</v>
      </c>
      <c r="Q96" s="77">
        <v>0</v>
      </c>
      <c r="R96" s="77">
        <v>5.27</v>
      </c>
      <c r="S96" s="78">
        <v>0</v>
      </c>
    </row>
    <row r="97" spans="1:19" ht="12.75">
      <c r="A97" s="229">
        <v>2</v>
      </c>
      <c r="B97" s="230">
        <v>16</v>
      </c>
      <c r="C97" s="230">
        <v>3</v>
      </c>
      <c r="D97" s="31">
        <v>2</v>
      </c>
      <c r="E97" s="31">
        <v>0</v>
      </c>
      <c r="F97" s="38"/>
      <c r="G97" s="55" t="s">
        <v>365</v>
      </c>
      <c r="H97" s="61">
        <v>617501.86</v>
      </c>
      <c r="I97" s="52">
        <v>433359</v>
      </c>
      <c r="J97" s="52">
        <v>184142.86</v>
      </c>
      <c r="K97" s="52">
        <v>26942.86</v>
      </c>
      <c r="L97" s="52">
        <v>0</v>
      </c>
      <c r="M97" s="52">
        <v>0</v>
      </c>
      <c r="N97" s="52">
        <v>0</v>
      </c>
      <c r="O97" s="77">
        <v>70.17</v>
      </c>
      <c r="P97" s="77">
        <v>29.82</v>
      </c>
      <c r="Q97" s="77">
        <v>0</v>
      </c>
      <c r="R97" s="77">
        <v>0</v>
      </c>
      <c r="S97" s="78">
        <v>0</v>
      </c>
    </row>
    <row r="98" spans="1:19" ht="12.75">
      <c r="A98" s="229">
        <v>2</v>
      </c>
      <c r="B98" s="230">
        <v>1</v>
      </c>
      <c r="C98" s="230">
        <v>3</v>
      </c>
      <c r="D98" s="31">
        <v>2</v>
      </c>
      <c r="E98" s="31">
        <v>0</v>
      </c>
      <c r="F98" s="38"/>
      <c r="G98" s="55" t="s">
        <v>366</v>
      </c>
      <c r="H98" s="61">
        <v>785434</v>
      </c>
      <c r="I98" s="52">
        <v>546683</v>
      </c>
      <c r="J98" s="52">
        <v>236288.42</v>
      </c>
      <c r="K98" s="52">
        <v>29288.42</v>
      </c>
      <c r="L98" s="52">
        <v>0</v>
      </c>
      <c r="M98" s="52">
        <v>0</v>
      </c>
      <c r="N98" s="52">
        <v>2462.58</v>
      </c>
      <c r="O98" s="77">
        <v>69.6</v>
      </c>
      <c r="P98" s="77">
        <v>30.08</v>
      </c>
      <c r="Q98" s="77">
        <v>0</v>
      </c>
      <c r="R98" s="77">
        <v>0</v>
      </c>
      <c r="S98" s="78">
        <v>0.31</v>
      </c>
    </row>
    <row r="99" spans="1:19" ht="12.75">
      <c r="A99" s="229">
        <v>2</v>
      </c>
      <c r="B99" s="230">
        <v>6</v>
      </c>
      <c r="C99" s="230">
        <v>5</v>
      </c>
      <c r="D99" s="31">
        <v>2</v>
      </c>
      <c r="E99" s="31">
        <v>0</v>
      </c>
      <c r="F99" s="38"/>
      <c r="G99" s="55" t="s">
        <v>367</v>
      </c>
      <c r="H99" s="61">
        <v>502530.06</v>
      </c>
      <c r="I99" s="52">
        <v>303857</v>
      </c>
      <c r="J99" s="52">
        <v>154366.06</v>
      </c>
      <c r="K99" s="52">
        <v>7966.06</v>
      </c>
      <c r="L99" s="52">
        <v>0</v>
      </c>
      <c r="M99" s="52">
        <v>44307</v>
      </c>
      <c r="N99" s="52">
        <v>0</v>
      </c>
      <c r="O99" s="77">
        <v>60.46</v>
      </c>
      <c r="P99" s="77">
        <v>30.71</v>
      </c>
      <c r="Q99" s="77">
        <v>0</v>
      </c>
      <c r="R99" s="77">
        <v>8.81</v>
      </c>
      <c r="S99" s="78">
        <v>0</v>
      </c>
    </row>
    <row r="100" spans="1:19" ht="12.75">
      <c r="A100" s="229">
        <v>2</v>
      </c>
      <c r="B100" s="230">
        <v>4</v>
      </c>
      <c r="C100" s="230">
        <v>2</v>
      </c>
      <c r="D100" s="31">
        <v>2</v>
      </c>
      <c r="E100" s="31">
        <v>0</v>
      </c>
      <c r="F100" s="38"/>
      <c r="G100" s="55" t="s">
        <v>368</v>
      </c>
      <c r="H100" s="61">
        <v>593160.7</v>
      </c>
      <c r="I100" s="52">
        <v>392242</v>
      </c>
      <c r="J100" s="52">
        <v>200918.7</v>
      </c>
      <c r="K100" s="52">
        <v>2318.7</v>
      </c>
      <c r="L100" s="52">
        <v>0</v>
      </c>
      <c r="M100" s="52">
        <v>0</v>
      </c>
      <c r="N100" s="52">
        <v>0</v>
      </c>
      <c r="O100" s="77">
        <v>66.12</v>
      </c>
      <c r="P100" s="77">
        <v>33.87</v>
      </c>
      <c r="Q100" s="77">
        <v>0</v>
      </c>
      <c r="R100" s="77">
        <v>0</v>
      </c>
      <c r="S100" s="78">
        <v>0</v>
      </c>
    </row>
    <row r="101" spans="1:19" ht="12.75">
      <c r="A101" s="229">
        <v>2</v>
      </c>
      <c r="B101" s="230">
        <v>3</v>
      </c>
      <c r="C101" s="230">
        <v>3</v>
      </c>
      <c r="D101" s="31">
        <v>2</v>
      </c>
      <c r="E101" s="31">
        <v>0</v>
      </c>
      <c r="F101" s="38"/>
      <c r="G101" s="55" t="s">
        <v>369</v>
      </c>
      <c r="H101" s="61">
        <v>349532.99</v>
      </c>
      <c r="I101" s="52">
        <v>253044</v>
      </c>
      <c r="J101" s="52">
        <v>96488.99</v>
      </c>
      <c r="K101" s="52">
        <v>7288.99</v>
      </c>
      <c r="L101" s="52">
        <v>0</v>
      </c>
      <c r="M101" s="52">
        <v>0</v>
      </c>
      <c r="N101" s="52">
        <v>0</v>
      </c>
      <c r="O101" s="77">
        <v>72.39</v>
      </c>
      <c r="P101" s="77">
        <v>27.6</v>
      </c>
      <c r="Q101" s="77">
        <v>0</v>
      </c>
      <c r="R101" s="77">
        <v>0</v>
      </c>
      <c r="S101" s="78">
        <v>0</v>
      </c>
    </row>
    <row r="102" spans="1:19" ht="12.75">
      <c r="A102" s="229">
        <v>2</v>
      </c>
      <c r="B102" s="230">
        <v>6</v>
      </c>
      <c r="C102" s="230">
        <v>6</v>
      </c>
      <c r="D102" s="31">
        <v>2</v>
      </c>
      <c r="E102" s="31">
        <v>0</v>
      </c>
      <c r="F102" s="38"/>
      <c r="G102" s="55" t="s">
        <v>370</v>
      </c>
      <c r="H102" s="61">
        <v>760609</v>
      </c>
      <c r="I102" s="52">
        <v>453635</v>
      </c>
      <c r="J102" s="52">
        <v>245100</v>
      </c>
      <c r="K102" s="52">
        <v>0</v>
      </c>
      <c r="L102" s="52">
        <v>350</v>
      </c>
      <c r="M102" s="52">
        <v>61524</v>
      </c>
      <c r="N102" s="52">
        <v>0</v>
      </c>
      <c r="O102" s="77">
        <v>59.64</v>
      </c>
      <c r="P102" s="77">
        <v>32.22</v>
      </c>
      <c r="Q102" s="77">
        <v>0.04</v>
      </c>
      <c r="R102" s="77">
        <v>8.08</v>
      </c>
      <c r="S102" s="78">
        <v>0</v>
      </c>
    </row>
    <row r="103" spans="1:19" ht="12.75">
      <c r="A103" s="229">
        <v>2</v>
      </c>
      <c r="B103" s="230">
        <v>23</v>
      </c>
      <c r="C103" s="230">
        <v>3</v>
      </c>
      <c r="D103" s="31">
        <v>2</v>
      </c>
      <c r="E103" s="31">
        <v>0</v>
      </c>
      <c r="F103" s="38"/>
      <c r="G103" s="55" t="s">
        <v>371</v>
      </c>
      <c r="H103" s="61">
        <v>202002.08</v>
      </c>
      <c r="I103" s="52">
        <v>154099</v>
      </c>
      <c r="J103" s="52">
        <v>47903.08</v>
      </c>
      <c r="K103" s="52">
        <v>5003.08</v>
      </c>
      <c r="L103" s="52">
        <v>0</v>
      </c>
      <c r="M103" s="52">
        <v>0</v>
      </c>
      <c r="N103" s="52">
        <v>0</v>
      </c>
      <c r="O103" s="77">
        <v>76.28</v>
      </c>
      <c r="P103" s="77">
        <v>23.71</v>
      </c>
      <c r="Q103" s="77">
        <v>0</v>
      </c>
      <c r="R103" s="77">
        <v>0</v>
      </c>
      <c r="S103" s="78">
        <v>0</v>
      </c>
    </row>
    <row r="104" spans="1:19" ht="12.75">
      <c r="A104" s="229">
        <v>2</v>
      </c>
      <c r="B104" s="230">
        <v>24</v>
      </c>
      <c r="C104" s="230">
        <v>3</v>
      </c>
      <c r="D104" s="31">
        <v>2</v>
      </c>
      <c r="E104" s="31">
        <v>0</v>
      </c>
      <c r="F104" s="38"/>
      <c r="G104" s="55" t="s">
        <v>372</v>
      </c>
      <c r="H104" s="61">
        <v>787772</v>
      </c>
      <c r="I104" s="52">
        <v>603972</v>
      </c>
      <c r="J104" s="52">
        <v>183800</v>
      </c>
      <c r="K104" s="52">
        <v>0</v>
      </c>
      <c r="L104" s="52">
        <v>0</v>
      </c>
      <c r="M104" s="52">
        <v>0</v>
      </c>
      <c r="N104" s="52">
        <v>0</v>
      </c>
      <c r="O104" s="77">
        <v>76.66</v>
      </c>
      <c r="P104" s="77">
        <v>23.33</v>
      </c>
      <c r="Q104" s="77">
        <v>0</v>
      </c>
      <c r="R104" s="77">
        <v>0</v>
      </c>
      <c r="S104" s="78">
        <v>0</v>
      </c>
    </row>
    <row r="105" spans="1:19" ht="12.75">
      <c r="A105" s="229">
        <v>2</v>
      </c>
      <c r="B105" s="230">
        <v>7</v>
      </c>
      <c r="C105" s="230">
        <v>2</v>
      </c>
      <c r="D105" s="31">
        <v>2</v>
      </c>
      <c r="E105" s="31">
        <v>0</v>
      </c>
      <c r="F105" s="38"/>
      <c r="G105" s="55" t="s">
        <v>330</v>
      </c>
      <c r="H105" s="61">
        <v>937341.7</v>
      </c>
      <c r="I105" s="52">
        <v>705366.7</v>
      </c>
      <c r="J105" s="52">
        <v>231975</v>
      </c>
      <c r="K105" s="52">
        <v>15275</v>
      </c>
      <c r="L105" s="52">
        <v>0</v>
      </c>
      <c r="M105" s="52">
        <v>0</v>
      </c>
      <c r="N105" s="52">
        <v>0</v>
      </c>
      <c r="O105" s="77">
        <v>75.25</v>
      </c>
      <c r="P105" s="77">
        <v>24.74</v>
      </c>
      <c r="Q105" s="77">
        <v>0</v>
      </c>
      <c r="R105" s="77">
        <v>0</v>
      </c>
      <c r="S105" s="78">
        <v>0</v>
      </c>
    </row>
    <row r="106" spans="1:19" ht="12.75">
      <c r="A106" s="229">
        <v>2</v>
      </c>
      <c r="B106" s="230">
        <v>8</v>
      </c>
      <c r="C106" s="230">
        <v>7</v>
      </c>
      <c r="D106" s="31">
        <v>2</v>
      </c>
      <c r="E106" s="31">
        <v>0</v>
      </c>
      <c r="F106" s="38"/>
      <c r="G106" s="55" t="s">
        <v>332</v>
      </c>
      <c r="H106" s="61">
        <v>3625884.39</v>
      </c>
      <c r="I106" s="52">
        <v>1352515</v>
      </c>
      <c r="J106" s="52">
        <v>2273369.39</v>
      </c>
      <c r="K106" s="52">
        <v>1768969.39</v>
      </c>
      <c r="L106" s="52">
        <v>0</v>
      </c>
      <c r="M106" s="52">
        <v>0</v>
      </c>
      <c r="N106" s="52">
        <v>0</v>
      </c>
      <c r="O106" s="77">
        <v>37.3</v>
      </c>
      <c r="P106" s="77">
        <v>62.69</v>
      </c>
      <c r="Q106" s="77">
        <v>0</v>
      </c>
      <c r="R106" s="77">
        <v>0</v>
      </c>
      <c r="S106" s="78">
        <v>0</v>
      </c>
    </row>
    <row r="107" spans="1:19" ht="12.75">
      <c r="A107" s="229">
        <v>2</v>
      </c>
      <c r="B107" s="230">
        <v>23</v>
      </c>
      <c r="C107" s="230">
        <v>5</v>
      </c>
      <c r="D107" s="31">
        <v>2</v>
      </c>
      <c r="E107" s="31">
        <v>0</v>
      </c>
      <c r="F107" s="38"/>
      <c r="G107" s="55" t="s">
        <v>373</v>
      </c>
      <c r="H107" s="61">
        <v>1276975.9</v>
      </c>
      <c r="I107" s="52">
        <v>688936</v>
      </c>
      <c r="J107" s="52">
        <v>501191.9</v>
      </c>
      <c r="K107" s="52">
        <v>349891.9</v>
      </c>
      <c r="L107" s="52">
        <v>0</v>
      </c>
      <c r="M107" s="52">
        <v>86848</v>
      </c>
      <c r="N107" s="52">
        <v>0</v>
      </c>
      <c r="O107" s="77">
        <v>53.95</v>
      </c>
      <c r="P107" s="77">
        <v>39.24</v>
      </c>
      <c r="Q107" s="77">
        <v>0</v>
      </c>
      <c r="R107" s="77">
        <v>6.8</v>
      </c>
      <c r="S107" s="78">
        <v>0</v>
      </c>
    </row>
    <row r="108" spans="1:19" ht="12.75">
      <c r="A108" s="229">
        <v>2</v>
      </c>
      <c r="B108" s="230">
        <v>17</v>
      </c>
      <c r="C108" s="230">
        <v>2</v>
      </c>
      <c r="D108" s="31">
        <v>2</v>
      </c>
      <c r="E108" s="31">
        <v>0</v>
      </c>
      <c r="F108" s="38"/>
      <c r="G108" s="55" t="s">
        <v>374</v>
      </c>
      <c r="H108" s="61">
        <v>804786</v>
      </c>
      <c r="I108" s="52">
        <v>409115</v>
      </c>
      <c r="J108" s="52">
        <v>395671</v>
      </c>
      <c r="K108" s="52">
        <v>202798</v>
      </c>
      <c r="L108" s="52">
        <v>0</v>
      </c>
      <c r="M108" s="52">
        <v>0</v>
      </c>
      <c r="N108" s="52">
        <v>0</v>
      </c>
      <c r="O108" s="77">
        <v>50.83</v>
      </c>
      <c r="P108" s="77">
        <v>49.16</v>
      </c>
      <c r="Q108" s="77">
        <v>0</v>
      </c>
      <c r="R108" s="77">
        <v>0</v>
      </c>
      <c r="S108" s="78">
        <v>0</v>
      </c>
    </row>
    <row r="109" spans="1:19" ht="12.75">
      <c r="A109" s="229">
        <v>2</v>
      </c>
      <c r="B109" s="230">
        <v>18</v>
      </c>
      <c r="C109" s="230">
        <v>1</v>
      </c>
      <c r="D109" s="31">
        <v>2</v>
      </c>
      <c r="E109" s="31">
        <v>0</v>
      </c>
      <c r="F109" s="38"/>
      <c r="G109" s="55" t="s">
        <v>375</v>
      </c>
      <c r="H109" s="61">
        <v>698689.21</v>
      </c>
      <c r="I109" s="52">
        <v>512513</v>
      </c>
      <c r="J109" s="52">
        <v>177360.32</v>
      </c>
      <c r="K109" s="52">
        <v>17292.32</v>
      </c>
      <c r="L109" s="52">
        <v>1000</v>
      </c>
      <c r="M109" s="52">
        <v>7815.89</v>
      </c>
      <c r="N109" s="52">
        <v>0</v>
      </c>
      <c r="O109" s="77">
        <v>73.35</v>
      </c>
      <c r="P109" s="77">
        <v>25.38</v>
      </c>
      <c r="Q109" s="77">
        <v>0.14</v>
      </c>
      <c r="R109" s="77">
        <v>1.11</v>
      </c>
      <c r="S109" s="78">
        <v>0</v>
      </c>
    </row>
    <row r="110" spans="1:19" ht="12.75">
      <c r="A110" s="229">
        <v>2</v>
      </c>
      <c r="B110" s="230">
        <v>3</v>
      </c>
      <c r="C110" s="230">
        <v>4</v>
      </c>
      <c r="D110" s="31">
        <v>2</v>
      </c>
      <c r="E110" s="31">
        <v>0</v>
      </c>
      <c r="F110" s="38"/>
      <c r="G110" s="55" t="s">
        <v>376</v>
      </c>
      <c r="H110" s="61">
        <v>471268.37</v>
      </c>
      <c r="I110" s="52">
        <v>297084</v>
      </c>
      <c r="J110" s="52">
        <v>174184.37</v>
      </c>
      <c r="K110" s="52">
        <v>59684.37</v>
      </c>
      <c r="L110" s="52">
        <v>0</v>
      </c>
      <c r="M110" s="52">
        <v>0</v>
      </c>
      <c r="N110" s="52">
        <v>0</v>
      </c>
      <c r="O110" s="77">
        <v>63.03</v>
      </c>
      <c r="P110" s="77">
        <v>36.96</v>
      </c>
      <c r="Q110" s="77">
        <v>0</v>
      </c>
      <c r="R110" s="77">
        <v>0</v>
      </c>
      <c r="S110" s="78">
        <v>0</v>
      </c>
    </row>
    <row r="111" spans="1:19" ht="12.75">
      <c r="A111" s="229">
        <v>2</v>
      </c>
      <c r="B111" s="230">
        <v>13</v>
      </c>
      <c r="C111" s="230">
        <v>2</v>
      </c>
      <c r="D111" s="31">
        <v>2</v>
      </c>
      <c r="E111" s="31">
        <v>0</v>
      </c>
      <c r="F111" s="38"/>
      <c r="G111" s="55" t="s">
        <v>377</v>
      </c>
      <c r="H111" s="61">
        <v>1194803.2</v>
      </c>
      <c r="I111" s="52">
        <v>860072</v>
      </c>
      <c r="J111" s="52">
        <v>334731.2</v>
      </c>
      <c r="K111" s="52">
        <v>14831.2</v>
      </c>
      <c r="L111" s="52">
        <v>0</v>
      </c>
      <c r="M111" s="52">
        <v>0</v>
      </c>
      <c r="N111" s="52">
        <v>0</v>
      </c>
      <c r="O111" s="77">
        <v>71.98</v>
      </c>
      <c r="P111" s="77">
        <v>28.01</v>
      </c>
      <c r="Q111" s="77">
        <v>0</v>
      </c>
      <c r="R111" s="77">
        <v>0</v>
      </c>
      <c r="S111" s="78">
        <v>0</v>
      </c>
    </row>
    <row r="112" spans="1:19" ht="12.75">
      <c r="A112" s="229">
        <v>2</v>
      </c>
      <c r="B112" s="230">
        <v>9</v>
      </c>
      <c r="C112" s="230">
        <v>3</v>
      </c>
      <c r="D112" s="31">
        <v>2</v>
      </c>
      <c r="E112" s="31">
        <v>0</v>
      </c>
      <c r="F112" s="38"/>
      <c r="G112" s="55" t="s">
        <v>378</v>
      </c>
      <c r="H112" s="61">
        <v>334174</v>
      </c>
      <c r="I112" s="52">
        <v>237814</v>
      </c>
      <c r="J112" s="52">
        <v>96360</v>
      </c>
      <c r="K112" s="52">
        <v>6960</v>
      </c>
      <c r="L112" s="52">
        <v>0</v>
      </c>
      <c r="M112" s="52">
        <v>0</v>
      </c>
      <c r="N112" s="52">
        <v>0</v>
      </c>
      <c r="O112" s="77">
        <v>71.16</v>
      </c>
      <c r="P112" s="77">
        <v>28.83</v>
      </c>
      <c r="Q112" s="77">
        <v>0</v>
      </c>
      <c r="R112" s="77">
        <v>0</v>
      </c>
      <c r="S112" s="78">
        <v>0</v>
      </c>
    </row>
    <row r="113" spans="1:19" ht="12.75">
      <c r="A113" s="229">
        <v>2</v>
      </c>
      <c r="B113" s="230">
        <v>9</v>
      </c>
      <c r="C113" s="230">
        <v>4</v>
      </c>
      <c r="D113" s="31">
        <v>2</v>
      </c>
      <c r="E113" s="31">
        <v>0</v>
      </c>
      <c r="F113" s="38"/>
      <c r="G113" s="55" t="s">
        <v>379</v>
      </c>
      <c r="H113" s="61">
        <v>490565.03</v>
      </c>
      <c r="I113" s="52">
        <v>369121</v>
      </c>
      <c r="J113" s="52">
        <v>121444.03</v>
      </c>
      <c r="K113" s="52">
        <v>24144.03</v>
      </c>
      <c r="L113" s="52">
        <v>0</v>
      </c>
      <c r="M113" s="52">
        <v>0</v>
      </c>
      <c r="N113" s="52">
        <v>0</v>
      </c>
      <c r="O113" s="77">
        <v>75.24</v>
      </c>
      <c r="P113" s="77">
        <v>24.75</v>
      </c>
      <c r="Q113" s="77">
        <v>0</v>
      </c>
      <c r="R113" s="77">
        <v>0</v>
      </c>
      <c r="S113" s="78">
        <v>0</v>
      </c>
    </row>
    <row r="114" spans="1:19" ht="12.75">
      <c r="A114" s="229">
        <v>2</v>
      </c>
      <c r="B114" s="230">
        <v>9</v>
      </c>
      <c r="C114" s="230">
        <v>5</v>
      </c>
      <c r="D114" s="31">
        <v>2</v>
      </c>
      <c r="E114" s="31">
        <v>0</v>
      </c>
      <c r="F114" s="38"/>
      <c r="G114" s="55" t="s">
        <v>380</v>
      </c>
      <c r="H114" s="61">
        <v>648120.29</v>
      </c>
      <c r="I114" s="52">
        <v>354066</v>
      </c>
      <c r="J114" s="52">
        <v>223520.84</v>
      </c>
      <c r="K114" s="52">
        <v>78920.84</v>
      </c>
      <c r="L114" s="52">
        <v>0</v>
      </c>
      <c r="M114" s="52">
        <v>70533.45</v>
      </c>
      <c r="N114" s="52">
        <v>0</v>
      </c>
      <c r="O114" s="77">
        <v>54.62</v>
      </c>
      <c r="P114" s="77">
        <v>34.48</v>
      </c>
      <c r="Q114" s="77">
        <v>0</v>
      </c>
      <c r="R114" s="77">
        <v>10.88</v>
      </c>
      <c r="S114" s="78">
        <v>0</v>
      </c>
    </row>
    <row r="115" spans="1:19" ht="12.75">
      <c r="A115" s="229">
        <v>2</v>
      </c>
      <c r="B115" s="230">
        <v>8</v>
      </c>
      <c r="C115" s="230">
        <v>9</v>
      </c>
      <c r="D115" s="31">
        <v>2</v>
      </c>
      <c r="E115" s="31">
        <v>0</v>
      </c>
      <c r="F115" s="38"/>
      <c r="G115" s="55" t="s">
        <v>381</v>
      </c>
      <c r="H115" s="61">
        <v>247453</v>
      </c>
      <c r="I115" s="52">
        <v>148253</v>
      </c>
      <c r="J115" s="52">
        <v>99200</v>
      </c>
      <c r="K115" s="52">
        <v>0</v>
      </c>
      <c r="L115" s="52">
        <v>0</v>
      </c>
      <c r="M115" s="52">
        <v>0</v>
      </c>
      <c r="N115" s="52">
        <v>0</v>
      </c>
      <c r="O115" s="77">
        <v>59.91</v>
      </c>
      <c r="P115" s="77">
        <v>40.08</v>
      </c>
      <c r="Q115" s="77">
        <v>0</v>
      </c>
      <c r="R115" s="77">
        <v>0</v>
      </c>
      <c r="S115" s="78">
        <v>0</v>
      </c>
    </row>
    <row r="116" spans="1:19" ht="12.75">
      <c r="A116" s="229">
        <v>2</v>
      </c>
      <c r="B116" s="230">
        <v>10</v>
      </c>
      <c r="C116" s="230">
        <v>4</v>
      </c>
      <c r="D116" s="31">
        <v>2</v>
      </c>
      <c r="E116" s="31">
        <v>0</v>
      </c>
      <c r="F116" s="38"/>
      <c r="G116" s="55" t="s">
        <v>335</v>
      </c>
      <c r="H116" s="61">
        <v>709736.29</v>
      </c>
      <c r="I116" s="52">
        <v>566316</v>
      </c>
      <c r="J116" s="52">
        <v>143420.29</v>
      </c>
      <c r="K116" s="52">
        <v>22320.29</v>
      </c>
      <c r="L116" s="52">
        <v>0</v>
      </c>
      <c r="M116" s="52">
        <v>0</v>
      </c>
      <c r="N116" s="52">
        <v>0</v>
      </c>
      <c r="O116" s="77">
        <v>79.79</v>
      </c>
      <c r="P116" s="77">
        <v>20.2</v>
      </c>
      <c r="Q116" s="77">
        <v>0</v>
      </c>
      <c r="R116" s="77">
        <v>0</v>
      </c>
      <c r="S116" s="78">
        <v>0</v>
      </c>
    </row>
    <row r="117" spans="1:19" ht="12.75">
      <c r="A117" s="229">
        <v>2</v>
      </c>
      <c r="B117" s="230">
        <v>11</v>
      </c>
      <c r="C117" s="230">
        <v>2</v>
      </c>
      <c r="D117" s="31">
        <v>2</v>
      </c>
      <c r="E117" s="31">
        <v>0</v>
      </c>
      <c r="F117" s="38"/>
      <c r="G117" s="55" t="s">
        <v>336</v>
      </c>
      <c r="H117" s="61">
        <v>824476.21</v>
      </c>
      <c r="I117" s="52">
        <v>661087</v>
      </c>
      <c r="J117" s="52">
        <v>162639.21</v>
      </c>
      <c r="K117" s="52">
        <v>33839.21</v>
      </c>
      <c r="L117" s="52">
        <v>750</v>
      </c>
      <c r="M117" s="52">
        <v>0</v>
      </c>
      <c r="N117" s="52">
        <v>0</v>
      </c>
      <c r="O117" s="77">
        <v>80.18</v>
      </c>
      <c r="P117" s="77">
        <v>19.72</v>
      </c>
      <c r="Q117" s="77">
        <v>0.09</v>
      </c>
      <c r="R117" s="77">
        <v>0</v>
      </c>
      <c r="S117" s="78">
        <v>0</v>
      </c>
    </row>
    <row r="118" spans="1:19" ht="12.75">
      <c r="A118" s="229">
        <v>2</v>
      </c>
      <c r="B118" s="230">
        <v>2</v>
      </c>
      <c r="C118" s="230">
        <v>6</v>
      </c>
      <c r="D118" s="31">
        <v>2</v>
      </c>
      <c r="E118" s="31">
        <v>0</v>
      </c>
      <c r="F118" s="38"/>
      <c r="G118" s="55" t="s">
        <v>382</v>
      </c>
      <c r="H118" s="61">
        <v>2964731.25</v>
      </c>
      <c r="I118" s="52">
        <v>541155</v>
      </c>
      <c r="J118" s="52">
        <v>2423576.25</v>
      </c>
      <c r="K118" s="52">
        <v>2314376.25</v>
      </c>
      <c r="L118" s="52">
        <v>0</v>
      </c>
      <c r="M118" s="52">
        <v>0</v>
      </c>
      <c r="N118" s="52">
        <v>0</v>
      </c>
      <c r="O118" s="77">
        <v>18.25</v>
      </c>
      <c r="P118" s="77">
        <v>81.74</v>
      </c>
      <c r="Q118" s="77">
        <v>0</v>
      </c>
      <c r="R118" s="77">
        <v>0</v>
      </c>
      <c r="S118" s="78">
        <v>0</v>
      </c>
    </row>
    <row r="119" spans="1:19" ht="12.75">
      <c r="A119" s="229">
        <v>2</v>
      </c>
      <c r="B119" s="230">
        <v>18</v>
      </c>
      <c r="C119" s="230">
        <v>2</v>
      </c>
      <c r="D119" s="31">
        <v>2</v>
      </c>
      <c r="E119" s="31">
        <v>0</v>
      </c>
      <c r="F119" s="38"/>
      <c r="G119" s="55" t="s">
        <v>383</v>
      </c>
      <c r="H119" s="61">
        <v>520247.2</v>
      </c>
      <c r="I119" s="52">
        <v>392398</v>
      </c>
      <c r="J119" s="52">
        <v>127849.2</v>
      </c>
      <c r="K119" s="52">
        <v>31049.2</v>
      </c>
      <c r="L119" s="52">
        <v>0</v>
      </c>
      <c r="M119" s="52">
        <v>0</v>
      </c>
      <c r="N119" s="52">
        <v>0</v>
      </c>
      <c r="O119" s="77">
        <v>75.42</v>
      </c>
      <c r="P119" s="77">
        <v>24.57</v>
      </c>
      <c r="Q119" s="77">
        <v>0</v>
      </c>
      <c r="R119" s="77">
        <v>0</v>
      </c>
      <c r="S119" s="78">
        <v>0</v>
      </c>
    </row>
    <row r="120" spans="1:19" ht="12.75">
      <c r="A120" s="229">
        <v>2</v>
      </c>
      <c r="B120" s="230">
        <v>19</v>
      </c>
      <c r="C120" s="230">
        <v>5</v>
      </c>
      <c r="D120" s="31">
        <v>2</v>
      </c>
      <c r="E120" s="31">
        <v>0</v>
      </c>
      <c r="F120" s="38"/>
      <c r="G120" s="55" t="s">
        <v>384</v>
      </c>
      <c r="H120" s="61">
        <v>914443</v>
      </c>
      <c r="I120" s="52">
        <v>380277</v>
      </c>
      <c r="J120" s="52">
        <v>534166</v>
      </c>
      <c r="K120" s="52">
        <v>443866</v>
      </c>
      <c r="L120" s="52">
        <v>0</v>
      </c>
      <c r="M120" s="52">
        <v>0</v>
      </c>
      <c r="N120" s="52">
        <v>0</v>
      </c>
      <c r="O120" s="77">
        <v>41.58</v>
      </c>
      <c r="P120" s="77">
        <v>58.41</v>
      </c>
      <c r="Q120" s="77">
        <v>0</v>
      </c>
      <c r="R120" s="77">
        <v>0</v>
      </c>
      <c r="S120" s="78">
        <v>0</v>
      </c>
    </row>
    <row r="121" spans="1:19" ht="12.75">
      <c r="A121" s="229">
        <v>2</v>
      </c>
      <c r="B121" s="230">
        <v>7</v>
      </c>
      <c r="C121" s="230">
        <v>4</v>
      </c>
      <c r="D121" s="31">
        <v>2</v>
      </c>
      <c r="E121" s="31">
        <v>0</v>
      </c>
      <c r="F121" s="38"/>
      <c r="G121" s="55" t="s">
        <v>385</v>
      </c>
      <c r="H121" s="61">
        <v>656510</v>
      </c>
      <c r="I121" s="52">
        <v>383810</v>
      </c>
      <c r="J121" s="52">
        <v>272700</v>
      </c>
      <c r="K121" s="52">
        <v>0</v>
      </c>
      <c r="L121" s="52">
        <v>0</v>
      </c>
      <c r="M121" s="52">
        <v>0</v>
      </c>
      <c r="N121" s="52">
        <v>0</v>
      </c>
      <c r="O121" s="77">
        <v>58.46</v>
      </c>
      <c r="P121" s="77">
        <v>41.53</v>
      </c>
      <c r="Q121" s="77">
        <v>0</v>
      </c>
      <c r="R121" s="77">
        <v>0</v>
      </c>
      <c r="S121" s="78">
        <v>0</v>
      </c>
    </row>
    <row r="122" spans="1:19" ht="12.75">
      <c r="A122" s="229">
        <v>2</v>
      </c>
      <c r="B122" s="230">
        <v>5</v>
      </c>
      <c r="C122" s="230">
        <v>3</v>
      </c>
      <c r="D122" s="31">
        <v>2</v>
      </c>
      <c r="E122" s="31">
        <v>0</v>
      </c>
      <c r="F122" s="38"/>
      <c r="G122" s="55" t="s">
        <v>386</v>
      </c>
      <c r="H122" s="61">
        <v>556092.24</v>
      </c>
      <c r="I122" s="52">
        <v>348213</v>
      </c>
      <c r="J122" s="52">
        <v>207879.24</v>
      </c>
      <c r="K122" s="52">
        <v>14979.24</v>
      </c>
      <c r="L122" s="52">
        <v>0</v>
      </c>
      <c r="M122" s="52">
        <v>0</v>
      </c>
      <c r="N122" s="52">
        <v>0</v>
      </c>
      <c r="O122" s="77">
        <v>62.61</v>
      </c>
      <c r="P122" s="77">
        <v>37.38</v>
      </c>
      <c r="Q122" s="77">
        <v>0</v>
      </c>
      <c r="R122" s="77">
        <v>0</v>
      </c>
      <c r="S122" s="78">
        <v>0</v>
      </c>
    </row>
    <row r="123" spans="1:19" ht="12.75">
      <c r="A123" s="229">
        <v>2</v>
      </c>
      <c r="B123" s="230">
        <v>23</v>
      </c>
      <c r="C123" s="230">
        <v>6</v>
      </c>
      <c r="D123" s="31">
        <v>2</v>
      </c>
      <c r="E123" s="31">
        <v>0</v>
      </c>
      <c r="F123" s="38"/>
      <c r="G123" s="55" t="s">
        <v>387</v>
      </c>
      <c r="H123" s="61">
        <v>240717</v>
      </c>
      <c r="I123" s="52">
        <v>179017</v>
      </c>
      <c r="J123" s="52">
        <v>61700</v>
      </c>
      <c r="K123" s="52">
        <v>3400</v>
      </c>
      <c r="L123" s="52">
        <v>0</v>
      </c>
      <c r="M123" s="52">
        <v>0</v>
      </c>
      <c r="N123" s="52">
        <v>0</v>
      </c>
      <c r="O123" s="77">
        <v>74.36</v>
      </c>
      <c r="P123" s="77">
        <v>25.63</v>
      </c>
      <c r="Q123" s="77">
        <v>0</v>
      </c>
      <c r="R123" s="77">
        <v>0</v>
      </c>
      <c r="S123" s="78">
        <v>0</v>
      </c>
    </row>
    <row r="124" spans="1:19" ht="12.75">
      <c r="A124" s="229">
        <v>2</v>
      </c>
      <c r="B124" s="230">
        <v>18</v>
      </c>
      <c r="C124" s="230">
        <v>3</v>
      </c>
      <c r="D124" s="31">
        <v>2</v>
      </c>
      <c r="E124" s="31">
        <v>0</v>
      </c>
      <c r="F124" s="38"/>
      <c r="G124" s="55" t="s">
        <v>388</v>
      </c>
      <c r="H124" s="61">
        <v>956157.85</v>
      </c>
      <c r="I124" s="52">
        <v>777219</v>
      </c>
      <c r="J124" s="52">
        <v>178938.85</v>
      </c>
      <c r="K124" s="52">
        <v>16438.85</v>
      </c>
      <c r="L124" s="52">
        <v>0</v>
      </c>
      <c r="M124" s="52">
        <v>0</v>
      </c>
      <c r="N124" s="52">
        <v>0</v>
      </c>
      <c r="O124" s="77">
        <v>81.28</v>
      </c>
      <c r="P124" s="77">
        <v>18.71</v>
      </c>
      <c r="Q124" s="77">
        <v>0</v>
      </c>
      <c r="R124" s="77">
        <v>0</v>
      </c>
      <c r="S124" s="78">
        <v>0</v>
      </c>
    </row>
    <row r="125" spans="1:19" ht="12.75">
      <c r="A125" s="229">
        <v>2</v>
      </c>
      <c r="B125" s="230">
        <v>9</v>
      </c>
      <c r="C125" s="230">
        <v>6</v>
      </c>
      <c r="D125" s="31">
        <v>2</v>
      </c>
      <c r="E125" s="31">
        <v>0</v>
      </c>
      <c r="F125" s="38"/>
      <c r="G125" s="55" t="s">
        <v>389</v>
      </c>
      <c r="H125" s="61">
        <v>798334.9</v>
      </c>
      <c r="I125" s="52">
        <v>387206</v>
      </c>
      <c r="J125" s="52">
        <v>365124.09</v>
      </c>
      <c r="K125" s="52">
        <v>63124.09</v>
      </c>
      <c r="L125" s="52">
        <v>0</v>
      </c>
      <c r="M125" s="52">
        <v>46004.81</v>
      </c>
      <c r="N125" s="52">
        <v>0</v>
      </c>
      <c r="O125" s="77">
        <v>48.5</v>
      </c>
      <c r="P125" s="77">
        <v>45.73</v>
      </c>
      <c r="Q125" s="77">
        <v>0</v>
      </c>
      <c r="R125" s="77">
        <v>5.76</v>
      </c>
      <c r="S125" s="78">
        <v>0</v>
      </c>
    </row>
    <row r="126" spans="1:19" ht="12.75">
      <c r="A126" s="229">
        <v>2</v>
      </c>
      <c r="B126" s="230">
        <v>5</v>
      </c>
      <c r="C126" s="230">
        <v>4</v>
      </c>
      <c r="D126" s="31">
        <v>2</v>
      </c>
      <c r="E126" s="31">
        <v>0</v>
      </c>
      <c r="F126" s="38"/>
      <c r="G126" s="55" t="s">
        <v>390</v>
      </c>
      <c r="H126" s="61">
        <v>421474.23</v>
      </c>
      <c r="I126" s="52">
        <v>312967</v>
      </c>
      <c r="J126" s="52">
        <v>108507.23</v>
      </c>
      <c r="K126" s="52">
        <v>-2892.77</v>
      </c>
      <c r="L126" s="52">
        <v>0</v>
      </c>
      <c r="M126" s="52">
        <v>0</v>
      </c>
      <c r="N126" s="52">
        <v>0</v>
      </c>
      <c r="O126" s="77">
        <v>74.25</v>
      </c>
      <c r="P126" s="77">
        <v>25.74</v>
      </c>
      <c r="Q126" s="77">
        <v>0</v>
      </c>
      <c r="R126" s="77">
        <v>0</v>
      </c>
      <c r="S126" s="78">
        <v>0</v>
      </c>
    </row>
    <row r="127" spans="1:19" ht="12.75">
      <c r="A127" s="229">
        <v>2</v>
      </c>
      <c r="B127" s="230">
        <v>6</v>
      </c>
      <c r="C127" s="230">
        <v>7</v>
      </c>
      <c r="D127" s="31">
        <v>2</v>
      </c>
      <c r="E127" s="31">
        <v>0</v>
      </c>
      <c r="F127" s="38"/>
      <c r="G127" s="55" t="s">
        <v>391</v>
      </c>
      <c r="H127" s="61">
        <v>1484928.42</v>
      </c>
      <c r="I127" s="52">
        <v>660281</v>
      </c>
      <c r="J127" s="52">
        <v>719147.42</v>
      </c>
      <c r="K127" s="52">
        <v>216147.42</v>
      </c>
      <c r="L127" s="52">
        <v>500</v>
      </c>
      <c r="M127" s="52">
        <v>105000</v>
      </c>
      <c r="N127" s="52">
        <v>0</v>
      </c>
      <c r="O127" s="77">
        <v>44.46</v>
      </c>
      <c r="P127" s="77">
        <v>48.42</v>
      </c>
      <c r="Q127" s="77">
        <v>0.03</v>
      </c>
      <c r="R127" s="77">
        <v>7.07</v>
      </c>
      <c r="S127" s="78">
        <v>0</v>
      </c>
    </row>
    <row r="128" spans="1:19" ht="12.75">
      <c r="A128" s="229">
        <v>2</v>
      </c>
      <c r="B128" s="230">
        <v>4</v>
      </c>
      <c r="C128" s="230">
        <v>3</v>
      </c>
      <c r="D128" s="31">
        <v>2</v>
      </c>
      <c r="E128" s="31">
        <v>0</v>
      </c>
      <c r="F128" s="38"/>
      <c r="G128" s="55" t="s">
        <v>392</v>
      </c>
      <c r="H128" s="61">
        <v>713527</v>
      </c>
      <c r="I128" s="52">
        <v>544237</v>
      </c>
      <c r="J128" s="52">
        <v>169290</v>
      </c>
      <c r="K128" s="52">
        <v>7590</v>
      </c>
      <c r="L128" s="52">
        <v>0</v>
      </c>
      <c r="M128" s="52">
        <v>0</v>
      </c>
      <c r="N128" s="52">
        <v>0</v>
      </c>
      <c r="O128" s="77">
        <v>76.27</v>
      </c>
      <c r="P128" s="77">
        <v>23.72</v>
      </c>
      <c r="Q128" s="77">
        <v>0</v>
      </c>
      <c r="R128" s="77">
        <v>0</v>
      </c>
      <c r="S128" s="78">
        <v>0</v>
      </c>
    </row>
    <row r="129" spans="1:19" ht="12.75">
      <c r="A129" s="229">
        <v>2</v>
      </c>
      <c r="B129" s="230">
        <v>8</v>
      </c>
      <c r="C129" s="230">
        <v>11</v>
      </c>
      <c r="D129" s="31">
        <v>2</v>
      </c>
      <c r="E129" s="31">
        <v>0</v>
      </c>
      <c r="F129" s="38"/>
      <c r="G129" s="55" t="s">
        <v>337</v>
      </c>
      <c r="H129" s="61">
        <v>1112812.68</v>
      </c>
      <c r="I129" s="52">
        <v>789779</v>
      </c>
      <c r="J129" s="52">
        <v>322533.68</v>
      </c>
      <c r="K129" s="52">
        <v>20533.68</v>
      </c>
      <c r="L129" s="52">
        <v>0</v>
      </c>
      <c r="M129" s="52">
        <v>500</v>
      </c>
      <c r="N129" s="52">
        <v>0</v>
      </c>
      <c r="O129" s="77">
        <v>70.97</v>
      </c>
      <c r="P129" s="77">
        <v>28.98</v>
      </c>
      <c r="Q129" s="77">
        <v>0</v>
      </c>
      <c r="R129" s="77">
        <v>0.04</v>
      </c>
      <c r="S129" s="78">
        <v>0</v>
      </c>
    </row>
    <row r="130" spans="1:19" ht="12.75">
      <c r="A130" s="229">
        <v>2</v>
      </c>
      <c r="B130" s="230">
        <v>14</v>
      </c>
      <c r="C130" s="230">
        <v>6</v>
      </c>
      <c r="D130" s="31">
        <v>2</v>
      </c>
      <c r="E130" s="31">
        <v>0</v>
      </c>
      <c r="F130" s="38"/>
      <c r="G130" s="55" t="s">
        <v>338</v>
      </c>
      <c r="H130" s="61">
        <v>1092445</v>
      </c>
      <c r="I130" s="52">
        <v>949670</v>
      </c>
      <c r="J130" s="52">
        <v>142400</v>
      </c>
      <c r="K130" s="52">
        <v>0</v>
      </c>
      <c r="L130" s="52">
        <v>375</v>
      </c>
      <c r="M130" s="52">
        <v>0</v>
      </c>
      <c r="N130" s="52">
        <v>0</v>
      </c>
      <c r="O130" s="77">
        <v>86.93</v>
      </c>
      <c r="P130" s="77">
        <v>13.03</v>
      </c>
      <c r="Q130" s="77">
        <v>0.03</v>
      </c>
      <c r="R130" s="77">
        <v>0</v>
      </c>
      <c r="S130" s="78">
        <v>0</v>
      </c>
    </row>
    <row r="131" spans="1:19" ht="12.75">
      <c r="A131" s="229">
        <v>2</v>
      </c>
      <c r="B131" s="230">
        <v>15</v>
      </c>
      <c r="C131" s="230">
        <v>4</v>
      </c>
      <c r="D131" s="31">
        <v>2</v>
      </c>
      <c r="E131" s="31">
        <v>0</v>
      </c>
      <c r="F131" s="38"/>
      <c r="G131" s="55" t="s">
        <v>339</v>
      </c>
      <c r="H131" s="61">
        <v>1993735.23</v>
      </c>
      <c r="I131" s="52">
        <v>887471</v>
      </c>
      <c r="J131" s="52">
        <v>1087264.23</v>
      </c>
      <c r="K131" s="52">
        <v>931064.23</v>
      </c>
      <c r="L131" s="52">
        <v>0</v>
      </c>
      <c r="M131" s="52">
        <v>19000</v>
      </c>
      <c r="N131" s="52">
        <v>0</v>
      </c>
      <c r="O131" s="77">
        <v>44.51</v>
      </c>
      <c r="P131" s="77">
        <v>54.53</v>
      </c>
      <c r="Q131" s="77">
        <v>0</v>
      </c>
      <c r="R131" s="77">
        <v>0.95</v>
      </c>
      <c r="S131" s="78">
        <v>0</v>
      </c>
    </row>
    <row r="132" spans="1:19" ht="12.75">
      <c r="A132" s="229">
        <v>2</v>
      </c>
      <c r="B132" s="230">
        <v>1</v>
      </c>
      <c r="C132" s="230">
        <v>5</v>
      </c>
      <c r="D132" s="31">
        <v>2</v>
      </c>
      <c r="E132" s="31">
        <v>0</v>
      </c>
      <c r="F132" s="38"/>
      <c r="G132" s="55" t="s">
        <v>393</v>
      </c>
      <c r="H132" s="61">
        <v>764736</v>
      </c>
      <c r="I132" s="52">
        <v>591916</v>
      </c>
      <c r="J132" s="52">
        <v>165800</v>
      </c>
      <c r="K132" s="52">
        <v>0</v>
      </c>
      <c r="L132" s="52">
        <v>0</v>
      </c>
      <c r="M132" s="52">
        <v>7020</v>
      </c>
      <c r="N132" s="52">
        <v>0</v>
      </c>
      <c r="O132" s="77">
        <v>77.4</v>
      </c>
      <c r="P132" s="77">
        <v>21.68</v>
      </c>
      <c r="Q132" s="77">
        <v>0</v>
      </c>
      <c r="R132" s="77">
        <v>0.91</v>
      </c>
      <c r="S132" s="78">
        <v>0</v>
      </c>
    </row>
    <row r="133" spans="1:19" ht="12.75">
      <c r="A133" s="229">
        <v>2</v>
      </c>
      <c r="B133" s="230">
        <v>5</v>
      </c>
      <c r="C133" s="230">
        <v>5</v>
      </c>
      <c r="D133" s="31">
        <v>2</v>
      </c>
      <c r="E133" s="31">
        <v>0</v>
      </c>
      <c r="F133" s="38"/>
      <c r="G133" s="55" t="s">
        <v>394</v>
      </c>
      <c r="H133" s="61">
        <v>429127.44</v>
      </c>
      <c r="I133" s="52">
        <v>306181</v>
      </c>
      <c r="J133" s="52">
        <v>122946.44</v>
      </c>
      <c r="K133" s="52">
        <v>28946.44</v>
      </c>
      <c r="L133" s="52">
        <v>0</v>
      </c>
      <c r="M133" s="52">
        <v>0</v>
      </c>
      <c r="N133" s="52">
        <v>0</v>
      </c>
      <c r="O133" s="77">
        <v>71.34</v>
      </c>
      <c r="P133" s="77">
        <v>28.65</v>
      </c>
      <c r="Q133" s="77">
        <v>0</v>
      </c>
      <c r="R133" s="77">
        <v>0</v>
      </c>
      <c r="S133" s="78">
        <v>0</v>
      </c>
    </row>
    <row r="134" spans="1:19" ht="12.75">
      <c r="A134" s="229">
        <v>2</v>
      </c>
      <c r="B134" s="230">
        <v>3</v>
      </c>
      <c r="C134" s="230">
        <v>5</v>
      </c>
      <c r="D134" s="31">
        <v>2</v>
      </c>
      <c r="E134" s="31">
        <v>0</v>
      </c>
      <c r="F134" s="38"/>
      <c r="G134" s="55" t="s">
        <v>395</v>
      </c>
      <c r="H134" s="61">
        <v>507971</v>
      </c>
      <c r="I134" s="52">
        <v>372071</v>
      </c>
      <c r="J134" s="52">
        <v>135900</v>
      </c>
      <c r="K134" s="52">
        <v>0</v>
      </c>
      <c r="L134" s="52">
        <v>0</v>
      </c>
      <c r="M134" s="52">
        <v>0</v>
      </c>
      <c r="N134" s="52">
        <v>0</v>
      </c>
      <c r="O134" s="77">
        <v>73.24</v>
      </c>
      <c r="P134" s="77">
        <v>26.75</v>
      </c>
      <c r="Q134" s="77">
        <v>0</v>
      </c>
      <c r="R134" s="77">
        <v>0</v>
      </c>
      <c r="S134" s="78">
        <v>0</v>
      </c>
    </row>
    <row r="135" spans="1:19" ht="12.75">
      <c r="A135" s="229">
        <v>2</v>
      </c>
      <c r="B135" s="230">
        <v>26</v>
      </c>
      <c r="C135" s="230">
        <v>3</v>
      </c>
      <c r="D135" s="31">
        <v>2</v>
      </c>
      <c r="E135" s="31">
        <v>0</v>
      </c>
      <c r="F135" s="38"/>
      <c r="G135" s="55" t="s">
        <v>396</v>
      </c>
      <c r="H135" s="61">
        <v>1123743.48</v>
      </c>
      <c r="I135" s="52">
        <v>535410</v>
      </c>
      <c r="J135" s="52">
        <v>588333.48</v>
      </c>
      <c r="K135" s="52">
        <v>320033.48</v>
      </c>
      <c r="L135" s="52">
        <v>0</v>
      </c>
      <c r="M135" s="52">
        <v>0</v>
      </c>
      <c r="N135" s="52">
        <v>0</v>
      </c>
      <c r="O135" s="77">
        <v>47.64</v>
      </c>
      <c r="P135" s="77">
        <v>52.35</v>
      </c>
      <c r="Q135" s="77">
        <v>0</v>
      </c>
      <c r="R135" s="77">
        <v>0</v>
      </c>
      <c r="S135" s="78">
        <v>0</v>
      </c>
    </row>
    <row r="136" spans="1:19" ht="12.75">
      <c r="A136" s="229">
        <v>2</v>
      </c>
      <c r="B136" s="230">
        <v>10</v>
      </c>
      <c r="C136" s="230">
        <v>6</v>
      </c>
      <c r="D136" s="31">
        <v>2</v>
      </c>
      <c r="E136" s="31">
        <v>0</v>
      </c>
      <c r="F136" s="38"/>
      <c r="G136" s="55" t="s">
        <v>397</v>
      </c>
      <c r="H136" s="61">
        <v>196356.96</v>
      </c>
      <c r="I136" s="52">
        <v>147837</v>
      </c>
      <c r="J136" s="52">
        <v>48519.96</v>
      </c>
      <c r="K136" s="52">
        <v>1119.96</v>
      </c>
      <c r="L136" s="52">
        <v>0</v>
      </c>
      <c r="M136" s="52">
        <v>0</v>
      </c>
      <c r="N136" s="52">
        <v>0</v>
      </c>
      <c r="O136" s="77">
        <v>75.28</v>
      </c>
      <c r="P136" s="77">
        <v>24.71</v>
      </c>
      <c r="Q136" s="77">
        <v>0</v>
      </c>
      <c r="R136" s="77">
        <v>0</v>
      </c>
      <c r="S136" s="78">
        <v>0</v>
      </c>
    </row>
    <row r="137" spans="1:19" ht="12.75">
      <c r="A137" s="229">
        <v>2</v>
      </c>
      <c r="B137" s="230">
        <v>6</v>
      </c>
      <c r="C137" s="230">
        <v>8</v>
      </c>
      <c r="D137" s="31">
        <v>2</v>
      </c>
      <c r="E137" s="31">
        <v>0</v>
      </c>
      <c r="F137" s="38"/>
      <c r="G137" s="55" t="s">
        <v>398</v>
      </c>
      <c r="H137" s="61">
        <v>1876528.56</v>
      </c>
      <c r="I137" s="52">
        <v>647558</v>
      </c>
      <c r="J137" s="52">
        <v>1228420.56</v>
      </c>
      <c r="K137" s="52">
        <v>818220.56</v>
      </c>
      <c r="L137" s="52">
        <v>550</v>
      </c>
      <c r="M137" s="52">
        <v>0</v>
      </c>
      <c r="N137" s="52">
        <v>0</v>
      </c>
      <c r="O137" s="77">
        <v>34.5</v>
      </c>
      <c r="P137" s="77">
        <v>65.46</v>
      </c>
      <c r="Q137" s="77">
        <v>0.02</v>
      </c>
      <c r="R137" s="77">
        <v>0</v>
      </c>
      <c r="S137" s="78">
        <v>0</v>
      </c>
    </row>
    <row r="138" spans="1:19" ht="12.75">
      <c r="A138" s="229">
        <v>2</v>
      </c>
      <c r="B138" s="230">
        <v>17</v>
      </c>
      <c r="C138" s="230">
        <v>3</v>
      </c>
      <c r="D138" s="31">
        <v>2</v>
      </c>
      <c r="E138" s="31">
        <v>0</v>
      </c>
      <c r="F138" s="38"/>
      <c r="G138" s="55" t="s">
        <v>399</v>
      </c>
      <c r="H138" s="61">
        <v>592018.8</v>
      </c>
      <c r="I138" s="52">
        <v>420527</v>
      </c>
      <c r="J138" s="52">
        <v>171491.8</v>
      </c>
      <c r="K138" s="52">
        <v>19091.8</v>
      </c>
      <c r="L138" s="52">
        <v>0</v>
      </c>
      <c r="M138" s="52">
        <v>0</v>
      </c>
      <c r="N138" s="52">
        <v>0</v>
      </c>
      <c r="O138" s="77">
        <v>71.03</v>
      </c>
      <c r="P138" s="77">
        <v>28.96</v>
      </c>
      <c r="Q138" s="77">
        <v>0</v>
      </c>
      <c r="R138" s="77">
        <v>0</v>
      </c>
      <c r="S138" s="78">
        <v>0</v>
      </c>
    </row>
    <row r="139" spans="1:19" ht="12.75">
      <c r="A139" s="229">
        <v>2</v>
      </c>
      <c r="B139" s="230">
        <v>16</v>
      </c>
      <c r="C139" s="230">
        <v>6</v>
      </c>
      <c r="D139" s="31">
        <v>2</v>
      </c>
      <c r="E139" s="31">
        <v>0</v>
      </c>
      <c r="F139" s="38"/>
      <c r="G139" s="55" t="s">
        <v>400</v>
      </c>
      <c r="H139" s="61">
        <v>462335</v>
      </c>
      <c r="I139" s="52">
        <v>331028</v>
      </c>
      <c r="J139" s="52">
        <v>131307</v>
      </c>
      <c r="K139" s="52">
        <v>7007</v>
      </c>
      <c r="L139" s="52">
        <v>0</v>
      </c>
      <c r="M139" s="52">
        <v>0</v>
      </c>
      <c r="N139" s="52">
        <v>0</v>
      </c>
      <c r="O139" s="77">
        <v>71.59</v>
      </c>
      <c r="P139" s="77">
        <v>28.4</v>
      </c>
      <c r="Q139" s="77">
        <v>0</v>
      </c>
      <c r="R139" s="77">
        <v>0</v>
      </c>
      <c r="S139" s="78">
        <v>0</v>
      </c>
    </row>
    <row r="140" spans="1:19" ht="12.75">
      <c r="A140" s="229">
        <v>2</v>
      </c>
      <c r="B140" s="230">
        <v>11</v>
      </c>
      <c r="C140" s="230">
        <v>3</v>
      </c>
      <c r="D140" s="31">
        <v>2</v>
      </c>
      <c r="E140" s="31">
        <v>0</v>
      </c>
      <c r="F140" s="38"/>
      <c r="G140" s="55" t="s">
        <v>401</v>
      </c>
      <c r="H140" s="61">
        <v>659213.2</v>
      </c>
      <c r="I140" s="52">
        <v>522498</v>
      </c>
      <c r="J140" s="52">
        <v>136715.2</v>
      </c>
      <c r="K140" s="52">
        <v>20815.2</v>
      </c>
      <c r="L140" s="52">
        <v>0</v>
      </c>
      <c r="M140" s="52">
        <v>0</v>
      </c>
      <c r="N140" s="52">
        <v>0</v>
      </c>
      <c r="O140" s="77">
        <v>79.26</v>
      </c>
      <c r="P140" s="77">
        <v>20.73</v>
      </c>
      <c r="Q140" s="77">
        <v>0</v>
      </c>
      <c r="R140" s="77">
        <v>0</v>
      </c>
      <c r="S140" s="78">
        <v>0</v>
      </c>
    </row>
    <row r="141" spans="1:19" ht="12.75">
      <c r="A141" s="229">
        <v>2</v>
      </c>
      <c r="B141" s="230">
        <v>9</v>
      </c>
      <c r="C141" s="230">
        <v>8</v>
      </c>
      <c r="D141" s="31">
        <v>2</v>
      </c>
      <c r="E141" s="31">
        <v>0</v>
      </c>
      <c r="F141" s="38"/>
      <c r="G141" s="55" t="s">
        <v>402</v>
      </c>
      <c r="H141" s="61">
        <v>512545.22</v>
      </c>
      <c r="I141" s="52">
        <v>352788</v>
      </c>
      <c r="J141" s="52">
        <v>159757.22</v>
      </c>
      <c r="K141" s="52">
        <v>0</v>
      </c>
      <c r="L141" s="52">
        <v>0</v>
      </c>
      <c r="M141" s="52">
        <v>0</v>
      </c>
      <c r="N141" s="52">
        <v>0</v>
      </c>
      <c r="O141" s="77">
        <v>68.83</v>
      </c>
      <c r="P141" s="77">
        <v>31.16</v>
      </c>
      <c r="Q141" s="77">
        <v>0</v>
      </c>
      <c r="R141" s="77">
        <v>0</v>
      </c>
      <c r="S141" s="78">
        <v>0</v>
      </c>
    </row>
    <row r="142" spans="1:19" ht="12.75">
      <c r="A142" s="229">
        <v>2</v>
      </c>
      <c r="B142" s="230">
        <v>10</v>
      </c>
      <c r="C142" s="230">
        <v>7</v>
      </c>
      <c r="D142" s="31">
        <v>2</v>
      </c>
      <c r="E142" s="31">
        <v>0</v>
      </c>
      <c r="F142" s="38"/>
      <c r="G142" s="55" t="s">
        <v>403</v>
      </c>
      <c r="H142" s="61">
        <v>620895.1</v>
      </c>
      <c r="I142" s="52">
        <v>337033</v>
      </c>
      <c r="J142" s="52">
        <v>283862.1</v>
      </c>
      <c r="K142" s="52">
        <v>169162.1</v>
      </c>
      <c r="L142" s="52">
        <v>0</v>
      </c>
      <c r="M142" s="52">
        <v>0</v>
      </c>
      <c r="N142" s="52">
        <v>0</v>
      </c>
      <c r="O142" s="77">
        <v>54.28</v>
      </c>
      <c r="P142" s="77">
        <v>45.71</v>
      </c>
      <c r="Q142" s="77">
        <v>0</v>
      </c>
      <c r="R142" s="77">
        <v>0</v>
      </c>
      <c r="S142" s="78">
        <v>0</v>
      </c>
    </row>
    <row r="143" spans="1:19" ht="12.75">
      <c r="A143" s="229">
        <v>2</v>
      </c>
      <c r="B143" s="230">
        <v>6</v>
      </c>
      <c r="C143" s="230">
        <v>9</v>
      </c>
      <c r="D143" s="31">
        <v>2</v>
      </c>
      <c r="E143" s="31">
        <v>0</v>
      </c>
      <c r="F143" s="38"/>
      <c r="G143" s="55" t="s">
        <v>404</v>
      </c>
      <c r="H143" s="61">
        <v>881773.3</v>
      </c>
      <c r="I143" s="52">
        <v>414897</v>
      </c>
      <c r="J143" s="52">
        <v>361876.3</v>
      </c>
      <c r="K143" s="52">
        <v>97476.3</v>
      </c>
      <c r="L143" s="52">
        <v>0</v>
      </c>
      <c r="M143" s="52">
        <v>105000</v>
      </c>
      <c r="N143" s="52">
        <v>0</v>
      </c>
      <c r="O143" s="77">
        <v>47.05</v>
      </c>
      <c r="P143" s="77">
        <v>41.03</v>
      </c>
      <c r="Q143" s="77">
        <v>0</v>
      </c>
      <c r="R143" s="77">
        <v>11.9</v>
      </c>
      <c r="S143" s="78">
        <v>0</v>
      </c>
    </row>
    <row r="144" spans="1:19" ht="12.75">
      <c r="A144" s="229">
        <v>2</v>
      </c>
      <c r="B144" s="230">
        <v>21</v>
      </c>
      <c r="C144" s="230">
        <v>7</v>
      </c>
      <c r="D144" s="31">
        <v>2</v>
      </c>
      <c r="E144" s="31">
        <v>0</v>
      </c>
      <c r="F144" s="38"/>
      <c r="G144" s="55" t="s">
        <v>405</v>
      </c>
      <c r="H144" s="61">
        <v>404904</v>
      </c>
      <c r="I144" s="52">
        <v>323804</v>
      </c>
      <c r="J144" s="52">
        <v>81100</v>
      </c>
      <c r="K144" s="52">
        <v>0</v>
      </c>
      <c r="L144" s="52">
        <v>0</v>
      </c>
      <c r="M144" s="52">
        <v>0</v>
      </c>
      <c r="N144" s="52">
        <v>0</v>
      </c>
      <c r="O144" s="77">
        <v>79.97</v>
      </c>
      <c r="P144" s="77">
        <v>20.02</v>
      </c>
      <c r="Q144" s="77">
        <v>0</v>
      </c>
      <c r="R144" s="77">
        <v>0</v>
      </c>
      <c r="S144" s="78">
        <v>0</v>
      </c>
    </row>
    <row r="145" spans="1:19" ht="12.75">
      <c r="A145" s="229">
        <v>2</v>
      </c>
      <c r="B145" s="230">
        <v>24</v>
      </c>
      <c r="C145" s="230">
        <v>4</v>
      </c>
      <c r="D145" s="31">
        <v>2</v>
      </c>
      <c r="E145" s="31">
        <v>0</v>
      </c>
      <c r="F145" s="38"/>
      <c r="G145" s="55" t="s">
        <v>406</v>
      </c>
      <c r="H145" s="61">
        <v>632979</v>
      </c>
      <c r="I145" s="52">
        <v>438479</v>
      </c>
      <c r="J145" s="52">
        <v>194500</v>
      </c>
      <c r="K145" s="52">
        <v>0</v>
      </c>
      <c r="L145" s="52">
        <v>0</v>
      </c>
      <c r="M145" s="52">
        <v>0</v>
      </c>
      <c r="N145" s="52">
        <v>0</v>
      </c>
      <c r="O145" s="77">
        <v>69.27</v>
      </c>
      <c r="P145" s="77">
        <v>30.72</v>
      </c>
      <c r="Q145" s="77">
        <v>0</v>
      </c>
      <c r="R145" s="77">
        <v>0</v>
      </c>
      <c r="S145" s="78">
        <v>0</v>
      </c>
    </row>
    <row r="146" spans="1:19" ht="12.75">
      <c r="A146" s="229">
        <v>2</v>
      </c>
      <c r="B146" s="230">
        <v>25</v>
      </c>
      <c r="C146" s="230">
        <v>5</v>
      </c>
      <c r="D146" s="31">
        <v>2</v>
      </c>
      <c r="E146" s="31">
        <v>0</v>
      </c>
      <c r="F146" s="38"/>
      <c r="G146" s="55" t="s">
        <v>407</v>
      </c>
      <c r="H146" s="61">
        <v>952338.05</v>
      </c>
      <c r="I146" s="52">
        <v>430870</v>
      </c>
      <c r="J146" s="52">
        <v>521468.05</v>
      </c>
      <c r="K146" s="52">
        <v>287568.05</v>
      </c>
      <c r="L146" s="52">
        <v>0</v>
      </c>
      <c r="M146" s="52">
        <v>0</v>
      </c>
      <c r="N146" s="52">
        <v>0</v>
      </c>
      <c r="O146" s="77">
        <v>45.24</v>
      </c>
      <c r="P146" s="77">
        <v>54.75</v>
      </c>
      <c r="Q146" s="77">
        <v>0</v>
      </c>
      <c r="R146" s="77">
        <v>0</v>
      </c>
      <c r="S146" s="78">
        <v>0</v>
      </c>
    </row>
    <row r="147" spans="1:19" ht="12.75">
      <c r="A147" s="229">
        <v>2</v>
      </c>
      <c r="B147" s="230">
        <v>19</v>
      </c>
      <c r="C147" s="230">
        <v>7</v>
      </c>
      <c r="D147" s="31">
        <v>2</v>
      </c>
      <c r="E147" s="31">
        <v>0</v>
      </c>
      <c r="F147" s="38"/>
      <c r="G147" s="55" t="s">
        <v>346</v>
      </c>
      <c r="H147" s="61">
        <v>2053693.9</v>
      </c>
      <c r="I147" s="52">
        <v>950867</v>
      </c>
      <c r="J147" s="52">
        <v>1102426.9</v>
      </c>
      <c r="K147" s="52">
        <v>867026.9</v>
      </c>
      <c r="L147" s="52">
        <v>400</v>
      </c>
      <c r="M147" s="52">
        <v>0</v>
      </c>
      <c r="N147" s="52">
        <v>0</v>
      </c>
      <c r="O147" s="77">
        <v>46.3</v>
      </c>
      <c r="P147" s="77">
        <v>53.68</v>
      </c>
      <c r="Q147" s="77">
        <v>0.01</v>
      </c>
      <c r="R147" s="77">
        <v>0</v>
      </c>
      <c r="S147" s="78">
        <v>0</v>
      </c>
    </row>
    <row r="148" spans="1:19" ht="12.75">
      <c r="A148" s="229">
        <v>2</v>
      </c>
      <c r="B148" s="230">
        <v>18</v>
      </c>
      <c r="C148" s="230">
        <v>5</v>
      </c>
      <c r="D148" s="31">
        <v>2</v>
      </c>
      <c r="E148" s="31">
        <v>0</v>
      </c>
      <c r="F148" s="38"/>
      <c r="G148" s="55" t="s">
        <v>408</v>
      </c>
      <c r="H148" s="61">
        <v>1810319</v>
      </c>
      <c r="I148" s="52">
        <v>484674</v>
      </c>
      <c r="J148" s="52">
        <v>1325645</v>
      </c>
      <c r="K148" s="52">
        <v>1174645</v>
      </c>
      <c r="L148" s="52">
        <v>0</v>
      </c>
      <c r="M148" s="52">
        <v>0</v>
      </c>
      <c r="N148" s="52">
        <v>0</v>
      </c>
      <c r="O148" s="77">
        <v>26.77</v>
      </c>
      <c r="P148" s="77">
        <v>73.22</v>
      </c>
      <c r="Q148" s="77">
        <v>0</v>
      </c>
      <c r="R148" s="77">
        <v>0</v>
      </c>
      <c r="S148" s="78">
        <v>0</v>
      </c>
    </row>
    <row r="149" spans="1:19" ht="12.75">
      <c r="A149" s="229">
        <v>2</v>
      </c>
      <c r="B149" s="230">
        <v>21</v>
      </c>
      <c r="C149" s="230">
        <v>8</v>
      </c>
      <c r="D149" s="31">
        <v>2</v>
      </c>
      <c r="E149" s="31">
        <v>0</v>
      </c>
      <c r="F149" s="38"/>
      <c r="G149" s="55" t="s">
        <v>409</v>
      </c>
      <c r="H149" s="61">
        <v>760205.18</v>
      </c>
      <c r="I149" s="52">
        <v>508775</v>
      </c>
      <c r="J149" s="52">
        <v>249680.18</v>
      </c>
      <c r="K149" s="52">
        <v>36080.18</v>
      </c>
      <c r="L149" s="52">
        <v>1750</v>
      </c>
      <c r="M149" s="52">
        <v>0</v>
      </c>
      <c r="N149" s="52">
        <v>0</v>
      </c>
      <c r="O149" s="77">
        <v>66.92</v>
      </c>
      <c r="P149" s="77">
        <v>32.84</v>
      </c>
      <c r="Q149" s="77">
        <v>0.23</v>
      </c>
      <c r="R149" s="77">
        <v>0</v>
      </c>
      <c r="S149" s="78">
        <v>0</v>
      </c>
    </row>
    <row r="150" spans="1:19" ht="12.75">
      <c r="A150" s="229">
        <v>2</v>
      </c>
      <c r="B150" s="230">
        <v>1</v>
      </c>
      <c r="C150" s="230">
        <v>6</v>
      </c>
      <c r="D150" s="31">
        <v>2</v>
      </c>
      <c r="E150" s="31">
        <v>0</v>
      </c>
      <c r="F150" s="38"/>
      <c r="G150" s="55" t="s">
        <v>410</v>
      </c>
      <c r="H150" s="61">
        <v>1032188</v>
      </c>
      <c r="I150" s="52">
        <v>609190</v>
      </c>
      <c r="J150" s="52">
        <v>183900</v>
      </c>
      <c r="K150" s="52">
        <v>0</v>
      </c>
      <c r="L150" s="52">
        <v>0</v>
      </c>
      <c r="M150" s="52">
        <v>239098</v>
      </c>
      <c r="N150" s="52">
        <v>0</v>
      </c>
      <c r="O150" s="77">
        <v>59.01</v>
      </c>
      <c r="P150" s="77">
        <v>17.81</v>
      </c>
      <c r="Q150" s="77">
        <v>0</v>
      </c>
      <c r="R150" s="77">
        <v>23.16</v>
      </c>
      <c r="S150" s="78">
        <v>0</v>
      </c>
    </row>
    <row r="151" spans="1:19" ht="12.75">
      <c r="A151" s="229">
        <v>2</v>
      </c>
      <c r="B151" s="230">
        <v>5</v>
      </c>
      <c r="C151" s="230">
        <v>6</v>
      </c>
      <c r="D151" s="31">
        <v>2</v>
      </c>
      <c r="E151" s="31">
        <v>0</v>
      </c>
      <c r="F151" s="38"/>
      <c r="G151" s="55" t="s">
        <v>411</v>
      </c>
      <c r="H151" s="61">
        <v>460525.36</v>
      </c>
      <c r="I151" s="52">
        <v>319413</v>
      </c>
      <c r="J151" s="52">
        <v>138791.19</v>
      </c>
      <c r="K151" s="52">
        <v>20891.19</v>
      </c>
      <c r="L151" s="52">
        <v>0</v>
      </c>
      <c r="M151" s="52">
        <v>2321.17</v>
      </c>
      <c r="N151" s="52">
        <v>0</v>
      </c>
      <c r="O151" s="77">
        <v>69.35</v>
      </c>
      <c r="P151" s="77">
        <v>30.13</v>
      </c>
      <c r="Q151" s="77">
        <v>0</v>
      </c>
      <c r="R151" s="77">
        <v>0.5</v>
      </c>
      <c r="S151" s="78">
        <v>0</v>
      </c>
    </row>
    <row r="152" spans="1:19" ht="12.75">
      <c r="A152" s="229">
        <v>2</v>
      </c>
      <c r="B152" s="230">
        <v>22</v>
      </c>
      <c r="C152" s="230">
        <v>2</v>
      </c>
      <c r="D152" s="31">
        <v>2</v>
      </c>
      <c r="E152" s="31">
        <v>0</v>
      </c>
      <c r="F152" s="38"/>
      <c r="G152" s="55" t="s">
        <v>412</v>
      </c>
      <c r="H152" s="61">
        <v>868254.45</v>
      </c>
      <c r="I152" s="52">
        <v>590047</v>
      </c>
      <c r="J152" s="52">
        <v>277457.45</v>
      </c>
      <c r="K152" s="52">
        <v>57.45</v>
      </c>
      <c r="L152" s="52">
        <v>750</v>
      </c>
      <c r="M152" s="52">
        <v>0</v>
      </c>
      <c r="N152" s="52">
        <v>0</v>
      </c>
      <c r="O152" s="77">
        <v>67.95</v>
      </c>
      <c r="P152" s="77">
        <v>31.95</v>
      </c>
      <c r="Q152" s="77">
        <v>0.08</v>
      </c>
      <c r="R152" s="77">
        <v>0</v>
      </c>
      <c r="S152" s="78">
        <v>0</v>
      </c>
    </row>
    <row r="153" spans="1:19" ht="12.75">
      <c r="A153" s="229">
        <v>2</v>
      </c>
      <c r="B153" s="230">
        <v>20</v>
      </c>
      <c r="C153" s="230">
        <v>4</v>
      </c>
      <c r="D153" s="31">
        <v>2</v>
      </c>
      <c r="E153" s="31">
        <v>0</v>
      </c>
      <c r="F153" s="38"/>
      <c r="G153" s="55" t="s">
        <v>413</v>
      </c>
      <c r="H153" s="61">
        <v>922234.43</v>
      </c>
      <c r="I153" s="52">
        <v>515600</v>
      </c>
      <c r="J153" s="52">
        <v>405577.65</v>
      </c>
      <c r="K153" s="52">
        <v>301277.65</v>
      </c>
      <c r="L153" s="52">
        <v>0</v>
      </c>
      <c r="M153" s="52">
        <v>1056.78</v>
      </c>
      <c r="N153" s="52">
        <v>0</v>
      </c>
      <c r="O153" s="77">
        <v>55.9</v>
      </c>
      <c r="P153" s="77">
        <v>43.97</v>
      </c>
      <c r="Q153" s="77">
        <v>0</v>
      </c>
      <c r="R153" s="77">
        <v>0.11</v>
      </c>
      <c r="S153" s="78">
        <v>0</v>
      </c>
    </row>
    <row r="154" spans="1:19" ht="12.75">
      <c r="A154" s="229">
        <v>2</v>
      </c>
      <c r="B154" s="230">
        <v>26</v>
      </c>
      <c r="C154" s="230">
        <v>5</v>
      </c>
      <c r="D154" s="31">
        <v>2</v>
      </c>
      <c r="E154" s="31">
        <v>0</v>
      </c>
      <c r="F154" s="38"/>
      <c r="G154" s="55" t="s">
        <v>414</v>
      </c>
      <c r="H154" s="61">
        <v>785654</v>
      </c>
      <c r="I154" s="52">
        <v>544954</v>
      </c>
      <c r="J154" s="52">
        <v>240700</v>
      </c>
      <c r="K154" s="52">
        <v>0</v>
      </c>
      <c r="L154" s="52">
        <v>0</v>
      </c>
      <c r="M154" s="52">
        <v>0</v>
      </c>
      <c r="N154" s="52">
        <v>0</v>
      </c>
      <c r="O154" s="77">
        <v>69.36</v>
      </c>
      <c r="P154" s="77">
        <v>30.63</v>
      </c>
      <c r="Q154" s="77">
        <v>0</v>
      </c>
      <c r="R154" s="77">
        <v>0</v>
      </c>
      <c r="S154" s="78">
        <v>0</v>
      </c>
    </row>
    <row r="155" spans="1:19" ht="12.75">
      <c r="A155" s="229">
        <v>2</v>
      </c>
      <c r="B155" s="230">
        <v>20</v>
      </c>
      <c r="C155" s="230">
        <v>5</v>
      </c>
      <c r="D155" s="31">
        <v>2</v>
      </c>
      <c r="E155" s="31">
        <v>0</v>
      </c>
      <c r="F155" s="38"/>
      <c r="G155" s="55" t="s">
        <v>415</v>
      </c>
      <c r="H155" s="61">
        <v>728431.49</v>
      </c>
      <c r="I155" s="52">
        <v>541031.49</v>
      </c>
      <c r="J155" s="52">
        <v>187400</v>
      </c>
      <c r="K155" s="52">
        <v>0</v>
      </c>
      <c r="L155" s="52">
        <v>0</v>
      </c>
      <c r="M155" s="52">
        <v>0</v>
      </c>
      <c r="N155" s="52">
        <v>0</v>
      </c>
      <c r="O155" s="77">
        <v>74.27</v>
      </c>
      <c r="P155" s="77">
        <v>25.72</v>
      </c>
      <c r="Q155" s="77">
        <v>0</v>
      </c>
      <c r="R155" s="77">
        <v>0</v>
      </c>
      <c r="S155" s="78">
        <v>0</v>
      </c>
    </row>
    <row r="156" spans="1:19" ht="12.75">
      <c r="A156" s="229">
        <v>2</v>
      </c>
      <c r="B156" s="230">
        <v>25</v>
      </c>
      <c r="C156" s="230">
        <v>7</v>
      </c>
      <c r="D156" s="31">
        <v>2</v>
      </c>
      <c r="E156" s="31">
        <v>0</v>
      </c>
      <c r="F156" s="38"/>
      <c r="G156" s="55" t="s">
        <v>351</v>
      </c>
      <c r="H156" s="61">
        <v>2143582.9</v>
      </c>
      <c r="I156" s="52">
        <v>546999</v>
      </c>
      <c r="J156" s="52">
        <v>1392480.1</v>
      </c>
      <c r="K156" s="52">
        <v>1239780.1</v>
      </c>
      <c r="L156" s="52">
        <v>0</v>
      </c>
      <c r="M156" s="52">
        <v>204103.8</v>
      </c>
      <c r="N156" s="52">
        <v>0</v>
      </c>
      <c r="O156" s="77">
        <v>25.51</v>
      </c>
      <c r="P156" s="77">
        <v>64.96</v>
      </c>
      <c r="Q156" s="77">
        <v>0</v>
      </c>
      <c r="R156" s="77">
        <v>9.52</v>
      </c>
      <c r="S156" s="78">
        <v>0</v>
      </c>
    </row>
    <row r="157" spans="1:19" ht="12.75">
      <c r="A157" s="229">
        <v>2</v>
      </c>
      <c r="B157" s="230">
        <v>26</v>
      </c>
      <c r="C157" s="230">
        <v>6</v>
      </c>
      <c r="D157" s="31">
        <v>2</v>
      </c>
      <c r="E157" s="31">
        <v>0</v>
      </c>
      <c r="F157" s="38"/>
      <c r="G157" s="55" t="s">
        <v>352</v>
      </c>
      <c r="H157" s="61">
        <v>978579</v>
      </c>
      <c r="I157" s="52">
        <v>690979</v>
      </c>
      <c r="J157" s="52">
        <v>287600</v>
      </c>
      <c r="K157" s="52">
        <v>0</v>
      </c>
      <c r="L157" s="52">
        <v>0</v>
      </c>
      <c r="M157" s="52">
        <v>0</v>
      </c>
      <c r="N157" s="52">
        <v>0</v>
      </c>
      <c r="O157" s="77">
        <v>70.61</v>
      </c>
      <c r="P157" s="77">
        <v>29.38</v>
      </c>
      <c r="Q157" s="77">
        <v>0</v>
      </c>
      <c r="R157" s="77">
        <v>0</v>
      </c>
      <c r="S157" s="78">
        <v>0</v>
      </c>
    </row>
    <row r="158" spans="1:19" ht="12.75">
      <c r="A158" s="229">
        <v>2</v>
      </c>
      <c r="B158" s="230">
        <v>23</v>
      </c>
      <c r="C158" s="230">
        <v>9</v>
      </c>
      <c r="D158" s="31">
        <v>2</v>
      </c>
      <c r="E158" s="31">
        <v>0</v>
      </c>
      <c r="F158" s="38"/>
      <c r="G158" s="55" t="s">
        <v>416</v>
      </c>
      <c r="H158" s="61">
        <v>672315</v>
      </c>
      <c r="I158" s="52">
        <v>446219</v>
      </c>
      <c r="J158" s="52">
        <v>225496</v>
      </c>
      <c r="K158" s="52">
        <v>118496</v>
      </c>
      <c r="L158" s="52">
        <v>600</v>
      </c>
      <c r="M158" s="52">
        <v>0</v>
      </c>
      <c r="N158" s="52">
        <v>0</v>
      </c>
      <c r="O158" s="77">
        <v>66.37</v>
      </c>
      <c r="P158" s="77">
        <v>33.54</v>
      </c>
      <c r="Q158" s="77">
        <v>0.08</v>
      </c>
      <c r="R158" s="77">
        <v>0</v>
      </c>
      <c r="S158" s="78">
        <v>0</v>
      </c>
    </row>
    <row r="159" spans="1:19" ht="12.75">
      <c r="A159" s="229">
        <v>2</v>
      </c>
      <c r="B159" s="230">
        <v>3</v>
      </c>
      <c r="C159" s="230">
        <v>6</v>
      </c>
      <c r="D159" s="31">
        <v>2</v>
      </c>
      <c r="E159" s="31">
        <v>0</v>
      </c>
      <c r="F159" s="38"/>
      <c r="G159" s="55" t="s">
        <v>417</v>
      </c>
      <c r="H159" s="61">
        <v>501340.64</v>
      </c>
      <c r="I159" s="52">
        <v>362129</v>
      </c>
      <c r="J159" s="52">
        <v>139211.64</v>
      </c>
      <c r="K159" s="52">
        <v>16511.64</v>
      </c>
      <c r="L159" s="52">
        <v>0</v>
      </c>
      <c r="M159" s="52">
        <v>0</v>
      </c>
      <c r="N159" s="52">
        <v>0</v>
      </c>
      <c r="O159" s="77">
        <v>72.23</v>
      </c>
      <c r="P159" s="77">
        <v>27.76</v>
      </c>
      <c r="Q159" s="77">
        <v>0</v>
      </c>
      <c r="R159" s="77">
        <v>0</v>
      </c>
      <c r="S159" s="78">
        <v>0</v>
      </c>
    </row>
    <row r="160" spans="1:19" s="95" customFormat="1" ht="15">
      <c r="A160" s="231"/>
      <c r="B160" s="232"/>
      <c r="C160" s="232"/>
      <c r="D160" s="101"/>
      <c r="E160" s="101"/>
      <c r="F160" s="102" t="s">
        <v>418</v>
      </c>
      <c r="G160" s="291"/>
      <c r="H160" s="104">
        <v>85563135</v>
      </c>
      <c r="I160" s="104">
        <v>53233243.86</v>
      </c>
      <c r="J160" s="104">
        <v>31128100.35999999</v>
      </c>
      <c r="K160" s="104">
        <v>12100947.970000004</v>
      </c>
      <c r="L160" s="104">
        <v>33350</v>
      </c>
      <c r="M160" s="104">
        <v>894602.78</v>
      </c>
      <c r="N160" s="104">
        <v>273838</v>
      </c>
      <c r="O160" s="128">
        <v>62.21516294371402</v>
      </c>
      <c r="P160" s="128">
        <v>36.38027096599486</v>
      </c>
      <c r="Q160" s="128">
        <v>0.03897706646676749</v>
      </c>
      <c r="R160" s="128">
        <v>1.045546987028935</v>
      </c>
      <c r="S160" s="129">
        <v>0.3200420367954026</v>
      </c>
    </row>
    <row r="161" spans="1:19" ht="12.75">
      <c r="A161" s="229">
        <v>2</v>
      </c>
      <c r="B161" s="230">
        <v>24</v>
      </c>
      <c r="C161" s="230">
        <v>1</v>
      </c>
      <c r="D161" s="31">
        <v>3</v>
      </c>
      <c r="E161" s="31">
        <v>0</v>
      </c>
      <c r="F161" s="38"/>
      <c r="G161" s="55" t="s">
        <v>419</v>
      </c>
      <c r="H161" s="61">
        <v>1093952.07</v>
      </c>
      <c r="I161" s="52">
        <v>419883</v>
      </c>
      <c r="J161" s="52">
        <v>674069.07</v>
      </c>
      <c r="K161" s="52">
        <v>397969.07</v>
      </c>
      <c r="L161" s="52">
        <v>0</v>
      </c>
      <c r="M161" s="52">
        <v>0</v>
      </c>
      <c r="N161" s="52">
        <v>0</v>
      </c>
      <c r="O161" s="77">
        <v>38.38</v>
      </c>
      <c r="P161" s="77">
        <v>61.61</v>
      </c>
      <c r="Q161" s="77">
        <v>0</v>
      </c>
      <c r="R161" s="77">
        <v>0</v>
      </c>
      <c r="S161" s="78">
        <v>0</v>
      </c>
    </row>
    <row r="162" spans="1:19" ht="12.75">
      <c r="A162" s="229">
        <v>2</v>
      </c>
      <c r="B162" s="230">
        <v>14</v>
      </c>
      <c r="C162" s="230">
        <v>2</v>
      </c>
      <c r="D162" s="31">
        <v>3</v>
      </c>
      <c r="E162" s="31">
        <v>0</v>
      </c>
      <c r="F162" s="38"/>
      <c r="G162" s="55" t="s">
        <v>420</v>
      </c>
      <c r="H162" s="61">
        <v>1090121</v>
      </c>
      <c r="I162" s="52">
        <v>844521</v>
      </c>
      <c r="J162" s="52">
        <v>245600</v>
      </c>
      <c r="K162" s="52">
        <v>0</v>
      </c>
      <c r="L162" s="52">
        <v>0</v>
      </c>
      <c r="M162" s="52">
        <v>0</v>
      </c>
      <c r="N162" s="52">
        <v>0</v>
      </c>
      <c r="O162" s="77">
        <v>77.47</v>
      </c>
      <c r="P162" s="77">
        <v>22.52</v>
      </c>
      <c r="Q162" s="77">
        <v>0</v>
      </c>
      <c r="R162" s="77">
        <v>0</v>
      </c>
      <c r="S162" s="78">
        <v>0</v>
      </c>
    </row>
    <row r="163" spans="1:19" ht="12.75">
      <c r="A163" s="229">
        <v>2</v>
      </c>
      <c r="B163" s="230">
        <v>25</v>
      </c>
      <c r="C163" s="230">
        <v>3</v>
      </c>
      <c r="D163" s="31">
        <v>3</v>
      </c>
      <c r="E163" s="31">
        <v>0</v>
      </c>
      <c r="F163" s="38"/>
      <c r="G163" s="55" t="s">
        <v>421</v>
      </c>
      <c r="H163" s="61">
        <v>2101006.87</v>
      </c>
      <c r="I163" s="52">
        <v>1630204</v>
      </c>
      <c r="J163" s="52">
        <v>470802.87</v>
      </c>
      <c r="K163" s="52">
        <v>-320597.13</v>
      </c>
      <c r="L163" s="52">
        <v>0</v>
      </c>
      <c r="M163" s="52">
        <v>0</v>
      </c>
      <c r="N163" s="52">
        <v>0</v>
      </c>
      <c r="O163" s="77">
        <v>77.59</v>
      </c>
      <c r="P163" s="77">
        <v>22.4</v>
      </c>
      <c r="Q163" s="77">
        <v>0</v>
      </c>
      <c r="R163" s="77">
        <v>0</v>
      </c>
      <c r="S163" s="78">
        <v>0</v>
      </c>
    </row>
    <row r="164" spans="1:19" ht="12.75">
      <c r="A164" s="229">
        <v>2</v>
      </c>
      <c r="B164" s="230">
        <v>5</v>
      </c>
      <c r="C164" s="230">
        <v>2</v>
      </c>
      <c r="D164" s="31">
        <v>3</v>
      </c>
      <c r="E164" s="31">
        <v>0</v>
      </c>
      <c r="F164" s="38"/>
      <c r="G164" s="55" t="s">
        <v>422</v>
      </c>
      <c r="H164" s="61">
        <v>1449163.11</v>
      </c>
      <c r="I164" s="52">
        <v>793214</v>
      </c>
      <c r="J164" s="52">
        <v>655349.11</v>
      </c>
      <c r="K164" s="52">
        <v>68449.11</v>
      </c>
      <c r="L164" s="52">
        <v>600</v>
      </c>
      <c r="M164" s="52">
        <v>0</v>
      </c>
      <c r="N164" s="52">
        <v>0</v>
      </c>
      <c r="O164" s="77">
        <v>54.73</v>
      </c>
      <c r="P164" s="77">
        <v>45.22</v>
      </c>
      <c r="Q164" s="77">
        <v>0.04</v>
      </c>
      <c r="R164" s="77">
        <v>0</v>
      </c>
      <c r="S164" s="78">
        <v>0</v>
      </c>
    </row>
    <row r="165" spans="1:19" ht="12.75">
      <c r="A165" s="229">
        <v>2</v>
      </c>
      <c r="B165" s="230">
        <v>22</v>
      </c>
      <c r="C165" s="230">
        <v>1</v>
      </c>
      <c r="D165" s="31">
        <v>3</v>
      </c>
      <c r="E165" s="31">
        <v>0</v>
      </c>
      <c r="F165" s="38"/>
      <c r="G165" s="55" t="s">
        <v>423</v>
      </c>
      <c r="H165" s="61">
        <v>1453823.49</v>
      </c>
      <c r="I165" s="52">
        <v>894678</v>
      </c>
      <c r="J165" s="52">
        <v>559145.49</v>
      </c>
      <c r="K165" s="52">
        <v>312545.49</v>
      </c>
      <c r="L165" s="52">
        <v>0</v>
      </c>
      <c r="M165" s="52">
        <v>0</v>
      </c>
      <c r="N165" s="52">
        <v>0</v>
      </c>
      <c r="O165" s="77">
        <v>61.53</v>
      </c>
      <c r="P165" s="77">
        <v>38.46</v>
      </c>
      <c r="Q165" s="77">
        <v>0</v>
      </c>
      <c r="R165" s="77">
        <v>0</v>
      </c>
      <c r="S165" s="78">
        <v>0</v>
      </c>
    </row>
    <row r="166" spans="1:19" ht="12.75">
      <c r="A166" s="229">
        <v>2</v>
      </c>
      <c r="B166" s="230">
        <v>8</v>
      </c>
      <c r="C166" s="230">
        <v>6</v>
      </c>
      <c r="D166" s="31">
        <v>3</v>
      </c>
      <c r="E166" s="31">
        <v>0</v>
      </c>
      <c r="F166" s="38"/>
      <c r="G166" s="55" t="s">
        <v>424</v>
      </c>
      <c r="H166" s="61">
        <v>2220750.38</v>
      </c>
      <c r="I166" s="52">
        <v>1458575</v>
      </c>
      <c r="J166" s="52">
        <v>762175.38</v>
      </c>
      <c r="K166" s="52">
        <v>140975.38</v>
      </c>
      <c r="L166" s="52">
        <v>0</v>
      </c>
      <c r="M166" s="52">
        <v>0</v>
      </c>
      <c r="N166" s="52">
        <v>0</v>
      </c>
      <c r="O166" s="77">
        <v>65.67</v>
      </c>
      <c r="P166" s="77">
        <v>34.32</v>
      </c>
      <c r="Q166" s="77">
        <v>0</v>
      </c>
      <c r="R166" s="77">
        <v>0</v>
      </c>
      <c r="S166" s="78">
        <v>0</v>
      </c>
    </row>
    <row r="167" spans="1:19" ht="12.75">
      <c r="A167" s="229">
        <v>2</v>
      </c>
      <c r="B167" s="230">
        <v>16</v>
      </c>
      <c r="C167" s="230">
        <v>1</v>
      </c>
      <c r="D167" s="31">
        <v>3</v>
      </c>
      <c r="E167" s="31">
        <v>0</v>
      </c>
      <c r="F167" s="38"/>
      <c r="G167" s="55" t="s">
        <v>425</v>
      </c>
      <c r="H167" s="61">
        <v>1515750.61</v>
      </c>
      <c r="I167" s="52">
        <v>865205</v>
      </c>
      <c r="J167" s="52">
        <v>592423.61</v>
      </c>
      <c r="K167" s="52">
        <v>230623.61</v>
      </c>
      <c r="L167" s="52">
        <v>1500</v>
      </c>
      <c r="M167" s="52">
        <v>56622</v>
      </c>
      <c r="N167" s="52">
        <v>0</v>
      </c>
      <c r="O167" s="77">
        <v>57.08</v>
      </c>
      <c r="P167" s="77">
        <v>39.08</v>
      </c>
      <c r="Q167" s="77">
        <v>0.09</v>
      </c>
      <c r="R167" s="77">
        <v>3.73</v>
      </c>
      <c r="S167" s="78">
        <v>0</v>
      </c>
    </row>
    <row r="168" spans="1:19" ht="12.75">
      <c r="A168" s="229">
        <v>2</v>
      </c>
      <c r="B168" s="230">
        <v>21</v>
      </c>
      <c r="C168" s="230">
        <v>5</v>
      </c>
      <c r="D168" s="31">
        <v>3</v>
      </c>
      <c r="E168" s="31">
        <v>0</v>
      </c>
      <c r="F168" s="38"/>
      <c r="G168" s="55" t="s">
        <v>426</v>
      </c>
      <c r="H168" s="61">
        <v>937694</v>
      </c>
      <c r="I168" s="52">
        <v>690994</v>
      </c>
      <c r="J168" s="52">
        <v>238200</v>
      </c>
      <c r="K168" s="52">
        <v>0</v>
      </c>
      <c r="L168" s="52">
        <v>1000</v>
      </c>
      <c r="M168" s="52">
        <v>7500</v>
      </c>
      <c r="N168" s="52">
        <v>0</v>
      </c>
      <c r="O168" s="77">
        <v>73.69</v>
      </c>
      <c r="P168" s="77">
        <v>25.4</v>
      </c>
      <c r="Q168" s="77">
        <v>0.1</v>
      </c>
      <c r="R168" s="77">
        <v>0.79</v>
      </c>
      <c r="S168" s="78">
        <v>0</v>
      </c>
    </row>
    <row r="169" spans="1:19" ht="12.75">
      <c r="A169" s="229">
        <v>2</v>
      </c>
      <c r="B169" s="230">
        <v>4</v>
      </c>
      <c r="C169" s="230">
        <v>1</v>
      </c>
      <c r="D169" s="31">
        <v>3</v>
      </c>
      <c r="E169" s="31">
        <v>0</v>
      </c>
      <c r="F169" s="38"/>
      <c r="G169" s="55" t="s">
        <v>427</v>
      </c>
      <c r="H169" s="61">
        <v>3684001.52</v>
      </c>
      <c r="I169" s="52">
        <v>2416926.26</v>
      </c>
      <c r="J169" s="52">
        <v>1265575.26</v>
      </c>
      <c r="K169" s="52">
        <v>63175.26</v>
      </c>
      <c r="L169" s="52">
        <v>1500</v>
      </c>
      <c r="M169" s="52">
        <v>0</v>
      </c>
      <c r="N169" s="52">
        <v>0</v>
      </c>
      <c r="O169" s="77">
        <v>65.6</v>
      </c>
      <c r="P169" s="77">
        <v>34.35</v>
      </c>
      <c r="Q169" s="77">
        <v>0.04</v>
      </c>
      <c r="R169" s="77">
        <v>0</v>
      </c>
      <c r="S169" s="78">
        <v>0</v>
      </c>
    </row>
    <row r="170" spans="1:19" ht="12.75">
      <c r="A170" s="229">
        <v>2</v>
      </c>
      <c r="B170" s="230">
        <v>12</v>
      </c>
      <c r="C170" s="230">
        <v>1</v>
      </c>
      <c r="D170" s="31">
        <v>3</v>
      </c>
      <c r="E170" s="31">
        <v>0</v>
      </c>
      <c r="F170" s="38"/>
      <c r="G170" s="55" t="s">
        <v>428</v>
      </c>
      <c r="H170" s="61">
        <v>1306763.37</v>
      </c>
      <c r="I170" s="52">
        <v>932213</v>
      </c>
      <c r="J170" s="52">
        <v>374050.37</v>
      </c>
      <c r="K170" s="52">
        <v>3550.37</v>
      </c>
      <c r="L170" s="52">
        <v>500</v>
      </c>
      <c r="M170" s="52">
        <v>0</v>
      </c>
      <c r="N170" s="52">
        <v>0</v>
      </c>
      <c r="O170" s="77">
        <v>71.33</v>
      </c>
      <c r="P170" s="77">
        <v>28.62</v>
      </c>
      <c r="Q170" s="77">
        <v>0.03</v>
      </c>
      <c r="R170" s="77">
        <v>0</v>
      </c>
      <c r="S170" s="78">
        <v>0</v>
      </c>
    </row>
    <row r="171" spans="1:19" ht="12.75">
      <c r="A171" s="229">
        <v>2</v>
      </c>
      <c r="B171" s="230">
        <v>19</v>
      </c>
      <c r="C171" s="230">
        <v>4</v>
      </c>
      <c r="D171" s="31">
        <v>3</v>
      </c>
      <c r="E171" s="31">
        <v>0</v>
      </c>
      <c r="F171" s="38"/>
      <c r="G171" s="55" t="s">
        <v>429</v>
      </c>
      <c r="H171" s="61">
        <v>801253</v>
      </c>
      <c r="I171" s="52">
        <v>610153</v>
      </c>
      <c r="J171" s="52">
        <v>191100</v>
      </c>
      <c r="K171" s="52">
        <v>0</v>
      </c>
      <c r="L171" s="52">
        <v>0</v>
      </c>
      <c r="M171" s="52">
        <v>0</v>
      </c>
      <c r="N171" s="52">
        <v>0</v>
      </c>
      <c r="O171" s="77">
        <v>76.14</v>
      </c>
      <c r="P171" s="77">
        <v>23.85</v>
      </c>
      <c r="Q171" s="77">
        <v>0</v>
      </c>
      <c r="R171" s="77">
        <v>0</v>
      </c>
      <c r="S171" s="78">
        <v>0</v>
      </c>
    </row>
    <row r="172" spans="1:19" ht="12.75">
      <c r="A172" s="229">
        <v>2</v>
      </c>
      <c r="B172" s="230">
        <v>15</v>
      </c>
      <c r="C172" s="230">
        <v>3</v>
      </c>
      <c r="D172" s="31">
        <v>3</v>
      </c>
      <c r="E172" s="31">
        <v>0</v>
      </c>
      <c r="F172" s="38"/>
      <c r="G172" s="55" t="s">
        <v>430</v>
      </c>
      <c r="H172" s="61">
        <v>1636850.5</v>
      </c>
      <c r="I172" s="52">
        <v>1228437</v>
      </c>
      <c r="J172" s="52">
        <v>381304.56</v>
      </c>
      <c r="K172" s="52">
        <v>36204.56</v>
      </c>
      <c r="L172" s="52">
        <v>1000</v>
      </c>
      <c r="M172" s="52">
        <v>26108.94</v>
      </c>
      <c r="N172" s="52">
        <v>0</v>
      </c>
      <c r="O172" s="77">
        <v>75.04</v>
      </c>
      <c r="P172" s="77">
        <v>23.29</v>
      </c>
      <c r="Q172" s="77">
        <v>0.06</v>
      </c>
      <c r="R172" s="77">
        <v>1.59</v>
      </c>
      <c r="S172" s="78">
        <v>0</v>
      </c>
    </row>
    <row r="173" spans="1:19" ht="12.75">
      <c r="A173" s="229">
        <v>2</v>
      </c>
      <c r="B173" s="230">
        <v>23</v>
      </c>
      <c r="C173" s="230">
        <v>4</v>
      </c>
      <c r="D173" s="31">
        <v>3</v>
      </c>
      <c r="E173" s="31">
        <v>0</v>
      </c>
      <c r="F173" s="38"/>
      <c r="G173" s="55" t="s">
        <v>431</v>
      </c>
      <c r="H173" s="61">
        <v>1283905.5</v>
      </c>
      <c r="I173" s="52">
        <v>967596</v>
      </c>
      <c r="J173" s="52">
        <v>180133</v>
      </c>
      <c r="K173" s="52">
        <v>39033</v>
      </c>
      <c r="L173" s="52">
        <v>3000</v>
      </c>
      <c r="M173" s="52">
        <v>133176.5</v>
      </c>
      <c r="N173" s="52">
        <v>0</v>
      </c>
      <c r="O173" s="77">
        <v>75.36</v>
      </c>
      <c r="P173" s="77">
        <v>14.03</v>
      </c>
      <c r="Q173" s="77">
        <v>0.23</v>
      </c>
      <c r="R173" s="77">
        <v>10.37</v>
      </c>
      <c r="S173" s="78">
        <v>0</v>
      </c>
    </row>
    <row r="174" spans="1:19" ht="12.75">
      <c r="A174" s="229">
        <v>2</v>
      </c>
      <c r="B174" s="230">
        <v>8</v>
      </c>
      <c r="C174" s="230">
        <v>8</v>
      </c>
      <c r="D174" s="31">
        <v>3</v>
      </c>
      <c r="E174" s="31">
        <v>0</v>
      </c>
      <c r="F174" s="38"/>
      <c r="G174" s="55" t="s">
        <v>432</v>
      </c>
      <c r="H174" s="61">
        <v>1006878.15</v>
      </c>
      <c r="I174" s="52">
        <v>711590</v>
      </c>
      <c r="J174" s="52">
        <v>295288.15</v>
      </c>
      <c r="K174" s="52">
        <v>25988.15</v>
      </c>
      <c r="L174" s="52">
        <v>0</v>
      </c>
      <c r="M174" s="52">
        <v>0</v>
      </c>
      <c r="N174" s="52">
        <v>0</v>
      </c>
      <c r="O174" s="77">
        <v>70.67</v>
      </c>
      <c r="P174" s="77">
        <v>29.32</v>
      </c>
      <c r="Q174" s="77">
        <v>0</v>
      </c>
      <c r="R174" s="77">
        <v>0</v>
      </c>
      <c r="S174" s="78">
        <v>0</v>
      </c>
    </row>
    <row r="175" spans="1:19" ht="12.75">
      <c r="A175" s="229">
        <v>2</v>
      </c>
      <c r="B175" s="230">
        <v>10</v>
      </c>
      <c r="C175" s="230">
        <v>3</v>
      </c>
      <c r="D175" s="31">
        <v>3</v>
      </c>
      <c r="E175" s="31">
        <v>0</v>
      </c>
      <c r="F175" s="38"/>
      <c r="G175" s="55" t="s">
        <v>433</v>
      </c>
      <c r="H175" s="61">
        <v>1666114</v>
      </c>
      <c r="I175" s="52">
        <v>996626</v>
      </c>
      <c r="J175" s="52">
        <v>595650</v>
      </c>
      <c r="K175" s="52">
        <v>21350</v>
      </c>
      <c r="L175" s="52">
        <v>0</v>
      </c>
      <c r="M175" s="52">
        <v>0</v>
      </c>
      <c r="N175" s="52">
        <v>73838</v>
      </c>
      <c r="O175" s="77">
        <v>59.81</v>
      </c>
      <c r="P175" s="77">
        <v>35.75</v>
      </c>
      <c r="Q175" s="77">
        <v>0</v>
      </c>
      <c r="R175" s="77">
        <v>0</v>
      </c>
      <c r="S175" s="78">
        <v>4.43</v>
      </c>
    </row>
    <row r="176" spans="1:19" ht="12.75">
      <c r="A176" s="229">
        <v>2</v>
      </c>
      <c r="B176" s="230">
        <v>7</v>
      </c>
      <c r="C176" s="230">
        <v>3</v>
      </c>
      <c r="D176" s="31">
        <v>3</v>
      </c>
      <c r="E176" s="31">
        <v>0</v>
      </c>
      <c r="F176" s="38"/>
      <c r="G176" s="55" t="s">
        <v>434</v>
      </c>
      <c r="H176" s="61">
        <v>1894936.84</v>
      </c>
      <c r="I176" s="52">
        <v>828175</v>
      </c>
      <c r="J176" s="52">
        <v>1064761.84</v>
      </c>
      <c r="K176" s="52">
        <v>687461.84</v>
      </c>
      <c r="L176" s="52">
        <v>2000</v>
      </c>
      <c r="M176" s="52">
        <v>0</v>
      </c>
      <c r="N176" s="52">
        <v>0</v>
      </c>
      <c r="O176" s="77">
        <v>43.7</v>
      </c>
      <c r="P176" s="77">
        <v>56.18</v>
      </c>
      <c r="Q176" s="77">
        <v>0.1</v>
      </c>
      <c r="R176" s="77">
        <v>0</v>
      </c>
      <c r="S176" s="78">
        <v>0</v>
      </c>
    </row>
    <row r="177" spans="1:19" ht="12.75">
      <c r="A177" s="229">
        <v>2</v>
      </c>
      <c r="B177" s="230">
        <v>12</v>
      </c>
      <c r="C177" s="230">
        <v>2</v>
      </c>
      <c r="D177" s="31">
        <v>3</v>
      </c>
      <c r="E177" s="31">
        <v>0</v>
      </c>
      <c r="F177" s="38"/>
      <c r="G177" s="55" t="s">
        <v>435</v>
      </c>
      <c r="H177" s="61">
        <v>861411.96</v>
      </c>
      <c r="I177" s="52">
        <v>567529</v>
      </c>
      <c r="J177" s="52">
        <v>293132.96</v>
      </c>
      <c r="K177" s="52">
        <v>43349.17</v>
      </c>
      <c r="L177" s="52">
        <v>750</v>
      </c>
      <c r="M177" s="52">
        <v>0</v>
      </c>
      <c r="N177" s="52">
        <v>0</v>
      </c>
      <c r="O177" s="77">
        <v>65.88</v>
      </c>
      <c r="P177" s="77">
        <v>34.02</v>
      </c>
      <c r="Q177" s="77">
        <v>0.08</v>
      </c>
      <c r="R177" s="77">
        <v>0</v>
      </c>
      <c r="S177" s="78">
        <v>0</v>
      </c>
    </row>
    <row r="178" spans="1:19" ht="12.75">
      <c r="A178" s="229">
        <v>2</v>
      </c>
      <c r="B178" s="230">
        <v>12</v>
      </c>
      <c r="C178" s="230">
        <v>3</v>
      </c>
      <c r="D178" s="31">
        <v>3</v>
      </c>
      <c r="E178" s="31">
        <v>0</v>
      </c>
      <c r="F178" s="38"/>
      <c r="G178" s="55" t="s">
        <v>436</v>
      </c>
      <c r="H178" s="61">
        <v>1719440.61</v>
      </c>
      <c r="I178" s="52">
        <v>1287193</v>
      </c>
      <c r="J178" s="52">
        <v>418267.61</v>
      </c>
      <c r="K178" s="52">
        <v>41867.61</v>
      </c>
      <c r="L178" s="52">
        <v>1500</v>
      </c>
      <c r="M178" s="52">
        <v>12480</v>
      </c>
      <c r="N178" s="52">
        <v>0</v>
      </c>
      <c r="O178" s="77">
        <v>74.86</v>
      </c>
      <c r="P178" s="77">
        <v>24.32</v>
      </c>
      <c r="Q178" s="77">
        <v>0.08</v>
      </c>
      <c r="R178" s="77">
        <v>0.72</v>
      </c>
      <c r="S178" s="78">
        <v>0</v>
      </c>
    </row>
    <row r="179" spans="1:19" ht="12.75">
      <c r="A179" s="229">
        <v>2</v>
      </c>
      <c r="B179" s="230">
        <v>21</v>
      </c>
      <c r="C179" s="230">
        <v>6</v>
      </c>
      <c r="D179" s="31">
        <v>3</v>
      </c>
      <c r="E179" s="31">
        <v>0</v>
      </c>
      <c r="F179" s="38"/>
      <c r="G179" s="55" t="s">
        <v>437</v>
      </c>
      <c r="H179" s="61">
        <v>773456.88</v>
      </c>
      <c r="I179" s="52">
        <v>461978</v>
      </c>
      <c r="J179" s="52">
        <v>310728.88</v>
      </c>
      <c r="K179" s="52">
        <v>77628.88</v>
      </c>
      <c r="L179" s="52">
        <v>750</v>
      </c>
      <c r="M179" s="52">
        <v>0</v>
      </c>
      <c r="N179" s="52">
        <v>0</v>
      </c>
      <c r="O179" s="77">
        <v>59.72</v>
      </c>
      <c r="P179" s="77">
        <v>40.17</v>
      </c>
      <c r="Q179" s="77">
        <v>0.09</v>
      </c>
      <c r="R179" s="77">
        <v>0</v>
      </c>
      <c r="S179" s="78">
        <v>0</v>
      </c>
    </row>
    <row r="180" spans="1:19" ht="12.75">
      <c r="A180" s="229">
        <v>2</v>
      </c>
      <c r="B180" s="230">
        <v>14</v>
      </c>
      <c r="C180" s="230">
        <v>5</v>
      </c>
      <c r="D180" s="31">
        <v>3</v>
      </c>
      <c r="E180" s="31">
        <v>0</v>
      </c>
      <c r="F180" s="38"/>
      <c r="G180" s="55" t="s">
        <v>438</v>
      </c>
      <c r="H180" s="61">
        <v>684162.77</v>
      </c>
      <c r="I180" s="52">
        <v>495721</v>
      </c>
      <c r="J180" s="52">
        <v>188441.77</v>
      </c>
      <c r="K180" s="52">
        <v>107441.77</v>
      </c>
      <c r="L180" s="52">
        <v>0</v>
      </c>
      <c r="M180" s="52">
        <v>0</v>
      </c>
      <c r="N180" s="52">
        <v>0</v>
      </c>
      <c r="O180" s="77">
        <v>72.45</v>
      </c>
      <c r="P180" s="77">
        <v>27.54</v>
      </c>
      <c r="Q180" s="77">
        <v>0</v>
      </c>
      <c r="R180" s="77">
        <v>0</v>
      </c>
      <c r="S180" s="78">
        <v>0</v>
      </c>
    </row>
    <row r="181" spans="1:19" ht="12.75">
      <c r="A181" s="229">
        <v>2</v>
      </c>
      <c r="B181" s="230">
        <v>8</v>
      </c>
      <c r="C181" s="230">
        <v>10</v>
      </c>
      <c r="D181" s="31">
        <v>3</v>
      </c>
      <c r="E181" s="31">
        <v>0</v>
      </c>
      <c r="F181" s="38"/>
      <c r="G181" s="55" t="s">
        <v>439</v>
      </c>
      <c r="H181" s="61">
        <v>1001440.73</v>
      </c>
      <c r="I181" s="52">
        <v>549627</v>
      </c>
      <c r="J181" s="52">
        <v>451813.73</v>
      </c>
      <c r="K181" s="52">
        <v>157813.73</v>
      </c>
      <c r="L181" s="52">
        <v>0</v>
      </c>
      <c r="M181" s="52">
        <v>0</v>
      </c>
      <c r="N181" s="52">
        <v>0</v>
      </c>
      <c r="O181" s="77">
        <v>54.88</v>
      </c>
      <c r="P181" s="77">
        <v>45.11</v>
      </c>
      <c r="Q181" s="77">
        <v>0</v>
      </c>
      <c r="R181" s="77">
        <v>0</v>
      </c>
      <c r="S181" s="78">
        <v>0</v>
      </c>
    </row>
    <row r="182" spans="1:19" ht="12.75">
      <c r="A182" s="229">
        <v>2</v>
      </c>
      <c r="B182" s="230">
        <v>13</v>
      </c>
      <c r="C182" s="230">
        <v>3</v>
      </c>
      <c r="D182" s="31">
        <v>3</v>
      </c>
      <c r="E182" s="31">
        <v>0</v>
      </c>
      <c r="F182" s="38"/>
      <c r="G182" s="55" t="s">
        <v>440</v>
      </c>
      <c r="H182" s="61">
        <v>2793198.17</v>
      </c>
      <c r="I182" s="52">
        <v>2407660.6</v>
      </c>
      <c r="J182" s="52">
        <v>385537.57</v>
      </c>
      <c r="K182" s="52">
        <v>109167.97</v>
      </c>
      <c r="L182" s="52">
        <v>0</v>
      </c>
      <c r="M182" s="52">
        <v>0</v>
      </c>
      <c r="N182" s="52">
        <v>0</v>
      </c>
      <c r="O182" s="77">
        <v>86.19</v>
      </c>
      <c r="P182" s="77">
        <v>13.8</v>
      </c>
      <c r="Q182" s="77">
        <v>0</v>
      </c>
      <c r="R182" s="77">
        <v>0</v>
      </c>
      <c r="S182" s="78">
        <v>0</v>
      </c>
    </row>
    <row r="183" spans="1:19" ht="12.75">
      <c r="A183" s="229">
        <v>2</v>
      </c>
      <c r="B183" s="230">
        <v>12</v>
      </c>
      <c r="C183" s="230">
        <v>4</v>
      </c>
      <c r="D183" s="31">
        <v>3</v>
      </c>
      <c r="E183" s="31">
        <v>0</v>
      </c>
      <c r="F183" s="38"/>
      <c r="G183" s="55" t="s">
        <v>441</v>
      </c>
      <c r="H183" s="61">
        <v>1824309.07</v>
      </c>
      <c r="I183" s="52">
        <v>778385</v>
      </c>
      <c r="J183" s="52">
        <v>1045924.07</v>
      </c>
      <c r="K183" s="52">
        <v>506724.07</v>
      </c>
      <c r="L183" s="52">
        <v>0</v>
      </c>
      <c r="M183" s="52">
        <v>0</v>
      </c>
      <c r="N183" s="52">
        <v>0</v>
      </c>
      <c r="O183" s="77">
        <v>42.66</v>
      </c>
      <c r="P183" s="77">
        <v>57.33</v>
      </c>
      <c r="Q183" s="77">
        <v>0</v>
      </c>
      <c r="R183" s="77">
        <v>0</v>
      </c>
      <c r="S183" s="78">
        <v>0</v>
      </c>
    </row>
    <row r="184" spans="1:19" ht="12.75">
      <c r="A184" s="229">
        <v>2</v>
      </c>
      <c r="B184" s="230">
        <v>2</v>
      </c>
      <c r="C184" s="230">
        <v>7</v>
      </c>
      <c r="D184" s="31">
        <v>3</v>
      </c>
      <c r="E184" s="31">
        <v>0</v>
      </c>
      <c r="F184" s="38"/>
      <c r="G184" s="55" t="s">
        <v>442</v>
      </c>
      <c r="H184" s="61">
        <v>865521.99</v>
      </c>
      <c r="I184" s="52">
        <v>466930</v>
      </c>
      <c r="J184" s="52">
        <v>398341.99</v>
      </c>
      <c r="K184" s="52">
        <v>273341.99</v>
      </c>
      <c r="L184" s="52">
        <v>250</v>
      </c>
      <c r="M184" s="52">
        <v>0</v>
      </c>
      <c r="N184" s="52">
        <v>0</v>
      </c>
      <c r="O184" s="77">
        <v>53.94</v>
      </c>
      <c r="P184" s="77">
        <v>46.02</v>
      </c>
      <c r="Q184" s="77">
        <v>0.02</v>
      </c>
      <c r="R184" s="77">
        <v>0</v>
      </c>
      <c r="S184" s="78">
        <v>0</v>
      </c>
    </row>
    <row r="185" spans="1:19" ht="12.75">
      <c r="A185" s="229">
        <v>2</v>
      </c>
      <c r="B185" s="230">
        <v>1</v>
      </c>
      <c r="C185" s="230">
        <v>4</v>
      </c>
      <c r="D185" s="31">
        <v>3</v>
      </c>
      <c r="E185" s="31">
        <v>0</v>
      </c>
      <c r="F185" s="38"/>
      <c r="G185" s="55" t="s">
        <v>443</v>
      </c>
      <c r="H185" s="61">
        <v>1459933.13</v>
      </c>
      <c r="I185" s="52">
        <v>1083029</v>
      </c>
      <c r="J185" s="52">
        <v>376004.13</v>
      </c>
      <c r="K185" s="52">
        <v>121404.13</v>
      </c>
      <c r="L185" s="52">
        <v>900</v>
      </c>
      <c r="M185" s="52">
        <v>0</v>
      </c>
      <c r="N185" s="52">
        <v>0</v>
      </c>
      <c r="O185" s="77">
        <v>74.18</v>
      </c>
      <c r="P185" s="77">
        <v>25.75</v>
      </c>
      <c r="Q185" s="77">
        <v>0.06</v>
      </c>
      <c r="R185" s="77">
        <v>0</v>
      </c>
      <c r="S185" s="78">
        <v>0</v>
      </c>
    </row>
    <row r="186" spans="1:19" ht="12.75">
      <c r="A186" s="229">
        <v>2</v>
      </c>
      <c r="B186" s="230">
        <v>20</v>
      </c>
      <c r="C186" s="230">
        <v>1</v>
      </c>
      <c r="D186" s="31">
        <v>3</v>
      </c>
      <c r="E186" s="31">
        <v>0</v>
      </c>
      <c r="F186" s="38"/>
      <c r="G186" s="55" t="s">
        <v>444</v>
      </c>
      <c r="H186" s="61">
        <v>1601886.95</v>
      </c>
      <c r="I186" s="52">
        <v>1161302</v>
      </c>
      <c r="J186" s="52">
        <v>440584.95</v>
      </c>
      <c r="K186" s="52">
        <v>74984.95</v>
      </c>
      <c r="L186" s="52">
        <v>0</v>
      </c>
      <c r="M186" s="52">
        <v>0</v>
      </c>
      <c r="N186" s="52">
        <v>0</v>
      </c>
      <c r="O186" s="77">
        <v>72.49</v>
      </c>
      <c r="P186" s="77">
        <v>27.5</v>
      </c>
      <c r="Q186" s="77">
        <v>0</v>
      </c>
      <c r="R186" s="77">
        <v>0</v>
      </c>
      <c r="S186" s="78">
        <v>0</v>
      </c>
    </row>
    <row r="187" spans="1:19" ht="12.75">
      <c r="A187" s="229">
        <v>2</v>
      </c>
      <c r="B187" s="230">
        <v>10</v>
      </c>
      <c r="C187" s="230">
        <v>5</v>
      </c>
      <c r="D187" s="31">
        <v>3</v>
      </c>
      <c r="E187" s="31">
        <v>0</v>
      </c>
      <c r="F187" s="38"/>
      <c r="G187" s="55" t="s">
        <v>445</v>
      </c>
      <c r="H187" s="61">
        <v>1930205</v>
      </c>
      <c r="I187" s="52">
        <v>1626705</v>
      </c>
      <c r="J187" s="52">
        <v>286500</v>
      </c>
      <c r="K187" s="52">
        <v>0</v>
      </c>
      <c r="L187" s="52">
        <v>0</v>
      </c>
      <c r="M187" s="52">
        <v>17000</v>
      </c>
      <c r="N187" s="52">
        <v>0</v>
      </c>
      <c r="O187" s="77">
        <v>84.27</v>
      </c>
      <c r="P187" s="77">
        <v>14.84</v>
      </c>
      <c r="Q187" s="77">
        <v>0</v>
      </c>
      <c r="R187" s="77">
        <v>0.88</v>
      </c>
      <c r="S187" s="78">
        <v>0</v>
      </c>
    </row>
    <row r="188" spans="1:19" ht="12.75">
      <c r="A188" s="229">
        <v>2</v>
      </c>
      <c r="B188" s="230">
        <v>25</v>
      </c>
      <c r="C188" s="230">
        <v>4</v>
      </c>
      <c r="D188" s="31">
        <v>3</v>
      </c>
      <c r="E188" s="31">
        <v>0</v>
      </c>
      <c r="F188" s="38"/>
      <c r="G188" s="55" t="s">
        <v>446</v>
      </c>
      <c r="H188" s="61">
        <v>1211393.5</v>
      </c>
      <c r="I188" s="52">
        <v>797778</v>
      </c>
      <c r="J188" s="52">
        <v>351000</v>
      </c>
      <c r="K188" s="52">
        <v>0</v>
      </c>
      <c r="L188" s="52">
        <v>1600</v>
      </c>
      <c r="M188" s="52">
        <v>61015.5</v>
      </c>
      <c r="N188" s="52">
        <v>0</v>
      </c>
      <c r="O188" s="77">
        <v>65.85</v>
      </c>
      <c r="P188" s="77">
        <v>28.97</v>
      </c>
      <c r="Q188" s="77">
        <v>0.13</v>
      </c>
      <c r="R188" s="77">
        <v>5.03</v>
      </c>
      <c r="S188" s="78">
        <v>0</v>
      </c>
    </row>
    <row r="189" spans="1:19" ht="12.75">
      <c r="A189" s="229">
        <v>2</v>
      </c>
      <c r="B189" s="230">
        <v>16</v>
      </c>
      <c r="C189" s="230">
        <v>4</v>
      </c>
      <c r="D189" s="31">
        <v>3</v>
      </c>
      <c r="E189" s="31">
        <v>0</v>
      </c>
      <c r="F189" s="38"/>
      <c r="G189" s="55" t="s">
        <v>447</v>
      </c>
      <c r="H189" s="61">
        <v>3855888.94</v>
      </c>
      <c r="I189" s="52">
        <v>1405662</v>
      </c>
      <c r="J189" s="52">
        <v>2274448.94</v>
      </c>
      <c r="K189" s="52">
        <v>1996848.94</v>
      </c>
      <c r="L189" s="52">
        <v>400</v>
      </c>
      <c r="M189" s="52">
        <v>175378</v>
      </c>
      <c r="N189" s="52">
        <v>0</v>
      </c>
      <c r="O189" s="77">
        <v>36.45</v>
      </c>
      <c r="P189" s="77">
        <v>58.98</v>
      </c>
      <c r="Q189" s="77">
        <v>0.01</v>
      </c>
      <c r="R189" s="77">
        <v>4.54</v>
      </c>
      <c r="S189" s="78">
        <v>0</v>
      </c>
    </row>
    <row r="190" spans="1:19" ht="12.75">
      <c r="A190" s="229">
        <v>2</v>
      </c>
      <c r="B190" s="230">
        <v>9</v>
      </c>
      <c r="C190" s="230">
        <v>7</v>
      </c>
      <c r="D190" s="31">
        <v>3</v>
      </c>
      <c r="E190" s="31">
        <v>0</v>
      </c>
      <c r="F190" s="38"/>
      <c r="G190" s="55" t="s">
        <v>448</v>
      </c>
      <c r="H190" s="61">
        <v>835465.35</v>
      </c>
      <c r="I190" s="52">
        <v>529095</v>
      </c>
      <c r="J190" s="52">
        <v>262890</v>
      </c>
      <c r="K190" s="52">
        <v>22590</v>
      </c>
      <c r="L190" s="52">
        <v>0</v>
      </c>
      <c r="M190" s="52">
        <v>43480.35</v>
      </c>
      <c r="N190" s="52">
        <v>0</v>
      </c>
      <c r="O190" s="77">
        <v>63.32</v>
      </c>
      <c r="P190" s="77">
        <v>31.46</v>
      </c>
      <c r="Q190" s="77">
        <v>0</v>
      </c>
      <c r="R190" s="77">
        <v>5.2</v>
      </c>
      <c r="S190" s="78">
        <v>0</v>
      </c>
    </row>
    <row r="191" spans="1:19" ht="12.75">
      <c r="A191" s="229">
        <v>2</v>
      </c>
      <c r="B191" s="230">
        <v>20</v>
      </c>
      <c r="C191" s="230">
        <v>2</v>
      </c>
      <c r="D191" s="31">
        <v>3</v>
      </c>
      <c r="E191" s="31">
        <v>0</v>
      </c>
      <c r="F191" s="38"/>
      <c r="G191" s="55" t="s">
        <v>449</v>
      </c>
      <c r="H191" s="61">
        <v>1267139.84</v>
      </c>
      <c r="I191" s="52">
        <v>776388</v>
      </c>
      <c r="J191" s="52">
        <v>488960</v>
      </c>
      <c r="K191" s="52">
        <v>246160</v>
      </c>
      <c r="L191" s="52">
        <v>0</v>
      </c>
      <c r="M191" s="52">
        <v>1791.84</v>
      </c>
      <c r="N191" s="52">
        <v>0</v>
      </c>
      <c r="O191" s="77">
        <v>61.27</v>
      </c>
      <c r="P191" s="77">
        <v>38.58</v>
      </c>
      <c r="Q191" s="77">
        <v>0</v>
      </c>
      <c r="R191" s="77">
        <v>0.14</v>
      </c>
      <c r="S191" s="78">
        <v>0</v>
      </c>
    </row>
    <row r="192" spans="1:19" ht="12.75">
      <c r="A192" s="229">
        <v>2</v>
      </c>
      <c r="B192" s="230">
        <v>16</v>
      </c>
      <c r="C192" s="230">
        <v>5</v>
      </c>
      <c r="D192" s="31">
        <v>3</v>
      </c>
      <c r="E192" s="31">
        <v>0</v>
      </c>
      <c r="F192" s="38"/>
      <c r="G192" s="55" t="s">
        <v>450</v>
      </c>
      <c r="H192" s="61">
        <v>1456632.23</v>
      </c>
      <c r="I192" s="52">
        <v>728455</v>
      </c>
      <c r="J192" s="52">
        <v>728177.23</v>
      </c>
      <c r="K192" s="52">
        <v>367177.23</v>
      </c>
      <c r="L192" s="52">
        <v>0</v>
      </c>
      <c r="M192" s="52">
        <v>0</v>
      </c>
      <c r="N192" s="52">
        <v>0</v>
      </c>
      <c r="O192" s="77">
        <v>50</v>
      </c>
      <c r="P192" s="77">
        <v>49.99</v>
      </c>
      <c r="Q192" s="77">
        <v>0</v>
      </c>
      <c r="R192" s="77">
        <v>0</v>
      </c>
      <c r="S192" s="78">
        <v>0</v>
      </c>
    </row>
    <row r="193" spans="1:19" ht="12.75">
      <c r="A193" s="229">
        <v>2</v>
      </c>
      <c r="B193" s="230">
        <v>8</v>
      </c>
      <c r="C193" s="230">
        <v>12</v>
      </c>
      <c r="D193" s="31">
        <v>3</v>
      </c>
      <c r="E193" s="31">
        <v>0</v>
      </c>
      <c r="F193" s="38"/>
      <c r="G193" s="55" t="s">
        <v>451</v>
      </c>
      <c r="H193" s="61">
        <v>1650669.5</v>
      </c>
      <c r="I193" s="52">
        <v>647711</v>
      </c>
      <c r="J193" s="52">
        <v>1002958.5</v>
      </c>
      <c r="K193" s="52">
        <v>612058.5</v>
      </c>
      <c r="L193" s="52">
        <v>0</v>
      </c>
      <c r="M193" s="52">
        <v>0</v>
      </c>
      <c r="N193" s="52">
        <v>0</v>
      </c>
      <c r="O193" s="77">
        <v>39.23</v>
      </c>
      <c r="P193" s="77">
        <v>60.76</v>
      </c>
      <c r="Q193" s="77">
        <v>0</v>
      </c>
      <c r="R193" s="77">
        <v>0</v>
      </c>
      <c r="S193" s="78">
        <v>0</v>
      </c>
    </row>
    <row r="194" spans="1:19" ht="12.75">
      <c r="A194" s="229">
        <v>2</v>
      </c>
      <c r="B194" s="230">
        <v>23</v>
      </c>
      <c r="C194" s="230">
        <v>8</v>
      </c>
      <c r="D194" s="31">
        <v>3</v>
      </c>
      <c r="E194" s="31">
        <v>0</v>
      </c>
      <c r="F194" s="38"/>
      <c r="G194" s="55" t="s">
        <v>452</v>
      </c>
      <c r="H194" s="61">
        <v>1347378.28</v>
      </c>
      <c r="I194" s="52">
        <v>779916</v>
      </c>
      <c r="J194" s="52">
        <v>555419.28</v>
      </c>
      <c r="K194" s="52">
        <v>416719.28</v>
      </c>
      <c r="L194" s="52">
        <v>0</v>
      </c>
      <c r="M194" s="52">
        <v>12043</v>
      </c>
      <c r="N194" s="52">
        <v>0</v>
      </c>
      <c r="O194" s="77">
        <v>57.88</v>
      </c>
      <c r="P194" s="77">
        <v>41.22</v>
      </c>
      <c r="Q194" s="77">
        <v>0</v>
      </c>
      <c r="R194" s="77">
        <v>0.89</v>
      </c>
      <c r="S194" s="78">
        <v>0</v>
      </c>
    </row>
    <row r="195" spans="1:19" ht="12.75">
      <c r="A195" s="229">
        <v>2</v>
      </c>
      <c r="B195" s="230">
        <v>23</v>
      </c>
      <c r="C195" s="230">
        <v>7</v>
      </c>
      <c r="D195" s="31">
        <v>3</v>
      </c>
      <c r="E195" s="31">
        <v>0</v>
      </c>
      <c r="F195" s="38"/>
      <c r="G195" s="55" t="s">
        <v>453</v>
      </c>
      <c r="H195" s="61">
        <v>886439.45</v>
      </c>
      <c r="I195" s="52">
        <v>618460</v>
      </c>
      <c r="J195" s="52">
        <v>267979.45</v>
      </c>
      <c r="K195" s="52">
        <v>22779.45</v>
      </c>
      <c r="L195" s="52">
        <v>0</v>
      </c>
      <c r="M195" s="52">
        <v>0</v>
      </c>
      <c r="N195" s="52">
        <v>0</v>
      </c>
      <c r="O195" s="77">
        <v>69.76</v>
      </c>
      <c r="P195" s="77">
        <v>30.23</v>
      </c>
      <c r="Q195" s="77">
        <v>0</v>
      </c>
      <c r="R195" s="77">
        <v>0</v>
      </c>
      <c r="S195" s="78">
        <v>0</v>
      </c>
    </row>
    <row r="196" spans="1:19" ht="12.75">
      <c r="A196" s="229">
        <v>2</v>
      </c>
      <c r="B196" s="230">
        <v>8</v>
      </c>
      <c r="C196" s="230">
        <v>13</v>
      </c>
      <c r="D196" s="31">
        <v>3</v>
      </c>
      <c r="E196" s="31">
        <v>0</v>
      </c>
      <c r="F196" s="38"/>
      <c r="G196" s="55" t="s">
        <v>454</v>
      </c>
      <c r="H196" s="61">
        <v>778769.29</v>
      </c>
      <c r="I196" s="52">
        <v>488830</v>
      </c>
      <c r="J196" s="52">
        <v>289939.29</v>
      </c>
      <c r="K196" s="52">
        <v>118439.29</v>
      </c>
      <c r="L196" s="52">
        <v>0</v>
      </c>
      <c r="M196" s="52">
        <v>0</v>
      </c>
      <c r="N196" s="52">
        <v>0</v>
      </c>
      <c r="O196" s="77">
        <v>62.76</v>
      </c>
      <c r="P196" s="77">
        <v>37.23</v>
      </c>
      <c r="Q196" s="77">
        <v>0</v>
      </c>
      <c r="R196" s="77">
        <v>0</v>
      </c>
      <c r="S196" s="78">
        <v>0</v>
      </c>
    </row>
    <row r="197" spans="1:19" ht="12.75">
      <c r="A197" s="229">
        <v>2</v>
      </c>
      <c r="B197" s="230">
        <v>19</v>
      </c>
      <c r="C197" s="230">
        <v>6</v>
      </c>
      <c r="D197" s="31">
        <v>3</v>
      </c>
      <c r="E197" s="31">
        <v>0</v>
      </c>
      <c r="F197" s="38"/>
      <c r="G197" s="55" t="s">
        <v>455</v>
      </c>
      <c r="H197" s="61">
        <v>2082457</v>
      </c>
      <c r="I197" s="52">
        <v>1636358</v>
      </c>
      <c r="J197" s="52">
        <v>444099</v>
      </c>
      <c r="K197" s="52">
        <v>0</v>
      </c>
      <c r="L197" s="52">
        <v>2000</v>
      </c>
      <c r="M197" s="52">
        <v>0</v>
      </c>
      <c r="N197" s="52">
        <v>0</v>
      </c>
      <c r="O197" s="77">
        <v>78.57</v>
      </c>
      <c r="P197" s="77">
        <v>21.32</v>
      </c>
      <c r="Q197" s="77">
        <v>0.09</v>
      </c>
      <c r="R197" s="77">
        <v>0</v>
      </c>
      <c r="S197" s="78">
        <v>0</v>
      </c>
    </row>
    <row r="198" spans="1:19" ht="12.75">
      <c r="A198" s="229">
        <v>2</v>
      </c>
      <c r="B198" s="230">
        <v>17</v>
      </c>
      <c r="C198" s="230">
        <v>4</v>
      </c>
      <c r="D198" s="31">
        <v>3</v>
      </c>
      <c r="E198" s="31">
        <v>0</v>
      </c>
      <c r="F198" s="38"/>
      <c r="G198" s="55" t="s">
        <v>456</v>
      </c>
      <c r="H198" s="61">
        <v>2575042.64</v>
      </c>
      <c r="I198" s="52">
        <v>1488055</v>
      </c>
      <c r="J198" s="52">
        <v>1072483.42</v>
      </c>
      <c r="K198" s="52">
        <v>465883.42</v>
      </c>
      <c r="L198" s="52">
        <v>400</v>
      </c>
      <c r="M198" s="52">
        <v>14104.22</v>
      </c>
      <c r="N198" s="52">
        <v>0</v>
      </c>
      <c r="O198" s="77">
        <v>57.78</v>
      </c>
      <c r="P198" s="77">
        <v>41.64</v>
      </c>
      <c r="Q198" s="77">
        <v>0.01</v>
      </c>
      <c r="R198" s="77">
        <v>0.54</v>
      </c>
      <c r="S198" s="78">
        <v>0</v>
      </c>
    </row>
    <row r="199" spans="1:19" ht="12.75">
      <c r="A199" s="229">
        <v>2</v>
      </c>
      <c r="B199" s="230">
        <v>14</v>
      </c>
      <c r="C199" s="230">
        <v>7</v>
      </c>
      <c r="D199" s="31">
        <v>3</v>
      </c>
      <c r="E199" s="31">
        <v>0</v>
      </c>
      <c r="F199" s="38"/>
      <c r="G199" s="55" t="s">
        <v>457</v>
      </c>
      <c r="H199" s="61">
        <v>2624298.84</v>
      </c>
      <c r="I199" s="52">
        <v>1220835</v>
      </c>
      <c r="J199" s="52">
        <v>1400963.84</v>
      </c>
      <c r="K199" s="52">
        <v>1193763.84</v>
      </c>
      <c r="L199" s="52">
        <v>2500</v>
      </c>
      <c r="M199" s="52">
        <v>0</v>
      </c>
      <c r="N199" s="52">
        <v>0</v>
      </c>
      <c r="O199" s="77">
        <v>46.52</v>
      </c>
      <c r="P199" s="77">
        <v>53.38</v>
      </c>
      <c r="Q199" s="77">
        <v>0.09</v>
      </c>
      <c r="R199" s="77">
        <v>0</v>
      </c>
      <c r="S199" s="78">
        <v>0</v>
      </c>
    </row>
    <row r="200" spans="1:19" ht="12.75">
      <c r="A200" s="229">
        <v>2</v>
      </c>
      <c r="B200" s="230">
        <v>8</v>
      </c>
      <c r="C200" s="230">
        <v>14</v>
      </c>
      <c r="D200" s="31">
        <v>3</v>
      </c>
      <c r="E200" s="31">
        <v>0</v>
      </c>
      <c r="F200" s="38"/>
      <c r="G200" s="55" t="s">
        <v>458</v>
      </c>
      <c r="H200" s="61">
        <v>749034.54</v>
      </c>
      <c r="I200" s="52">
        <v>529596</v>
      </c>
      <c r="J200" s="52">
        <v>219438.54</v>
      </c>
      <c r="K200" s="52">
        <v>4938.54</v>
      </c>
      <c r="L200" s="52">
        <v>0</v>
      </c>
      <c r="M200" s="52">
        <v>0</v>
      </c>
      <c r="N200" s="52">
        <v>0</v>
      </c>
      <c r="O200" s="77">
        <v>70.7</v>
      </c>
      <c r="P200" s="77">
        <v>29.29</v>
      </c>
      <c r="Q200" s="77">
        <v>0</v>
      </c>
      <c r="R200" s="77">
        <v>0</v>
      </c>
      <c r="S200" s="78">
        <v>0</v>
      </c>
    </row>
    <row r="201" spans="1:19" ht="12.75">
      <c r="A201" s="229">
        <v>2</v>
      </c>
      <c r="B201" s="230">
        <v>11</v>
      </c>
      <c r="C201" s="230">
        <v>4</v>
      </c>
      <c r="D201" s="31">
        <v>3</v>
      </c>
      <c r="E201" s="31">
        <v>0</v>
      </c>
      <c r="F201" s="38"/>
      <c r="G201" s="55" t="s">
        <v>459</v>
      </c>
      <c r="H201" s="61">
        <v>2085103.33</v>
      </c>
      <c r="I201" s="52">
        <v>826818</v>
      </c>
      <c r="J201" s="52">
        <v>1258285.33</v>
      </c>
      <c r="K201" s="52">
        <v>67545.33</v>
      </c>
      <c r="L201" s="52">
        <v>0</v>
      </c>
      <c r="M201" s="52">
        <v>0</v>
      </c>
      <c r="N201" s="52">
        <v>0</v>
      </c>
      <c r="O201" s="77">
        <v>39.65</v>
      </c>
      <c r="P201" s="77">
        <v>60.34</v>
      </c>
      <c r="Q201" s="77">
        <v>0</v>
      </c>
      <c r="R201" s="77">
        <v>0</v>
      </c>
      <c r="S201" s="78">
        <v>0</v>
      </c>
    </row>
    <row r="202" spans="1:19" ht="12.75">
      <c r="A202" s="229">
        <v>2</v>
      </c>
      <c r="B202" s="230">
        <v>18</v>
      </c>
      <c r="C202" s="230">
        <v>4</v>
      </c>
      <c r="D202" s="31">
        <v>3</v>
      </c>
      <c r="E202" s="31">
        <v>0</v>
      </c>
      <c r="F202" s="38"/>
      <c r="G202" s="55" t="s">
        <v>460</v>
      </c>
      <c r="H202" s="61">
        <v>1550949.46</v>
      </c>
      <c r="I202" s="52">
        <v>1159839</v>
      </c>
      <c r="J202" s="52">
        <v>355200.31</v>
      </c>
      <c r="K202" s="52">
        <v>85800.31</v>
      </c>
      <c r="L202" s="52">
        <v>3200</v>
      </c>
      <c r="M202" s="52">
        <v>32710.15</v>
      </c>
      <c r="N202" s="52">
        <v>0</v>
      </c>
      <c r="O202" s="77">
        <v>74.78</v>
      </c>
      <c r="P202" s="77">
        <v>22.9</v>
      </c>
      <c r="Q202" s="77">
        <v>0.2</v>
      </c>
      <c r="R202" s="77">
        <v>2.1</v>
      </c>
      <c r="S202" s="78">
        <v>0</v>
      </c>
    </row>
    <row r="203" spans="1:19" ht="12.75">
      <c r="A203" s="229">
        <v>2</v>
      </c>
      <c r="B203" s="230">
        <v>26</v>
      </c>
      <c r="C203" s="230">
        <v>4</v>
      </c>
      <c r="D203" s="31">
        <v>3</v>
      </c>
      <c r="E203" s="31">
        <v>0</v>
      </c>
      <c r="F203" s="38"/>
      <c r="G203" s="55" t="s">
        <v>461</v>
      </c>
      <c r="H203" s="61">
        <v>1306367</v>
      </c>
      <c r="I203" s="52">
        <v>828247</v>
      </c>
      <c r="J203" s="52">
        <v>478120</v>
      </c>
      <c r="K203" s="52">
        <v>34720</v>
      </c>
      <c r="L203" s="52">
        <v>0</v>
      </c>
      <c r="M203" s="52">
        <v>0</v>
      </c>
      <c r="N203" s="52">
        <v>0</v>
      </c>
      <c r="O203" s="77">
        <v>63.4</v>
      </c>
      <c r="P203" s="77">
        <v>36.59</v>
      </c>
      <c r="Q203" s="77">
        <v>0</v>
      </c>
      <c r="R203" s="77">
        <v>0</v>
      </c>
      <c r="S203" s="78">
        <v>0</v>
      </c>
    </row>
    <row r="204" spans="1:19" ht="12.75">
      <c r="A204" s="229">
        <v>2</v>
      </c>
      <c r="B204" s="230">
        <v>20</v>
      </c>
      <c r="C204" s="230">
        <v>3</v>
      </c>
      <c r="D204" s="31">
        <v>3</v>
      </c>
      <c r="E204" s="31">
        <v>0</v>
      </c>
      <c r="F204" s="38"/>
      <c r="G204" s="55" t="s">
        <v>462</v>
      </c>
      <c r="H204" s="61">
        <v>1924400.58</v>
      </c>
      <c r="I204" s="52">
        <v>1369902</v>
      </c>
      <c r="J204" s="52">
        <v>534208.58</v>
      </c>
      <c r="K204" s="52">
        <v>318108.58</v>
      </c>
      <c r="L204" s="52">
        <v>0</v>
      </c>
      <c r="M204" s="52">
        <v>20290</v>
      </c>
      <c r="N204" s="52">
        <v>0</v>
      </c>
      <c r="O204" s="77">
        <v>71.18</v>
      </c>
      <c r="P204" s="77">
        <v>27.75</v>
      </c>
      <c r="Q204" s="77">
        <v>0</v>
      </c>
      <c r="R204" s="77">
        <v>1.05</v>
      </c>
      <c r="S204" s="78">
        <v>0</v>
      </c>
    </row>
    <row r="205" spans="1:19" ht="12.75">
      <c r="A205" s="229">
        <v>2</v>
      </c>
      <c r="B205" s="230">
        <v>14</v>
      </c>
      <c r="C205" s="230">
        <v>8</v>
      </c>
      <c r="D205" s="31">
        <v>3</v>
      </c>
      <c r="E205" s="31">
        <v>0</v>
      </c>
      <c r="F205" s="38"/>
      <c r="G205" s="55" t="s">
        <v>463</v>
      </c>
      <c r="H205" s="61">
        <v>1799100.05</v>
      </c>
      <c r="I205" s="52">
        <v>840207</v>
      </c>
      <c r="J205" s="52">
        <v>958893.05</v>
      </c>
      <c r="K205" s="52">
        <v>873393.05</v>
      </c>
      <c r="L205" s="52">
        <v>0</v>
      </c>
      <c r="M205" s="52">
        <v>0</v>
      </c>
      <c r="N205" s="52">
        <v>0</v>
      </c>
      <c r="O205" s="77">
        <v>46.7</v>
      </c>
      <c r="P205" s="77">
        <v>53.29</v>
      </c>
      <c r="Q205" s="77">
        <v>0</v>
      </c>
      <c r="R205" s="77">
        <v>0</v>
      </c>
      <c r="S205" s="78">
        <v>0</v>
      </c>
    </row>
    <row r="206" spans="1:19" ht="12.75">
      <c r="A206" s="229">
        <v>2</v>
      </c>
      <c r="B206" s="230">
        <v>4</v>
      </c>
      <c r="C206" s="230">
        <v>4</v>
      </c>
      <c r="D206" s="31">
        <v>3</v>
      </c>
      <c r="E206" s="31">
        <v>0</v>
      </c>
      <c r="F206" s="38"/>
      <c r="G206" s="55" t="s">
        <v>464</v>
      </c>
      <c r="H206" s="61">
        <v>1115601.02</v>
      </c>
      <c r="I206" s="52">
        <v>856229</v>
      </c>
      <c r="J206" s="52">
        <v>259372.02</v>
      </c>
      <c r="K206" s="52">
        <v>38172.02</v>
      </c>
      <c r="L206" s="52">
        <v>0</v>
      </c>
      <c r="M206" s="52">
        <v>0</v>
      </c>
      <c r="N206" s="52">
        <v>0</v>
      </c>
      <c r="O206" s="77">
        <v>76.75</v>
      </c>
      <c r="P206" s="77">
        <v>23.24</v>
      </c>
      <c r="Q206" s="77">
        <v>0</v>
      </c>
      <c r="R206" s="77">
        <v>0</v>
      </c>
      <c r="S206" s="78">
        <v>0</v>
      </c>
    </row>
    <row r="207" spans="1:19" ht="12.75">
      <c r="A207" s="229">
        <v>2</v>
      </c>
      <c r="B207" s="230">
        <v>25</v>
      </c>
      <c r="C207" s="230">
        <v>6</v>
      </c>
      <c r="D207" s="31">
        <v>3</v>
      </c>
      <c r="E207" s="31">
        <v>0</v>
      </c>
      <c r="F207" s="38"/>
      <c r="G207" s="55" t="s">
        <v>465</v>
      </c>
      <c r="H207" s="61">
        <v>1318679.8</v>
      </c>
      <c r="I207" s="52">
        <v>632116</v>
      </c>
      <c r="J207" s="52">
        <v>676774.32</v>
      </c>
      <c r="K207" s="52">
        <v>351874.32</v>
      </c>
      <c r="L207" s="52">
        <v>0</v>
      </c>
      <c r="M207" s="52">
        <v>9789.48</v>
      </c>
      <c r="N207" s="52">
        <v>0</v>
      </c>
      <c r="O207" s="77">
        <v>47.93</v>
      </c>
      <c r="P207" s="77">
        <v>51.32</v>
      </c>
      <c r="Q207" s="77">
        <v>0</v>
      </c>
      <c r="R207" s="77">
        <v>0.74</v>
      </c>
      <c r="S207" s="78">
        <v>0</v>
      </c>
    </row>
    <row r="208" spans="1:19" ht="12.75">
      <c r="A208" s="229">
        <v>2</v>
      </c>
      <c r="B208" s="230">
        <v>17</v>
      </c>
      <c r="C208" s="230">
        <v>5</v>
      </c>
      <c r="D208" s="31">
        <v>3</v>
      </c>
      <c r="E208" s="31">
        <v>0</v>
      </c>
      <c r="F208" s="38"/>
      <c r="G208" s="55" t="s">
        <v>466</v>
      </c>
      <c r="H208" s="61">
        <v>914139</v>
      </c>
      <c r="I208" s="52">
        <v>561039</v>
      </c>
      <c r="J208" s="52">
        <v>152100</v>
      </c>
      <c r="K208" s="52">
        <v>0</v>
      </c>
      <c r="L208" s="52">
        <v>1000</v>
      </c>
      <c r="M208" s="52">
        <v>0</v>
      </c>
      <c r="N208" s="52">
        <v>200000</v>
      </c>
      <c r="O208" s="77">
        <v>61.37</v>
      </c>
      <c r="P208" s="77">
        <v>16.63</v>
      </c>
      <c r="Q208" s="77">
        <v>0.1</v>
      </c>
      <c r="R208" s="77">
        <v>0</v>
      </c>
      <c r="S208" s="78">
        <v>21.87</v>
      </c>
    </row>
    <row r="209" spans="1:19" ht="12.75">
      <c r="A209" s="229">
        <v>2</v>
      </c>
      <c r="B209" s="230">
        <v>12</v>
      </c>
      <c r="C209" s="230">
        <v>5</v>
      </c>
      <c r="D209" s="31">
        <v>3</v>
      </c>
      <c r="E209" s="31">
        <v>0</v>
      </c>
      <c r="F209" s="38"/>
      <c r="G209" s="55" t="s">
        <v>467</v>
      </c>
      <c r="H209" s="61">
        <v>556214</v>
      </c>
      <c r="I209" s="52">
        <v>380364</v>
      </c>
      <c r="J209" s="52">
        <v>175850</v>
      </c>
      <c r="K209" s="52">
        <v>3250</v>
      </c>
      <c r="L209" s="52">
        <v>0</v>
      </c>
      <c r="M209" s="52">
        <v>0</v>
      </c>
      <c r="N209" s="52">
        <v>0</v>
      </c>
      <c r="O209" s="77">
        <v>68.38</v>
      </c>
      <c r="P209" s="77">
        <v>31.61</v>
      </c>
      <c r="Q209" s="77">
        <v>0</v>
      </c>
      <c r="R209" s="77">
        <v>0</v>
      </c>
      <c r="S209" s="78">
        <v>0</v>
      </c>
    </row>
    <row r="210" spans="1:19" ht="12.75">
      <c r="A210" s="229">
        <v>2</v>
      </c>
      <c r="B210" s="230">
        <v>22</v>
      </c>
      <c r="C210" s="230">
        <v>3</v>
      </c>
      <c r="D210" s="31">
        <v>3</v>
      </c>
      <c r="E210" s="31">
        <v>0</v>
      </c>
      <c r="F210" s="38"/>
      <c r="G210" s="55" t="s">
        <v>468</v>
      </c>
      <c r="H210" s="61">
        <v>3146324.65</v>
      </c>
      <c r="I210" s="52">
        <v>1343053</v>
      </c>
      <c r="J210" s="52">
        <v>1800271.65</v>
      </c>
      <c r="K210" s="52">
        <v>1266771.65</v>
      </c>
      <c r="L210" s="52">
        <v>3000</v>
      </c>
      <c r="M210" s="52">
        <v>0</v>
      </c>
      <c r="N210" s="52">
        <v>0</v>
      </c>
      <c r="O210" s="77">
        <v>42.68</v>
      </c>
      <c r="P210" s="77">
        <v>57.21</v>
      </c>
      <c r="Q210" s="77">
        <v>0.09</v>
      </c>
      <c r="R210" s="77">
        <v>0</v>
      </c>
      <c r="S210" s="78">
        <v>0</v>
      </c>
    </row>
    <row r="211" spans="1:19" ht="12.75">
      <c r="A211" s="229">
        <v>2</v>
      </c>
      <c r="B211" s="230">
        <v>24</v>
      </c>
      <c r="C211" s="230">
        <v>5</v>
      </c>
      <c r="D211" s="31">
        <v>3</v>
      </c>
      <c r="E211" s="31">
        <v>0</v>
      </c>
      <c r="F211" s="38"/>
      <c r="G211" s="55" t="s">
        <v>469</v>
      </c>
      <c r="H211" s="61">
        <v>2378193.88</v>
      </c>
      <c r="I211" s="52">
        <v>1610775</v>
      </c>
      <c r="J211" s="52">
        <v>752752.47</v>
      </c>
      <c r="K211" s="52">
        <v>267752.47</v>
      </c>
      <c r="L211" s="52">
        <v>3000</v>
      </c>
      <c r="M211" s="52">
        <v>11666.41</v>
      </c>
      <c r="N211" s="52">
        <v>0</v>
      </c>
      <c r="O211" s="77">
        <v>67.73</v>
      </c>
      <c r="P211" s="77">
        <v>31.65</v>
      </c>
      <c r="Q211" s="77">
        <v>0.12</v>
      </c>
      <c r="R211" s="77">
        <v>0.49</v>
      </c>
      <c r="S211" s="78">
        <v>0</v>
      </c>
    </row>
    <row r="212" spans="1:19" ht="12.75">
      <c r="A212" s="229">
        <v>2</v>
      </c>
      <c r="B212" s="230">
        <v>24</v>
      </c>
      <c r="C212" s="230">
        <v>6</v>
      </c>
      <c r="D212" s="31">
        <v>3</v>
      </c>
      <c r="E212" s="31">
        <v>0</v>
      </c>
      <c r="F212" s="38"/>
      <c r="G212" s="55" t="s">
        <v>470</v>
      </c>
      <c r="H212" s="61">
        <v>1910286.08</v>
      </c>
      <c r="I212" s="52">
        <v>1526594</v>
      </c>
      <c r="J212" s="52">
        <v>383692.08</v>
      </c>
      <c r="K212" s="52">
        <v>49732.08</v>
      </c>
      <c r="L212" s="52">
        <v>0</v>
      </c>
      <c r="M212" s="52">
        <v>0</v>
      </c>
      <c r="N212" s="52">
        <v>0</v>
      </c>
      <c r="O212" s="77">
        <v>79.91</v>
      </c>
      <c r="P212" s="77">
        <v>20.08</v>
      </c>
      <c r="Q212" s="77">
        <v>0</v>
      </c>
      <c r="R212" s="77">
        <v>0</v>
      </c>
      <c r="S212" s="78">
        <v>0</v>
      </c>
    </row>
    <row r="213" spans="1:19" ht="12.75">
      <c r="A213" s="229">
        <v>2</v>
      </c>
      <c r="B213" s="230">
        <v>24</v>
      </c>
      <c r="C213" s="230">
        <v>7</v>
      </c>
      <c r="D213" s="31">
        <v>3</v>
      </c>
      <c r="E213" s="31">
        <v>0</v>
      </c>
      <c r="F213" s="38"/>
      <c r="G213" s="55" t="s">
        <v>471</v>
      </c>
      <c r="H213" s="61">
        <v>715246</v>
      </c>
      <c r="I213" s="52">
        <v>374046</v>
      </c>
      <c r="J213" s="52">
        <v>341200</v>
      </c>
      <c r="K213" s="52">
        <v>0</v>
      </c>
      <c r="L213" s="52">
        <v>0</v>
      </c>
      <c r="M213" s="52">
        <v>0</v>
      </c>
      <c r="N213" s="52">
        <v>0</v>
      </c>
      <c r="O213" s="77">
        <v>52.29</v>
      </c>
      <c r="P213" s="77">
        <v>47.7</v>
      </c>
      <c r="Q213" s="77">
        <v>0</v>
      </c>
      <c r="R213" s="77">
        <v>0</v>
      </c>
      <c r="S213" s="78">
        <v>0</v>
      </c>
    </row>
    <row r="214" spans="1:19" ht="12.75">
      <c r="A214" s="229">
        <v>2</v>
      </c>
      <c r="B214" s="230">
        <v>19</v>
      </c>
      <c r="C214" s="230">
        <v>8</v>
      </c>
      <c r="D214" s="31">
        <v>3</v>
      </c>
      <c r="E214" s="31">
        <v>0</v>
      </c>
      <c r="F214" s="38"/>
      <c r="G214" s="55" t="s">
        <v>472</v>
      </c>
      <c r="H214" s="61">
        <v>910134.22</v>
      </c>
      <c r="I214" s="52">
        <v>729708</v>
      </c>
      <c r="J214" s="52">
        <v>179426.22</v>
      </c>
      <c r="K214" s="52">
        <v>8126.22</v>
      </c>
      <c r="L214" s="52">
        <v>1000</v>
      </c>
      <c r="M214" s="52">
        <v>0</v>
      </c>
      <c r="N214" s="52">
        <v>0</v>
      </c>
      <c r="O214" s="77">
        <v>80.17</v>
      </c>
      <c r="P214" s="77">
        <v>19.71</v>
      </c>
      <c r="Q214" s="77">
        <v>0.1</v>
      </c>
      <c r="R214" s="77">
        <v>0</v>
      </c>
      <c r="S214" s="78">
        <v>0</v>
      </c>
    </row>
    <row r="215" spans="1:19" ht="12.75">
      <c r="A215" s="229">
        <v>2</v>
      </c>
      <c r="B215" s="230">
        <v>20</v>
      </c>
      <c r="C215" s="230">
        <v>6</v>
      </c>
      <c r="D215" s="31">
        <v>3</v>
      </c>
      <c r="E215" s="31">
        <v>0</v>
      </c>
      <c r="F215" s="38"/>
      <c r="G215" s="55" t="s">
        <v>473</v>
      </c>
      <c r="H215" s="61">
        <v>1953854.86</v>
      </c>
      <c r="I215" s="52">
        <v>1372118</v>
      </c>
      <c r="J215" s="52">
        <v>322290.47</v>
      </c>
      <c r="K215" s="52">
        <v>47890.47</v>
      </c>
      <c r="L215" s="52">
        <v>0</v>
      </c>
      <c r="M215" s="52">
        <v>259446.39</v>
      </c>
      <c r="N215" s="52">
        <v>0</v>
      </c>
      <c r="O215" s="77">
        <v>70.22</v>
      </c>
      <c r="P215" s="77">
        <v>16.49</v>
      </c>
      <c r="Q215" s="77">
        <v>0</v>
      </c>
      <c r="R215" s="77">
        <v>13.27</v>
      </c>
      <c r="S215" s="78">
        <v>0</v>
      </c>
    </row>
    <row r="216" spans="1:19" s="95" customFormat="1" ht="15">
      <c r="A216" s="231"/>
      <c r="B216" s="232"/>
      <c r="C216" s="232"/>
      <c r="D216" s="101"/>
      <c r="E216" s="101"/>
      <c r="F216" s="102" t="s">
        <v>474</v>
      </c>
      <c r="G216" s="291"/>
      <c r="H216" s="104">
        <v>22122.5</v>
      </c>
      <c r="I216" s="104">
        <v>0</v>
      </c>
      <c r="J216" s="104">
        <v>22122.5</v>
      </c>
      <c r="K216" s="104">
        <v>22122.5</v>
      </c>
      <c r="L216" s="104">
        <v>0</v>
      </c>
      <c r="M216" s="104">
        <v>0</v>
      </c>
      <c r="N216" s="104">
        <v>0</v>
      </c>
      <c r="O216" s="128">
        <v>0</v>
      </c>
      <c r="P216" s="128">
        <v>100</v>
      </c>
      <c r="Q216" s="128">
        <v>0</v>
      </c>
      <c r="R216" s="128">
        <v>0</v>
      </c>
      <c r="S216" s="129">
        <v>0</v>
      </c>
    </row>
    <row r="217" spans="1:19" ht="25.5">
      <c r="A217" s="229">
        <v>2</v>
      </c>
      <c r="B217" s="230">
        <v>15</v>
      </c>
      <c r="C217" s="230">
        <v>1</v>
      </c>
      <c r="D217" s="31" t="s">
        <v>475</v>
      </c>
      <c r="E217" s="31">
        <v>8</v>
      </c>
      <c r="F217" s="38"/>
      <c r="G217" s="56" t="s">
        <v>476</v>
      </c>
      <c r="H217" s="61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77">
        <v>0</v>
      </c>
      <c r="P217" s="77">
        <v>0</v>
      </c>
      <c r="Q217" s="77">
        <v>0</v>
      </c>
      <c r="R217" s="77">
        <v>0</v>
      </c>
      <c r="S217" s="78">
        <v>0</v>
      </c>
    </row>
    <row r="218" spans="1:19" ht="25.5">
      <c r="A218" s="229">
        <v>2</v>
      </c>
      <c r="B218" s="230">
        <v>63</v>
      </c>
      <c r="C218" s="230">
        <v>1</v>
      </c>
      <c r="D218" s="31" t="s">
        <v>475</v>
      </c>
      <c r="E218" s="31">
        <v>8</v>
      </c>
      <c r="F218" s="38"/>
      <c r="G218" s="56" t="s">
        <v>477</v>
      </c>
      <c r="H218" s="61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77">
        <v>0</v>
      </c>
      <c r="P218" s="77">
        <v>0</v>
      </c>
      <c r="Q218" s="77">
        <v>0</v>
      </c>
      <c r="R218" s="77">
        <v>0</v>
      </c>
      <c r="S218" s="78">
        <v>0</v>
      </c>
    </row>
    <row r="219" spans="1:19" ht="12.75">
      <c r="A219" s="229">
        <v>2</v>
      </c>
      <c r="B219" s="230">
        <v>9</v>
      </c>
      <c r="C219" s="230">
        <v>7</v>
      </c>
      <c r="D219" s="31" t="s">
        <v>475</v>
      </c>
      <c r="E219" s="31">
        <v>8</v>
      </c>
      <c r="F219" s="38"/>
      <c r="G219" s="56" t="s">
        <v>478</v>
      </c>
      <c r="H219" s="61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77">
        <v>0</v>
      </c>
      <c r="P219" s="77">
        <v>0</v>
      </c>
      <c r="Q219" s="77">
        <v>0</v>
      </c>
      <c r="R219" s="77">
        <v>0</v>
      </c>
      <c r="S219" s="78">
        <v>0</v>
      </c>
    </row>
    <row r="220" spans="1:19" ht="12.75">
      <c r="A220" s="229">
        <v>2</v>
      </c>
      <c r="B220" s="230">
        <v>10</v>
      </c>
      <c r="C220" s="230">
        <v>1</v>
      </c>
      <c r="D220" s="31" t="s">
        <v>475</v>
      </c>
      <c r="E220" s="31">
        <v>8</v>
      </c>
      <c r="F220" s="38"/>
      <c r="G220" s="56" t="s">
        <v>479</v>
      </c>
      <c r="H220" s="61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77">
        <v>0</v>
      </c>
      <c r="P220" s="77">
        <v>0</v>
      </c>
      <c r="Q220" s="77">
        <v>0</v>
      </c>
      <c r="R220" s="77">
        <v>0</v>
      </c>
      <c r="S220" s="78">
        <v>0</v>
      </c>
    </row>
    <row r="221" spans="1:19" ht="12.75">
      <c r="A221" s="229">
        <v>2</v>
      </c>
      <c r="B221" s="230">
        <v>20</v>
      </c>
      <c r="C221" s="230">
        <v>2</v>
      </c>
      <c r="D221" s="31" t="s">
        <v>475</v>
      </c>
      <c r="E221" s="31">
        <v>8</v>
      </c>
      <c r="F221" s="38"/>
      <c r="G221" s="56" t="s">
        <v>480</v>
      </c>
      <c r="H221" s="61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77">
        <v>0</v>
      </c>
      <c r="P221" s="77">
        <v>0</v>
      </c>
      <c r="Q221" s="77">
        <v>0</v>
      </c>
      <c r="R221" s="77">
        <v>0</v>
      </c>
      <c r="S221" s="78">
        <v>0</v>
      </c>
    </row>
    <row r="222" spans="1:19" ht="12.75">
      <c r="A222" s="229">
        <v>2</v>
      </c>
      <c r="B222" s="230">
        <v>61</v>
      </c>
      <c r="C222" s="230">
        <v>1</v>
      </c>
      <c r="D222" s="31" t="s">
        <v>475</v>
      </c>
      <c r="E222" s="31">
        <v>8</v>
      </c>
      <c r="F222" s="38"/>
      <c r="G222" s="56" t="s">
        <v>481</v>
      </c>
      <c r="H222" s="61">
        <v>22122.5</v>
      </c>
      <c r="I222" s="52">
        <v>0</v>
      </c>
      <c r="J222" s="52">
        <v>22122.5</v>
      </c>
      <c r="K222" s="52">
        <v>22122.5</v>
      </c>
      <c r="L222" s="52">
        <v>0</v>
      </c>
      <c r="M222" s="52">
        <v>0</v>
      </c>
      <c r="N222" s="52">
        <v>0</v>
      </c>
      <c r="O222" s="77">
        <v>0</v>
      </c>
      <c r="P222" s="77">
        <v>100</v>
      </c>
      <c r="Q222" s="77">
        <v>0</v>
      </c>
      <c r="R222" s="77">
        <v>0</v>
      </c>
      <c r="S222" s="78">
        <v>0</v>
      </c>
    </row>
    <row r="223" spans="1:19" ht="38.25">
      <c r="A223" s="229">
        <v>2</v>
      </c>
      <c r="B223" s="230">
        <v>2</v>
      </c>
      <c r="C223" s="230">
        <v>5</v>
      </c>
      <c r="D223" s="31" t="s">
        <v>475</v>
      </c>
      <c r="E223" s="31">
        <v>8</v>
      </c>
      <c r="F223" s="38"/>
      <c r="G223" s="56" t="s">
        <v>482</v>
      </c>
      <c r="H223" s="61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77">
        <v>0</v>
      </c>
      <c r="P223" s="77">
        <v>0</v>
      </c>
      <c r="Q223" s="77">
        <v>0</v>
      </c>
      <c r="R223" s="77">
        <v>0</v>
      </c>
      <c r="S223" s="78">
        <v>0</v>
      </c>
    </row>
    <row r="224" spans="1:19" ht="12.75">
      <c r="A224" s="229">
        <v>2</v>
      </c>
      <c r="B224" s="230">
        <v>8</v>
      </c>
      <c r="C224" s="230">
        <v>6</v>
      </c>
      <c r="D224" s="31" t="s">
        <v>475</v>
      </c>
      <c r="E224" s="31">
        <v>8</v>
      </c>
      <c r="F224" s="38"/>
      <c r="G224" s="56" t="s">
        <v>483</v>
      </c>
      <c r="H224" s="61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77">
        <v>0</v>
      </c>
      <c r="P224" s="77">
        <v>0</v>
      </c>
      <c r="Q224" s="77">
        <v>0</v>
      </c>
      <c r="R224" s="77">
        <v>0</v>
      </c>
      <c r="S224" s="78">
        <v>0</v>
      </c>
    </row>
    <row r="225" spans="1:19" ht="12.75">
      <c r="A225" s="229">
        <v>2</v>
      </c>
      <c r="B225" s="230">
        <v>16</v>
      </c>
      <c r="C225" s="230">
        <v>4</v>
      </c>
      <c r="D225" s="31" t="s">
        <v>475</v>
      </c>
      <c r="E225" s="31">
        <v>8</v>
      </c>
      <c r="F225" s="38"/>
      <c r="G225" s="56" t="s">
        <v>484</v>
      </c>
      <c r="H225" s="61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77">
        <v>0</v>
      </c>
      <c r="P225" s="77">
        <v>0</v>
      </c>
      <c r="Q225" s="77">
        <v>0</v>
      </c>
      <c r="R225" s="77">
        <v>0</v>
      </c>
      <c r="S225" s="78">
        <v>0</v>
      </c>
    </row>
    <row r="226" spans="1:19" ht="12.75">
      <c r="A226" s="229">
        <v>2</v>
      </c>
      <c r="B226" s="230">
        <v>25</v>
      </c>
      <c r="C226" s="230">
        <v>2</v>
      </c>
      <c r="D226" s="31" t="s">
        <v>475</v>
      </c>
      <c r="E226" s="31">
        <v>8</v>
      </c>
      <c r="F226" s="38"/>
      <c r="G226" s="56" t="s">
        <v>485</v>
      </c>
      <c r="H226" s="61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77">
        <v>0</v>
      </c>
      <c r="P226" s="77">
        <v>0</v>
      </c>
      <c r="Q226" s="77">
        <v>0</v>
      </c>
      <c r="R226" s="77">
        <v>0</v>
      </c>
      <c r="S226" s="78">
        <v>0</v>
      </c>
    </row>
    <row r="227" spans="1:19" ht="25.5">
      <c r="A227" s="229">
        <v>2</v>
      </c>
      <c r="B227" s="230">
        <v>19</v>
      </c>
      <c r="C227" s="230">
        <v>1</v>
      </c>
      <c r="D227" s="31" t="s">
        <v>475</v>
      </c>
      <c r="E227" s="31">
        <v>8</v>
      </c>
      <c r="F227" s="38"/>
      <c r="G227" s="56" t="s">
        <v>486</v>
      </c>
      <c r="H227" s="61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77">
        <v>0</v>
      </c>
      <c r="P227" s="77">
        <v>0</v>
      </c>
      <c r="Q227" s="77">
        <v>0</v>
      </c>
      <c r="R227" s="77">
        <v>0</v>
      </c>
      <c r="S227" s="78">
        <v>0</v>
      </c>
    </row>
    <row r="228" spans="1:19" ht="12.75">
      <c r="A228" s="229">
        <v>2</v>
      </c>
      <c r="B228" s="230">
        <v>1</v>
      </c>
      <c r="C228" s="230">
        <v>1</v>
      </c>
      <c r="D228" s="31" t="s">
        <v>475</v>
      </c>
      <c r="E228" s="31">
        <v>8</v>
      </c>
      <c r="F228" s="38"/>
      <c r="G228" s="56" t="s">
        <v>487</v>
      </c>
      <c r="H228" s="61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77">
        <v>0</v>
      </c>
      <c r="P228" s="77">
        <v>0</v>
      </c>
      <c r="Q228" s="77">
        <v>0</v>
      </c>
      <c r="R228" s="77">
        <v>0</v>
      </c>
      <c r="S228" s="78">
        <v>0</v>
      </c>
    </row>
    <row r="229" spans="1:19" ht="25.5">
      <c r="A229" s="229">
        <v>2</v>
      </c>
      <c r="B229" s="230">
        <v>17</v>
      </c>
      <c r="C229" s="230">
        <v>4</v>
      </c>
      <c r="D229" s="31" t="s">
        <v>475</v>
      </c>
      <c r="E229" s="31">
        <v>8</v>
      </c>
      <c r="F229" s="38"/>
      <c r="G229" s="56" t="s">
        <v>488</v>
      </c>
      <c r="H229" s="61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77">
        <v>0</v>
      </c>
      <c r="P229" s="77">
        <v>0</v>
      </c>
      <c r="Q229" s="77">
        <v>0</v>
      </c>
      <c r="R229" s="77">
        <v>0</v>
      </c>
      <c r="S229" s="78">
        <v>0</v>
      </c>
    </row>
    <row r="230" spans="1:19" ht="12.75">
      <c r="A230" s="229"/>
      <c r="B230" s="230"/>
      <c r="C230" s="230"/>
      <c r="D230" s="31"/>
      <c r="E230" s="31"/>
      <c r="F230" s="38"/>
      <c r="G230" s="55"/>
      <c r="H230" s="61"/>
      <c r="I230" s="52"/>
      <c r="J230" s="52"/>
      <c r="K230" s="52"/>
      <c r="L230" s="52"/>
      <c r="M230" s="52"/>
      <c r="N230" s="52"/>
      <c r="O230" s="77"/>
      <c r="P230" s="77"/>
      <c r="Q230" s="77"/>
      <c r="R230" s="77"/>
      <c r="S230" s="78"/>
    </row>
    <row r="231" spans="1:19" ht="12.75">
      <c r="A231" s="229"/>
      <c r="B231" s="230"/>
      <c r="C231" s="230"/>
      <c r="D231" s="31"/>
      <c r="E231" s="31"/>
      <c r="F231" s="38"/>
      <c r="G231" s="55"/>
      <c r="H231" s="61"/>
      <c r="I231" s="52"/>
      <c r="J231" s="52"/>
      <c r="K231" s="52"/>
      <c r="L231" s="52"/>
      <c r="M231" s="52"/>
      <c r="N231" s="52"/>
      <c r="O231" s="77"/>
      <c r="P231" s="77"/>
      <c r="Q231" s="77"/>
      <c r="R231" s="77"/>
      <c r="S231" s="78"/>
    </row>
    <row r="232" spans="1:19" ht="12.75">
      <c r="A232" s="229"/>
      <c r="B232" s="230"/>
      <c r="C232" s="230"/>
      <c r="D232" s="31"/>
      <c r="E232" s="31"/>
      <c r="F232" s="38"/>
      <c r="G232" s="55"/>
      <c r="H232" s="61"/>
      <c r="I232" s="52"/>
      <c r="J232" s="52"/>
      <c r="K232" s="52"/>
      <c r="L232" s="52"/>
      <c r="M232" s="52"/>
      <c r="N232" s="52"/>
      <c r="O232" s="77"/>
      <c r="P232" s="77"/>
      <c r="Q232" s="77"/>
      <c r="R232" s="77"/>
      <c r="S232" s="78"/>
    </row>
    <row r="233" spans="1:19" ht="12.75">
      <c r="A233" s="229"/>
      <c r="B233" s="230"/>
      <c r="C233" s="230"/>
      <c r="D233" s="31"/>
      <c r="E233" s="31"/>
      <c r="F233" s="38"/>
      <c r="G233" s="55"/>
      <c r="H233" s="61"/>
      <c r="I233" s="52"/>
      <c r="J233" s="52"/>
      <c r="K233" s="52"/>
      <c r="L233" s="52"/>
      <c r="M233" s="52"/>
      <c r="N233" s="52"/>
      <c r="O233" s="77"/>
      <c r="P233" s="77"/>
      <c r="Q233" s="77"/>
      <c r="R233" s="77"/>
      <c r="S233" s="78"/>
    </row>
    <row r="234" spans="1:19" ht="13.5" thickBot="1">
      <c r="A234" s="235"/>
      <c r="B234" s="236"/>
      <c r="C234" s="236"/>
      <c r="D234" s="32"/>
      <c r="E234" s="32"/>
      <c r="F234" s="39"/>
      <c r="G234" s="81"/>
      <c r="H234" s="62"/>
      <c r="I234" s="53"/>
      <c r="J234" s="53"/>
      <c r="K234" s="53"/>
      <c r="L234" s="53"/>
      <c r="M234" s="53"/>
      <c r="N234" s="53"/>
      <c r="O234" s="79"/>
      <c r="P234" s="79"/>
      <c r="Q234" s="79"/>
      <c r="R234" s="79"/>
      <c r="S234" s="80"/>
    </row>
  </sheetData>
  <sheetProtection/>
  <mergeCells count="26"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J9:J11"/>
    <mergeCell ref="L9:M9"/>
    <mergeCell ref="N9:N11"/>
    <mergeCell ref="S9:S11"/>
    <mergeCell ref="Q9:Q11"/>
    <mergeCell ref="R9:R11"/>
    <mergeCell ref="K10:K11"/>
    <mergeCell ref="F12:G12"/>
    <mergeCell ref="F7:G11"/>
    <mergeCell ref="O9:O11"/>
    <mergeCell ref="P9:P11"/>
    <mergeCell ref="L10:L11"/>
    <mergeCell ref="M10:M11"/>
    <mergeCell ref="O7:S8"/>
    <mergeCell ref="H8:H11"/>
    <mergeCell ref="I8:N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51" t="s">
        <v>88</v>
      </c>
      <c r="N1" s="48"/>
      <c r="O1" s="50" t="str">
        <f>1!P1</f>
        <v>21.05.2011</v>
      </c>
      <c r="P1" s="48"/>
      <c r="Q1" s="48"/>
      <c r="R1" s="48"/>
      <c r="S1" s="48"/>
      <c r="T1" s="48"/>
      <c r="U1" s="48"/>
      <c r="V1" s="49"/>
    </row>
    <row r="2" spans="1:24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51" t="s">
        <v>89</v>
      </c>
      <c r="N2" s="48"/>
      <c r="O2" s="50">
        <f>1!P2</f>
        <v>2</v>
      </c>
      <c r="P2" s="48"/>
      <c r="Q2" s="48"/>
      <c r="R2" s="48"/>
      <c r="S2" s="48"/>
      <c r="T2" s="48"/>
      <c r="U2" s="48"/>
      <c r="V2" s="49"/>
      <c r="W2" s="29"/>
      <c r="X2" s="29"/>
    </row>
    <row r="3" spans="1:22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51" t="s">
        <v>90</v>
      </c>
      <c r="N3" s="48"/>
      <c r="O3" s="50" t="str">
        <f>1!P3</f>
        <v>28.05.2013</v>
      </c>
      <c r="P3" s="48"/>
      <c r="Q3" s="48"/>
      <c r="R3" s="48"/>
      <c r="S3" s="48"/>
      <c r="T3" s="48"/>
      <c r="U3" s="48"/>
      <c r="V3" s="49"/>
    </row>
    <row r="4" spans="19:25" ht="12.75">
      <c r="S4" s="29"/>
      <c r="T4" s="29"/>
      <c r="U4" s="29"/>
      <c r="V4" s="29"/>
      <c r="W4" s="29"/>
      <c r="X4" s="29"/>
      <c r="Y4" s="29"/>
    </row>
    <row r="5" spans="1:22" s="29" customFormat="1" ht="18">
      <c r="A5" s="28" t="str">
        <f>'Spis tabel'!B14</f>
        <v>Tabela 7. Struktura wydatków ogółem budżetów jst woj. dolnośląskiego wg stanu na koniec I kwartału 2013 roku    (plan)</v>
      </c>
      <c r="O5" s="28"/>
      <c r="U5" s="30"/>
      <c r="V5" s="30" t="s">
        <v>87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9"/>
      <c r="T6" s="29"/>
      <c r="U6" s="29"/>
      <c r="V6" s="29"/>
      <c r="W6" s="29"/>
      <c r="X6" s="29"/>
      <c r="Y6" s="29"/>
    </row>
    <row r="7" spans="1:22" s="29" customFormat="1" ht="17.25" customHeight="1">
      <c r="A7" s="448" t="s">
        <v>0</v>
      </c>
      <c r="B7" s="451" t="s">
        <v>1</v>
      </c>
      <c r="C7" s="451" t="s">
        <v>2</v>
      </c>
      <c r="D7" s="451" t="s">
        <v>3</v>
      </c>
      <c r="E7" s="451" t="s">
        <v>4</v>
      </c>
      <c r="F7" s="395" t="s">
        <v>5</v>
      </c>
      <c r="G7" s="455"/>
      <c r="H7" s="426" t="s">
        <v>38</v>
      </c>
      <c r="I7" s="352" t="s">
        <v>77</v>
      </c>
      <c r="J7" s="369" t="s">
        <v>39</v>
      </c>
      <c r="K7" s="369"/>
      <c r="L7" s="369"/>
      <c r="M7" s="370"/>
      <c r="N7" s="465" t="s">
        <v>40</v>
      </c>
      <c r="O7" s="471" t="s">
        <v>100</v>
      </c>
      <c r="P7" s="472"/>
      <c r="Q7" s="360" t="s">
        <v>41</v>
      </c>
      <c r="R7" s="369"/>
      <c r="S7" s="369"/>
      <c r="T7" s="369"/>
      <c r="U7" s="369"/>
      <c r="V7" s="361"/>
    </row>
    <row r="8" spans="1:22" s="29" customFormat="1" ht="16.5" customHeight="1">
      <c r="A8" s="449"/>
      <c r="B8" s="452"/>
      <c r="C8" s="452"/>
      <c r="D8" s="452"/>
      <c r="E8" s="452"/>
      <c r="F8" s="456"/>
      <c r="G8" s="457"/>
      <c r="H8" s="440"/>
      <c r="I8" s="440"/>
      <c r="J8" s="427" t="s">
        <v>51</v>
      </c>
      <c r="K8" s="427" t="s">
        <v>42</v>
      </c>
      <c r="L8" s="427" t="s">
        <v>158</v>
      </c>
      <c r="M8" s="427" t="s">
        <v>78</v>
      </c>
      <c r="N8" s="466"/>
      <c r="O8" s="468" t="s">
        <v>114</v>
      </c>
      <c r="P8" s="468" t="s">
        <v>101</v>
      </c>
      <c r="Q8" s="460" t="s">
        <v>31</v>
      </c>
      <c r="R8" s="460" t="s">
        <v>32</v>
      </c>
      <c r="S8" s="460" t="s">
        <v>33</v>
      </c>
      <c r="T8" s="460" t="s">
        <v>36</v>
      </c>
      <c r="U8" s="461" t="s">
        <v>37</v>
      </c>
      <c r="V8" s="463" t="s">
        <v>79</v>
      </c>
    </row>
    <row r="9" spans="1:25" s="29" customFormat="1" ht="34.5" customHeight="1">
      <c r="A9" s="449"/>
      <c r="B9" s="452"/>
      <c r="C9" s="452"/>
      <c r="D9" s="452"/>
      <c r="E9" s="452"/>
      <c r="F9" s="456"/>
      <c r="G9" s="457"/>
      <c r="H9" s="440"/>
      <c r="I9" s="440"/>
      <c r="J9" s="427"/>
      <c r="K9" s="427"/>
      <c r="L9" s="427"/>
      <c r="M9" s="427"/>
      <c r="N9" s="466"/>
      <c r="O9" s="469"/>
      <c r="P9" s="469"/>
      <c r="Q9" s="460"/>
      <c r="R9" s="460"/>
      <c r="S9" s="460"/>
      <c r="T9" s="460"/>
      <c r="U9" s="461"/>
      <c r="V9" s="463"/>
      <c r="W9"/>
      <c r="X9"/>
      <c r="Y9"/>
    </row>
    <row r="10" spans="1:25" s="29" customFormat="1" ht="34.5" customHeight="1" thickBot="1">
      <c r="A10" s="450"/>
      <c r="B10" s="453"/>
      <c r="C10" s="453"/>
      <c r="D10" s="453"/>
      <c r="E10" s="453"/>
      <c r="F10" s="458"/>
      <c r="G10" s="459"/>
      <c r="H10" s="454"/>
      <c r="I10" s="454"/>
      <c r="J10" s="346"/>
      <c r="K10" s="346"/>
      <c r="L10" s="346"/>
      <c r="M10" s="346"/>
      <c r="N10" s="467"/>
      <c r="O10" s="470"/>
      <c r="P10" s="470"/>
      <c r="Q10" s="430"/>
      <c r="R10" s="430"/>
      <c r="S10" s="430"/>
      <c r="T10" s="430"/>
      <c r="U10" s="462"/>
      <c r="V10" s="464"/>
      <c r="W10"/>
      <c r="X10"/>
      <c r="Y10"/>
    </row>
    <row r="11" spans="1:25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46">
        <v>6</v>
      </c>
      <c r="G11" s="447"/>
      <c r="H11" s="43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2">
        <v>20</v>
      </c>
      <c r="V11" s="44">
        <v>21</v>
      </c>
      <c r="W11"/>
      <c r="X11"/>
      <c r="Y11"/>
    </row>
    <row r="12" spans="1:25" s="82" customFormat="1" ht="15">
      <c r="A12" s="221"/>
      <c r="B12" s="222"/>
      <c r="C12" s="222"/>
      <c r="D12" s="90"/>
      <c r="E12" s="90"/>
      <c r="F12" s="91" t="s">
        <v>285</v>
      </c>
      <c r="G12" s="287"/>
      <c r="H12" s="146">
        <v>15356303342.150002</v>
      </c>
      <c r="I12" s="146">
        <v>11859853992.59</v>
      </c>
      <c r="J12" s="146">
        <v>4903564302.83</v>
      </c>
      <c r="K12" s="146">
        <v>1297669379.0500002</v>
      </c>
      <c r="L12" s="146">
        <v>408951465.84000003</v>
      </c>
      <c r="M12" s="146">
        <v>5249668844.869999</v>
      </c>
      <c r="N12" s="146">
        <v>3496449349.56</v>
      </c>
      <c r="O12" s="146">
        <v>2884007630.8100004</v>
      </c>
      <c r="P12" s="146">
        <v>156282551.99</v>
      </c>
      <c r="Q12" s="115">
        <v>77.23117815755214</v>
      </c>
      <c r="R12" s="115">
        <v>31.931931751899494</v>
      </c>
      <c r="S12" s="115">
        <v>8.450402093114139</v>
      </c>
      <c r="T12" s="115">
        <v>2.663085358033463</v>
      </c>
      <c r="U12" s="115">
        <v>34.18575895450503</v>
      </c>
      <c r="V12" s="116">
        <v>22.76882184244786</v>
      </c>
      <c r="W12" s="95"/>
      <c r="X12" s="95"/>
      <c r="Y12" s="95"/>
    </row>
    <row r="13" spans="1:22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86"/>
      <c r="G13" s="288" t="s">
        <v>286</v>
      </c>
      <c r="H13" s="150">
        <v>1871050199</v>
      </c>
      <c r="I13" s="87">
        <v>956560998</v>
      </c>
      <c r="J13" s="87">
        <v>224482524</v>
      </c>
      <c r="K13" s="87">
        <v>338343004</v>
      </c>
      <c r="L13" s="87">
        <v>51183914</v>
      </c>
      <c r="M13" s="88">
        <v>342551556</v>
      </c>
      <c r="N13" s="87">
        <v>914489201</v>
      </c>
      <c r="O13" s="87">
        <v>738865362</v>
      </c>
      <c r="P13" s="87">
        <v>120009107</v>
      </c>
      <c r="Q13" s="113">
        <v>51.12</v>
      </c>
      <c r="R13" s="113">
        <v>11.99</v>
      </c>
      <c r="S13" s="113">
        <v>18.08</v>
      </c>
      <c r="T13" s="113">
        <v>2.73</v>
      </c>
      <c r="U13" s="113">
        <v>18.3</v>
      </c>
      <c r="V13" s="114">
        <v>48.87</v>
      </c>
    </row>
    <row r="14" spans="1:22" s="95" customFormat="1" ht="15">
      <c r="A14" s="225"/>
      <c r="B14" s="226"/>
      <c r="C14" s="226"/>
      <c r="D14" s="96"/>
      <c r="E14" s="96"/>
      <c r="F14" s="97" t="s">
        <v>287</v>
      </c>
      <c r="G14" s="289"/>
      <c r="H14" s="151">
        <v>1894723370.09</v>
      </c>
      <c r="I14" s="151">
        <v>1654282290.68</v>
      </c>
      <c r="J14" s="151">
        <v>942358714.02</v>
      </c>
      <c r="K14" s="151">
        <v>135175479.12</v>
      </c>
      <c r="L14" s="151">
        <v>44075665</v>
      </c>
      <c r="M14" s="151">
        <v>532672432.5400001</v>
      </c>
      <c r="N14" s="151">
        <v>240441079.41000003</v>
      </c>
      <c r="O14" s="151">
        <v>224377716.91000003</v>
      </c>
      <c r="P14" s="151">
        <v>1636469</v>
      </c>
      <c r="Q14" s="122">
        <v>87.3099639131712</v>
      </c>
      <c r="R14" s="122">
        <v>49.73595242957486</v>
      </c>
      <c r="S14" s="122">
        <v>7.134312124602079</v>
      </c>
      <c r="T14" s="122">
        <v>2.3262321928243486</v>
      </c>
      <c r="U14" s="122">
        <v>28.113467166169908</v>
      </c>
      <c r="V14" s="123">
        <v>12.690036086828812</v>
      </c>
    </row>
    <row r="15" spans="1:22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8"/>
      <c r="G15" s="290" t="s">
        <v>288</v>
      </c>
      <c r="H15" s="83">
        <v>69584488</v>
      </c>
      <c r="I15" s="11">
        <v>58817664</v>
      </c>
      <c r="J15" s="11">
        <v>37111168</v>
      </c>
      <c r="K15" s="11">
        <v>2824776</v>
      </c>
      <c r="L15" s="11">
        <v>2420138</v>
      </c>
      <c r="M15" s="60">
        <v>16461582</v>
      </c>
      <c r="N15" s="11">
        <v>10766824</v>
      </c>
      <c r="O15" s="11">
        <v>9969037</v>
      </c>
      <c r="P15" s="11">
        <v>50000</v>
      </c>
      <c r="Q15" s="66">
        <v>84.52</v>
      </c>
      <c r="R15" s="66">
        <v>53.33</v>
      </c>
      <c r="S15" s="66">
        <v>4.05</v>
      </c>
      <c r="T15" s="66">
        <v>3.47</v>
      </c>
      <c r="U15" s="66">
        <v>23.65</v>
      </c>
      <c r="V15" s="67">
        <v>15.47</v>
      </c>
    </row>
    <row r="16" spans="1:22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37"/>
      <c r="G16" s="297" t="s">
        <v>289</v>
      </c>
      <c r="H16" s="83">
        <v>92318548</v>
      </c>
      <c r="I16" s="11">
        <v>78176616</v>
      </c>
      <c r="J16" s="11">
        <v>46457840</v>
      </c>
      <c r="K16" s="11">
        <v>5949408</v>
      </c>
      <c r="L16" s="11">
        <v>500000</v>
      </c>
      <c r="M16" s="60">
        <v>25269368</v>
      </c>
      <c r="N16" s="11">
        <v>14141932</v>
      </c>
      <c r="O16" s="11">
        <v>13027966</v>
      </c>
      <c r="P16" s="11">
        <v>1073966</v>
      </c>
      <c r="Q16" s="66">
        <v>84.68</v>
      </c>
      <c r="R16" s="66">
        <v>50.32</v>
      </c>
      <c r="S16" s="66">
        <v>6.44</v>
      </c>
      <c r="T16" s="66">
        <v>0.54</v>
      </c>
      <c r="U16" s="66">
        <v>27.37</v>
      </c>
      <c r="V16" s="67">
        <v>15.31</v>
      </c>
    </row>
    <row r="17" spans="1:22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83">
        <v>102895245</v>
      </c>
      <c r="I17" s="11">
        <v>92862530</v>
      </c>
      <c r="J17" s="11">
        <v>60640873</v>
      </c>
      <c r="K17" s="11">
        <v>5193663</v>
      </c>
      <c r="L17" s="11">
        <v>2330288</v>
      </c>
      <c r="M17" s="60">
        <v>24697706</v>
      </c>
      <c r="N17" s="11">
        <v>10032715</v>
      </c>
      <c r="O17" s="11">
        <v>9747186</v>
      </c>
      <c r="P17" s="11">
        <v>135529</v>
      </c>
      <c r="Q17" s="66">
        <v>90.24</v>
      </c>
      <c r="R17" s="66">
        <v>58.93</v>
      </c>
      <c r="S17" s="66">
        <v>5.04</v>
      </c>
      <c r="T17" s="66">
        <v>2.26</v>
      </c>
      <c r="U17" s="66">
        <v>24</v>
      </c>
      <c r="V17" s="67">
        <v>9.75</v>
      </c>
    </row>
    <row r="18" spans="1:22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83">
        <v>48664574</v>
      </c>
      <c r="I18" s="11">
        <v>48656574</v>
      </c>
      <c r="J18" s="11">
        <v>24269971</v>
      </c>
      <c r="K18" s="11">
        <v>347000</v>
      </c>
      <c r="L18" s="11">
        <v>450000</v>
      </c>
      <c r="M18" s="60">
        <v>23589603</v>
      </c>
      <c r="N18" s="11">
        <v>8000</v>
      </c>
      <c r="O18" s="11">
        <v>8000</v>
      </c>
      <c r="P18" s="11">
        <v>0</v>
      </c>
      <c r="Q18" s="66">
        <v>99.98</v>
      </c>
      <c r="R18" s="66">
        <v>49.87</v>
      </c>
      <c r="S18" s="66">
        <v>0.71</v>
      </c>
      <c r="T18" s="66">
        <v>0.92</v>
      </c>
      <c r="U18" s="66">
        <v>48.47</v>
      </c>
      <c r="V18" s="67">
        <v>0.01</v>
      </c>
    </row>
    <row r="19" spans="1:22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83">
        <v>53679302</v>
      </c>
      <c r="I19" s="11">
        <v>48716394</v>
      </c>
      <c r="J19" s="11">
        <v>28142060</v>
      </c>
      <c r="K19" s="11">
        <v>1156124</v>
      </c>
      <c r="L19" s="11">
        <v>700000</v>
      </c>
      <c r="M19" s="60">
        <v>18718210</v>
      </c>
      <c r="N19" s="11">
        <v>4962908</v>
      </c>
      <c r="O19" s="11">
        <v>4962908</v>
      </c>
      <c r="P19" s="11">
        <v>0</v>
      </c>
      <c r="Q19" s="66">
        <v>90.75</v>
      </c>
      <c r="R19" s="66">
        <v>52.42</v>
      </c>
      <c r="S19" s="66">
        <v>2.15</v>
      </c>
      <c r="T19" s="66">
        <v>1.3</v>
      </c>
      <c r="U19" s="66">
        <v>34.87</v>
      </c>
      <c r="V19" s="67">
        <v>9.24</v>
      </c>
    </row>
    <row r="20" spans="1:22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83">
        <v>65990199</v>
      </c>
      <c r="I20" s="11">
        <v>58586549</v>
      </c>
      <c r="J20" s="11">
        <v>33299367</v>
      </c>
      <c r="K20" s="11">
        <v>4752480</v>
      </c>
      <c r="L20" s="11">
        <v>1100000</v>
      </c>
      <c r="M20" s="60">
        <v>19434702</v>
      </c>
      <c r="N20" s="11">
        <v>7403650</v>
      </c>
      <c r="O20" s="11">
        <v>7403650</v>
      </c>
      <c r="P20" s="11">
        <v>0</v>
      </c>
      <c r="Q20" s="66">
        <v>88.78</v>
      </c>
      <c r="R20" s="66">
        <v>50.46</v>
      </c>
      <c r="S20" s="66">
        <v>7.2</v>
      </c>
      <c r="T20" s="66">
        <v>1.66</v>
      </c>
      <c r="U20" s="66">
        <v>29.45</v>
      </c>
      <c r="V20" s="67">
        <v>11.21</v>
      </c>
    </row>
    <row r="21" spans="1:22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83">
        <v>35522096</v>
      </c>
      <c r="I21" s="11">
        <v>34401824</v>
      </c>
      <c r="J21" s="11">
        <v>22025924</v>
      </c>
      <c r="K21" s="11">
        <v>209756</v>
      </c>
      <c r="L21" s="11">
        <v>495000</v>
      </c>
      <c r="M21" s="60">
        <v>11671144</v>
      </c>
      <c r="N21" s="11">
        <v>1120272</v>
      </c>
      <c r="O21" s="11">
        <v>920272</v>
      </c>
      <c r="P21" s="11">
        <v>0</v>
      </c>
      <c r="Q21" s="66">
        <v>96.84</v>
      </c>
      <c r="R21" s="66">
        <v>62</v>
      </c>
      <c r="S21" s="66">
        <v>0.59</v>
      </c>
      <c r="T21" s="66">
        <v>1.39</v>
      </c>
      <c r="U21" s="66">
        <v>32.85</v>
      </c>
      <c r="V21" s="67">
        <v>3.15</v>
      </c>
    </row>
    <row r="22" spans="1:22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83">
        <v>168623067</v>
      </c>
      <c r="I22" s="11">
        <v>154880050</v>
      </c>
      <c r="J22" s="11">
        <v>78370685</v>
      </c>
      <c r="K22" s="11">
        <v>28794957</v>
      </c>
      <c r="L22" s="11">
        <v>3915000</v>
      </c>
      <c r="M22" s="60">
        <v>43799408</v>
      </c>
      <c r="N22" s="11">
        <v>13743017</v>
      </c>
      <c r="O22" s="11">
        <v>13743017</v>
      </c>
      <c r="P22" s="11">
        <v>0</v>
      </c>
      <c r="Q22" s="66">
        <v>91.84</v>
      </c>
      <c r="R22" s="66">
        <v>46.47</v>
      </c>
      <c r="S22" s="66">
        <v>17.07</v>
      </c>
      <c r="T22" s="66">
        <v>2.32</v>
      </c>
      <c r="U22" s="66">
        <v>25.97</v>
      </c>
      <c r="V22" s="67">
        <v>8.15</v>
      </c>
    </row>
    <row r="23" spans="1:22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83">
        <v>63526296.7</v>
      </c>
      <c r="I23" s="11">
        <v>51422249.7</v>
      </c>
      <c r="J23" s="11">
        <v>29203838.86</v>
      </c>
      <c r="K23" s="11">
        <v>1375388</v>
      </c>
      <c r="L23" s="11">
        <v>1174400</v>
      </c>
      <c r="M23" s="60">
        <v>19668622.84</v>
      </c>
      <c r="N23" s="11">
        <v>12104047</v>
      </c>
      <c r="O23" s="11">
        <v>12104047</v>
      </c>
      <c r="P23" s="11">
        <v>0</v>
      </c>
      <c r="Q23" s="66">
        <v>80.94</v>
      </c>
      <c r="R23" s="66">
        <v>45.97</v>
      </c>
      <c r="S23" s="66">
        <v>2.16</v>
      </c>
      <c r="T23" s="66">
        <v>1.84</v>
      </c>
      <c r="U23" s="66">
        <v>30.96</v>
      </c>
      <c r="V23" s="67">
        <v>19.05</v>
      </c>
    </row>
    <row r="24" spans="1:22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83">
        <v>57158350</v>
      </c>
      <c r="I24" s="11">
        <v>48463059</v>
      </c>
      <c r="J24" s="11">
        <v>29954719</v>
      </c>
      <c r="K24" s="11">
        <v>3169451</v>
      </c>
      <c r="L24" s="11">
        <v>1080000</v>
      </c>
      <c r="M24" s="60">
        <v>14258889</v>
      </c>
      <c r="N24" s="11">
        <v>8695291</v>
      </c>
      <c r="O24" s="11">
        <v>8691466</v>
      </c>
      <c r="P24" s="11">
        <v>3825</v>
      </c>
      <c r="Q24" s="66">
        <v>84.78</v>
      </c>
      <c r="R24" s="66">
        <v>52.4</v>
      </c>
      <c r="S24" s="66">
        <v>5.54</v>
      </c>
      <c r="T24" s="66">
        <v>1.88</v>
      </c>
      <c r="U24" s="66">
        <v>24.94</v>
      </c>
      <c r="V24" s="67">
        <v>15.21</v>
      </c>
    </row>
    <row r="25" spans="1:22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83">
        <v>93145251</v>
      </c>
      <c r="I25" s="11">
        <v>76225251</v>
      </c>
      <c r="J25" s="11">
        <v>34398743</v>
      </c>
      <c r="K25" s="11">
        <v>10043509</v>
      </c>
      <c r="L25" s="11">
        <v>3209222</v>
      </c>
      <c r="M25" s="60">
        <v>28573777</v>
      </c>
      <c r="N25" s="11">
        <v>16920000</v>
      </c>
      <c r="O25" s="11">
        <v>4400000</v>
      </c>
      <c r="P25" s="11">
        <v>150000</v>
      </c>
      <c r="Q25" s="66">
        <v>81.83</v>
      </c>
      <c r="R25" s="66">
        <v>36.93</v>
      </c>
      <c r="S25" s="66">
        <v>10.78</v>
      </c>
      <c r="T25" s="66">
        <v>3.44</v>
      </c>
      <c r="U25" s="66">
        <v>30.67</v>
      </c>
      <c r="V25" s="67">
        <v>18.16</v>
      </c>
    </row>
    <row r="26" spans="1:22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83">
        <v>66919338</v>
      </c>
      <c r="I26" s="11">
        <v>46939038</v>
      </c>
      <c r="J26" s="11">
        <v>28220965</v>
      </c>
      <c r="K26" s="11">
        <v>1144900</v>
      </c>
      <c r="L26" s="11">
        <v>753773</v>
      </c>
      <c r="M26" s="60">
        <v>16819400</v>
      </c>
      <c r="N26" s="11">
        <v>19980300</v>
      </c>
      <c r="O26" s="11">
        <v>19980300</v>
      </c>
      <c r="P26" s="11">
        <v>0</v>
      </c>
      <c r="Q26" s="66">
        <v>70.14</v>
      </c>
      <c r="R26" s="66">
        <v>42.17</v>
      </c>
      <c r="S26" s="66">
        <v>1.71</v>
      </c>
      <c r="T26" s="66">
        <v>1.12</v>
      </c>
      <c r="U26" s="66">
        <v>25.13</v>
      </c>
      <c r="V26" s="67">
        <v>29.85</v>
      </c>
    </row>
    <row r="27" spans="1:22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83">
        <v>51688350.91</v>
      </c>
      <c r="I27" s="11">
        <v>44053563.18</v>
      </c>
      <c r="J27" s="11">
        <v>24776509.61</v>
      </c>
      <c r="K27" s="11">
        <v>4755928</v>
      </c>
      <c r="L27" s="11">
        <v>2544464</v>
      </c>
      <c r="M27" s="60">
        <v>11976661.57</v>
      </c>
      <c r="N27" s="11">
        <v>7634787.73</v>
      </c>
      <c r="O27" s="11">
        <v>7634787.73</v>
      </c>
      <c r="P27" s="11">
        <v>0</v>
      </c>
      <c r="Q27" s="66">
        <v>85.22</v>
      </c>
      <c r="R27" s="66">
        <v>47.93</v>
      </c>
      <c r="S27" s="66">
        <v>9.2</v>
      </c>
      <c r="T27" s="66">
        <v>4.92</v>
      </c>
      <c r="U27" s="66">
        <v>23.17</v>
      </c>
      <c r="V27" s="67">
        <v>14.77</v>
      </c>
    </row>
    <row r="28" spans="1:22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83">
        <v>98623180</v>
      </c>
      <c r="I28" s="11">
        <v>89386098</v>
      </c>
      <c r="J28" s="11">
        <v>51964710</v>
      </c>
      <c r="K28" s="11">
        <v>8152836</v>
      </c>
      <c r="L28" s="11">
        <v>3532000</v>
      </c>
      <c r="M28" s="60">
        <v>25736552</v>
      </c>
      <c r="N28" s="11">
        <v>9237082</v>
      </c>
      <c r="O28" s="11">
        <v>9027082</v>
      </c>
      <c r="P28" s="11">
        <v>10000</v>
      </c>
      <c r="Q28" s="66">
        <v>90.63</v>
      </c>
      <c r="R28" s="66">
        <v>52.69</v>
      </c>
      <c r="S28" s="66">
        <v>8.26</v>
      </c>
      <c r="T28" s="66">
        <v>3.58</v>
      </c>
      <c r="U28" s="66">
        <v>26.09</v>
      </c>
      <c r="V28" s="67">
        <v>9.36</v>
      </c>
    </row>
    <row r="29" spans="1:22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83">
        <v>56332980</v>
      </c>
      <c r="I29" s="11">
        <v>51679863</v>
      </c>
      <c r="J29" s="11">
        <v>33190906</v>
      </c>
      <c r="K29" s="11">
        <v>1392312</v>
      </c>
      <c r="L29" s="11">
        <v>1377535</v>
      </c>
      <c r="M29" s="60">
        <v>15719110</v>
      </c>
      <c r="N29" s="11">
        <v>4653117</v>
      </c>
      <c r="O29" s="11">
        <v>4464817</v>
      </c>
      <c r="P29" s="11">
        <v>15000</v>
      </c>
      <c r="Q29" s="66">
        <v>91.73</v>
      </c>
      <c r="R29" s="66">
        <v>58.91</v>
      </c>
      <c r="S29" s="66">
        <v>2.47</v>
      </c>
      <c r="T29" s="66">
        <v>2.44</v>
      </c>
      <c r="U29" s="66">
        <v>27.9</v>
      </c>
      <c r="V29" s="67">
        <v>8.26</v>
      </c>
    </row>
    <row r="30" spans="1:22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83">
        <v>61324850</v>
      </c>
      <c r="I30" s="11">
        <v>52392915</v>
      </c>
      <c r="J30" s="11">
        <v>24239728</v>
      </c>
      <c r="K30" s="11">
        <v>914943</v>
      </c>
      <c r="L30" s="11">
        <v>1200000</v>
      </c>
      <c r="M30" s="60">
        <v>26038244</v>
      </c>
      <c r="N30" s="11">
        <v>8931935</v>
      </c>
      <c r="O30" s="11">
        <v>8911935</v>
      </c>
      <c r="P30" s="11">
        <v>0</v>
      </c>
      <c r="Q30" s="66">
        <v>85.43</v>
      </c>
      <c r="R30" s="66">
        <v>39.52</v>
      </c>
      <c r="S30" s="66">
        <v>1.49</v>
      </c>
      <c r="T30" s="66">
        <v>1.95</v>
      </c>
      <c r="U30" s="66">
        <v>42.45</v>
      </c>
      <c r="V30" s="67">
        <v>14.56</v>
      </c>
    </row>
    <row r="31" spans="1:22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83">
        <v>47387943</v>
      </c>
      <c r="I31" s="11">
        <v>44403943</v>
      </c>
      <c r="J31" s="11">
        <v>26021323</v>
      </c>
      <c r="K31" s="11">
        <v>3489432</v>
      </c>
      <c r="L31" s="11">
        <v>1010000</v>
      </c>
      <c r="M31" s="60">
        <v>13883188</v>
      </c>
      <c r="N31" s="11">
        <v>2984000</v>
      </c>
      <c r="O31" s="11">
        <v>2984000</v>
      </c>
      <c r="P31" s="11">
        <v>0</v>
      </c>
      <c r="Q31" s="66">
        <v>93.7</v>
      </c>
      <c r="R31" s="66">
        <v>54.91</v>
      </c>
      <c r="S31" s="66">
        <v>7.36</v>
      </c>
      <c r="T31" s="66">
        <v>2.13</v>
      </c>
      <c r="U31" s="66">
        <v>29.29</v>
      </c>
      <c r="V31" s="67">
        <v>6.29</v>
      </c>
    </row>
    <row r="32" spans="1:22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83">
        <v>37609440</v>
      </c>
      <c r="I32" s="11">
        <v>30826929</v>
      </c>
      <c r="J32" s="11">
        <v>19680879</v>
      </c>
      <c r="K32" s="11">
        <v>1028348</v>
      </c>
      <c r="L32" s="11">
        <v>1000000</v>
      </c>
      <c r="M32" s="60">
        <v>9117702</v>
      </c>
      <c r="N32" s="11">
        <v>6782511</v>
      </c>
      <c r="O32" s="11">
        <v>6782511</v>
      </c>
      <c r="P32" s="11">
        <v>0</v>
      </c>
      <c r="Q32" s="66">
        <v>81.96</v>
      </c>
      <c r="R32" s="66">
        <v>52.32</v>
      </c>
      <c r="S32" s="66">
        <v>2.73</v>
      </c>
      <c r="T32" s="66">
        <v>2.65</v>
      </c>
      <c r="U32" s="66">
        <v>24.24</v>
      </c>
      <c r="V32" s="67">
        <v>18.03</v>
      </c>
    </row>
    <row r="33" spans="1:22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83">
        <v>131431537</v>
      </c>
      <c r="I33" s="11">
        <v>117026464</v>
      </c>
      <c r="J33" s="11">
        <v>75592493</v>
      </c>
      <c r="K33" s="11">
        <v>5847832</v>
      </c>
      <c r="L33" s="11">
        <v>4197339</v>
      </c>
      <c r="M33" s="60">
        <v>31388800</v>
      </c>
      <c r="N33" s="11">
        <v>14405073</v>
      </c>
      <c r="O33" s="11">
        <v>14363924</v>
      </c>
      <c r="P33" s="11">
        <v>29149</v>
      </c>
      <c r="Q33" s="66">
        <v>89.03</v>
      </c>
      <c r="R33" s="66">
        <v>57.51</v>
      </c>
      <c r="S33" s="66">
        <v>4.44</v>
      </c>
      <c r="T33" s="66">
        <v>3.19</v>
      </c>
      <c r="U33" s="66">
        <v>23.88</v>
      </c>
      <c r="V33" s="67">
        <v>10.96</v>
      </c>
    </row>
    <row r="34" spans="1:22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83">
        <v>61480340</v>
      </c>
      <c r="I34" s="11">
        <v>59853340</v>
      </c>
      <c r="J34" s="11">
        <v>37828845</v>
      </c>
      <c r="K34" s="11">
        <v>1699184</v>
      </c>
      <c r="L34" s="11">
        <v>2793754</v>
      </c>
      <c r="M34" s="60">
        <v>17531557</v>
      </c>
      <c r="N34" s="11">
        <v>1627000</v>
      </c>
      <c r="O34" s="11">
        <v>1381700</v>
      </c>
      <c r="P34" s="11">
        <v>169000</v>
      </c>
      <c r="Q34" s="66">
        <v>97.35</v>
      </c>
      <c r="R34" s="66">
        <v>61.52</v>
      </c>
      <c r="S34" s="66">
        <v>2.76</v>
      </c>
      <c r="T34" s="66">
        <v>4.54</v>
      </c>
      <c r="U34" s="66">
        <v>28.51</v>
      </c>
      <c r="V34" s="67">
        <v>2.64</v>
      </c>
    </row>
    <row r="35" spans="1:22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83">
        <v>45536511</v>
      </c>
      <c r="I35" s="11">
        <v>45531511</v>
      </c>
      <c r="J35" s="11">
        <v>19971385</v>
      </c>
      <c r="K35" s="11">
        <v>2977412</v>
      </c>
      <c r="L35" s="11">
        <v>100000</v>
      </c>
      <c r="M35" s="60">
        <v>22482714</v>
      </c>
      <c r="N35" s="11">
        <v>5000</v>
      </c>
      <c r="O35" s="11">
        <v>5000</v>
      </c>
      <c r="P35" s="11">
        <v>0</v>
      </c>
      <c r="Q35" s="66">
        <v>99.98</v>
      </c>
      <c r="R35" s="66">
        <v>43.85</v>
      </c>
      <c r="S35" s="66">
        <v>6.53</v>
      </c>
      <c r="T35" s="66">
        <v>0.21</v>
      </c>
      <c r="U35" s="66">
        <v>49.37</v>
      </c>
      <c r="V35" s="67">
        <v>0.01</v>
      </c>
    </row>
    <row r="36" spans="1:22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83">
        <v>62116481.51</v>
      </c>
      <c r="I36" s="11">
        <v>54330990.31</v>
      </c>
      <c r="J36" s="11">
        <v>30537927.03</v>
      </c>
      <c r="K36" s="11">
        <v>3107073</v>
      </c>
      <c r="L36" s="11">
        <v>1600000</v>
      </c>
      <c r="M36" s="60">
        <v>19085990.28</v>
      </c>
      <c r="N36" s="11">
        <v>7785491.2</v>
      </c>
      <c r="O36" s="11">
        <v>7744984.7</v>
      </c>
      <c r="P36" s="11">
        <v>0</v>
      </c>
      <c r="Q36" s="66">
        <v>87.46</v>
      </c>
      <c r="R36" s="66">
        <v>49.16</v>
      </c>
      <c r="S36" s="66">
        <v>5</v>
      </c>
      <c r="T36" s="66">
        <v>2.57</v>
      </c>
      <c r="U36" s="66">
        <v>30.72</v>
      </c>
      <c r="V36" s="67">
        <v>12.53</v>
      </c>
    </row>
    <row r="37" spans="1:22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83">
        <v>94486810</v>
      </c>
      <c r="I37" s="11">
        <v>79477169</v>
      </c>
      <c r="J37" s="11">
        <v>30669882</v>
      </c>
      <c r="K37" s="11">
        <v>21896602</v>
      </c>
      <c r="L37" s="11">
        <v>1897000</v>
      </c>
      <c r="M37" s="60">
        <v>25013685</v>
      </c>
      <c r="N37" s="11">
        <v>15009641</v>
      </c>
      <c r="O37" s="11">
        <v>15009641</v>
      </c>
      <c r="P37" s="11">
        <v>0</v>
      </c>
      <c r="Q37" s="66">
        <v>84.11</v>
      </c>
      <c r="R37" s="66">
        <v>32.45</v>
      </c>
      <c r="S37" s="66">
        <v>23.17</v>
      </c>
      <c r="T37" s="66">
        <v>2</v>
      </c>
      <c r="U37" s="66">
        <v>26.47</v>
      </c>
      <c r="V37" s="67">
        <v>15.88</v>
      </c>
    </row>
    <row r="38" spans="1:22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83">
        <v>87987794.13</v>
      </c>
      <c r="I38" s="11">
        <v>71936491.48</v>
      </c>
      <c r="J38" s="11">
        <v>43466897.5</v>
      </c>
      <c r="K38" s="11">
        <v>6696886.12</v>
      </c>
      <c r="L38" s="11">
        <v>1800000</v>
      </c>
      <c r="M38" s="60">
        <v>19972707.86</v>
      </c>
      <c r="N38" s="11">
        <v>16051302.65</v>
      </c>
      <c r="O38" s="11">
        <v>15654302.65</v>
      </c>
      <c r="P38" s="11">
        <v>0</v>
      </c>
      <c r="Q38" s="66">
        <v>81.75</v>
      </c>
      <c r="R38" s="66">
        <v>49.4</v>
      </c>
      <c r="S38" s="66">
        <v>7.61</v>
      </c>
      <c r="T38" s="66">
        <v>2.04</v>
      </c>
      <c r="U38" s="66">
        <v>22.69</v>
      </c>
      <c r="V38" s="67">
        <v>18.24</v>
      </c>
    </row>
    <row r="39" spans="1:22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83">
        <v>92210578.84</v>
      </c>
      <c r="I39" s="11">
        <v>75374293.01</v>
      </c>
      <c r="J39" s="11">
        <v>46959285.02</v>
      </c>
      <c r="K39" s="11">
        <v>6934979</v>
      </c>
      <c r="L39" s="11">
        <v>1380332</v>
      </c>
      <c r="M39" s="60">
        <v>20099696.99</v>
      </c>
      <c r="N39" s="11">
        <v>16836285.83</v>
      </c>
      <c r="O39" s="11">
        <v>16836285.83</v>
      </c>
      <c r="P39" s="11">
        <v>0</v>
      </c>
      <c r="Q39" s="66">
        <v>81.74</v>
      </c>
      <c r="R39" s="66">
        <v>50.92</v>
      </c>
      <c r="S39" s="66">
        <v>7.52</v>
      </c>
      <c r="T39" s="66">
        <v>1.49</v>
      </c>
      <c r="U39" s="66">
        <v>21.79</v>
      </c>
      <c r="V39" s="67">
        <v>18.25</v>
      </c>
    </row>
    <row r="40" spans="1:22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313</v>
      </c>
      <c r="H40" s="83">
        <v>48479819</v>
      </c>
      <c r="I40" s="11">
        <v>39860922</v>
      </c>
      <c r="J40" s="11">
        <v>25361790</v>
      </c>
      <c r="K40" s="11">
        <v>1320300</v>
      </c>
      <c r="L40" s="11">
        <v>1515420</v>
      </c>
      <c r="M40" s="60">
        <v>11663412</v>
      </c>
      <c r="N40" s="11">
        <v>8618897</v>
      </c>
      <c r="O40" s="11">
        <v>8618897</v>
      </c>
      <c r="P40" s="11">
        <v>0</v>
      </c>
      <c r="Q40" s="66">
        <v>82.22</v>
      </c>
      <c r="R40" s="66">
        <v>52.31</v>
      </c>
      <c r="S40" s="66">
        <v>2.72</v>
      </c>
      <c r="T40" s="66">
        <v>3.12</v>
      </c>
      <c r="U40" s="66">
        <v>24.05</v>
      </c>
      <c r="V40" s="67">
        <v>17.77</v>
      </c>
    </row>
    <row r="41" spans="1:22" s="95" customFormat="1" ht="15">
      <c r="A41" s="231"/>
      <c r="B41" s="232"/>
      <c r="C41" s="232"/>
      <c r="D41" s="101"/>
      <c r="E41" s="101"/>
      <c r="F41" s="102" t="s">
        <v>314</v>
      </c>
      <c r="G41" s="291"/>
      <c r="H41" s="152">
        <v>4961841438.51</v>
      </c>
      <c r="I41" s="152">
        <v>3941573242.61</v>
      </c>
      <c r="J41" s="152">
        <v>1457852981.75</v>
      </c>
      <c r="K41" s="152">
        <v>382962630.3</v>
      </c>
      <c r="L41" s="152">
        <v>150803794</v>
      </c>
      <c r="M41" s="152">
        <v>1949953836.56</v>
      </c>
      <c r="N41" s="152">
        <v>1020268195.9</v>
      </c>
      <c r="O41" s="152">
        <v>737861744.3</v>
      </c>
      <c r="P41" s="152">
        <v>79844.6</v>
      </c>
      <c r="Q41" s="128">
        <v>79.43771060515029</v>
      </c>
      <c r="R41" s="128">
        <v>29.38128918097353</v>
      </c>
      <c r="S41" s="128">
        <v>7.718155347080185</v>
      </c>
      <c r="T41" s="128">
        <v>3.0392707197287048</v>
      </c>
      <c r="U41" s="128">
        <v>39.298995357367865</v>
      </c>
      <c r="V41" s="129">
        <v>20.56228939484971</v>
      </c>
    </row>
    <row r="42" spans="1:22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83">
        <v>382563531</v>
      </c>
      <c r="I42" s="11">
        <v>293864585</v>
      </c>
      <c r="J42" s="11">
        <v>135654395</v>
      </c>
      <c r="K42" s="11">
        <v>36906180</v>
      </c>
      <c r="L42" s="11">
        <v>10700000</v>
      </c>
      <c r="M42" s="60">
        <v>110604010</v>
      </c>
      <c r="N42" s="11">
        <v>88698946</v>
      </c>
      <c r="O42" s="11">
        <v>81351072</v>
      </c>
      <c r="P42" s="11">
        <v>46362</v>
      </c>
      <c r="Q42" s="66">
        <v>76.81</v>
      </c>
      <c r="R42" s="66">
        <v>35.45</v>
      </c>
      <c r="S42" s="66">
        <v>9.64</v>
      </c>
      <c r="T42" s="66">
        <v>2.79</v>
      </c>
      <c r="U42" s="66">
        <v>28.91</v>
      </c>
      <c r="V42" s="67">
        <v>23.18</v>
      </c>
    </row>
    <row r="43" spans="1:22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83">
        <v>405025158.51</v>
      </c>
      <c r="I43" s="11">
        <v>371908098.61</v>
      </c>
      <c r="J43" s="11">
        <v>186115740.75</v>
      </c>
      <c r="K43" s="11">
        <v>40503888.3</v>
      </c>
      <c r="L43" s="11">
        <v>12160000</v>
      </c>
      <c r="M43" s="60">
        <v>133128469.56</v>
      </c>
      <c r="N43" s="11">
        <v>33117059.9</v>
      </c>
      <c r="O43" s="11">
        <v>31030073.3</v>
      </c>
      <c r="P43" s="11">
        <v>11286.6</v>
      </c>
      <c r="Q43" s="66">
        <v>91.82</v>
      </c>
      <c r="R43" s="66">
        <v>45.95</v>
      </c>
      <c r="S43" s="66">
        <v>10</v>
      </c>
      <c r="T43" s="66">
        <v>3</v>
      </c>
      <c r="U43" s="66">
        <v>32.86</v>
      </c>
      <c r="V43" s="67">
        <v>8.17</v>
      </c>
    </row>
    <row r="44" spans="1:22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317</v>
      </c>
      <c r="H44" s="83">
        <v>512564637</v>
      </c>
      <c r="I44" s="11">
        <v>400820352</v>
      </c>
      <c r="J44" s="11">
        <v>131338966</v>
      </c>
      <c r="K44" s="11">
        <v>30857024</v>
      </c>
      <c r="L44" s="11">
        <v>22443794</v>
      </c>
      <c r="M44" s="60">
        <v>216180568</v>
      </c>
      <c r="N44" s="11">
        <v>111744285</v>
      </c>
      <c r="O44" s="11">
        <v>110819686</v>
      </c>
      <c r="P44" s="11">
        <v>22196</v>
      </c>
      <c r="Q44" s="66">
        <v>78.19</v>
      </c>
      <c r="R44" s="66">
        <v>25.62</v>
      </c>
      <c r="S44" s="66">
        <v>6.02</v>
      </c>
      <c r="T44" s="66">
        <v>4.37</v>
      </c>
      <c r="U44" s="66">
        <v>42.17</v>
      </c>
      <c r="V44" s="67">
        <v>21.8</v>
      </c>
    </row>
    <row r="45" spans="1:22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318</v>
      </c>
      <c r="H45" s="312">
        <v>3661688112</v>
      </c>
      <c r="I45" s="312">
        <v>2874980207</v>
      </c>
      <c r="J45" s="312">
        <v>1004743880</v>
      </c>
      <c r="K45" s="312">
        <v>274695538</v>
      </c>
      <c r="L45" s="312">
        <v>105500000</v>
      </c>
      <c r="M45" s="312">
        <v>1490040789</v>
      </c>
      <c r="N45" s="312">
        <v>786707905</v>
      </c>
      <c r="O45" s="312">
        <v>514660913</v>
      </c>
      <c r="P45" s="312">
        <v>0</v>
      </c>
      <c r="Q45" s="303">
        <v>78.51</v>
      </c>
      <c r="R45" s="303">
        <v>27.43</v>
      </c>
      <c r="S45" s="303">
        <v>7.5</v>
      </c>
      <c r="T45" s="303">
        <v>2.88</v>
      </c>
      <c r="U45" s="303">
        <v>40.69</v>
      </c>
      <c r="V45" s="304">
        <v>21.48</v>
      </c>
    </row>
    <row r="46" spans="1:22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52">
        <v>6628688334.550001</v>
      </c>
      <c r="I46" s="152">
        <v>5307437461.299999</v>
      </c>
      <c r="J46" s="152">
        <v>2278870083.06</v>
      </c>
      <c r="K46" s="152">
        <v>441188265.63</v>
      </c>
      <c r="L46" s="152">
        <v>162888092.84</v>
      </c>
      <c r="M46" s="152">
        <v>2424491019.7699995</v>
      </c>
      <c r="N46" s="152">
        <v>1321250873.25</v>
      </c>
      <c r="O46" s="152">
        <v>1182902807.6000001</v>
      </c>
      <c r="P46" s="152">
        <v>34557131.39</v>
      </c>
      <c r="Q46" s="128">
        <v>80.06768750367418</v>
      </c>
      <c r="R46" s="128">
        <v>34.3788992338362</v>
      </c>
      <c r="S46" s="128">
        <v>6.655740070481844</v>
      </c>
      <c r="T46" s="128">
        <v>2.457320130605566</v>
      </c>
      <c r="U46" s="128">
        <v>36.57572806875057</v>
      </c>
      <c r="V46" s="129">
        <v>19.932312496325792</v>
      </c>
    </row>
    <row r="47" spans="1:22" s="95" customFormat="1" ht="15">
      <c r="A47" s="231"/>
      <c r="B47" s="232"/>
      <c r="C47" s="232"/>
      <c r="D47" s="101"/>
      <c r="E47" s="101"/>
      <c r="F47" s="102" t="s">
        <v>320</v>
      </c>
      <c r="G47" s="291"/>
      <c r="H47" s="152">
        <v>2205299583.76</v>
      </c>
      <c r="I47" s="103">
        <v>1817180445.77</v>
      </c>
      <c r="J47" s="103">
        <v>773912092.49</v>
      </c>
      <c r="K47" s="103">
        <v>170125860</v>
      </c>
      <c r="L47" s="103">
        <v>63999959</v>
      </c>
      <c r="M47" s="104">
        <v>809142534.2800001</v>
      </c>
      <c r="N47" s="103">
        <v>388119137.99</v>
      </c>
      <c r="O47" s="103">
        <v>343150991.7</v>
      </c>
      <c r="P47" s="103">
        <v>5092886.29</v>
      </c>
      <c r="Q47" s="128">
        <v>82.40061618620254</v>
      </c>
      <c r="R47" s="128">
        <v>35.093286109023445</v>
      </c>
      <c r="S47" s="128">
        <v>7.71441038001459</v>
      </c>
      <c r="T47" s="128">
        <v>2.9020981761979523</v>
      </c>
      <c r="U47" s="128">
        <v>36.69082152096656</v>
      </c>
      <c r="V47" s="129">
        <v>17.599383813797452</v>
      </c>
    </row>
    <row r="48" spans="1:22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83">
        <v>97290978</v>
      </c>
      <c r="I48" s="11">
        <v>83897695</v>
      </c>
      <c r="J48" s="11">
        <v>23765637</v>
      </c>
      <c r="K48" s="11">
        <v>9738768</v>
      </c>
      <c r="L48" s="11">
        <v>3124290</v>
      </c>
      <c r="M48" s="60">
        <v>47269000</v>
      </c>
      <c r="N48" s="11">
        <v>13393283</v>
      </c>
      <c r="O48" s="11">
        <v>11234298</v>
      </c>
      <c r="P48" s="11">
        <v>150000</v>
      </c>
      <c r="Q48" s="66">
        <v>86.23</v>
      </c>
      <c r="R48" s="66">
        <v>24.42</v>
      </c>
      <c r="S48" s="66">
        <v>10</v>
      </c>
      <c r="T48" s="66">
        <v>3.21</v>
      </c>
      <c r="U48" s="66">
        <v>48.58</v>
      </c>
      <c r="V48" s="67">
        <v>13.76</v>
      </c>
    </row>
    <row r="49" spans="1:22" ht="12.75">
      <c r="A49" s="227">
        <v>2</v>
      </c>
      <c r="B49" s="228">
        <v>21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83">
        <v>51897035.12</v>
      </c>
      <c r="I49" s="11">
        <v>40483110.12</v>
      </c>
      <c r="J49" s="11">
        <v>12393138.38</v>
      </c>
      <c r="K49" s="11">
        <v>2130005</v>
      </c>
      <c r="L49" s="11">
        <v>1835671</v>
      </c>
      <c r="M49" s="60">
        <v>24124295.74</v>
      </c>
      <c r="N49" s="11">
        <v>11413925</v>
      </c>
      <c r="O49" s="11">
        <v>11268275</v>
      </c>
      <c r="P49" s="11">
        <v>145650</v>
      </c>
      <c r="Q49" s="66">
        <v>78</v>
      </c>
      <c r="R49" s="66">
        <v>23.88</v>
      </c>
      <c r="S49" s="66">
        <v>4.1</v>
      </c>
      <c r="T49" s="66">
        <v>3.53</v>
      </c>
      <c r="U49" s="66">
        <v>46.48</v>
      </c>
      <c r="V49" s="67">
        <v>21.99</v>
      </c>
    </row>
    <row r="50" spans="1:22" ht="12.75">
      <c r="A50" s="227">
        <v>2</v>
      </c>
      <c r="B50" s="228">
        <v>1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83">
        <v>132978488</v>
      </c>
      <c r="I50" s="11">
        <v>103877057</v>
      </c>
      <c r="J50" s="11">
        <v>39902352</v>
      </c>
      <c r="K50" s="11">
        <v>10717995</v>
      </c>
      <c r="L50" s="11">
        <v>3572652</v>
      </c>
      <c r="M50" s="60">
        <v>49684058</v>
      </c>
      <c r="N50" s="11">
        <v>29101431</v>
      </c>
      <c r="O50" s="11">
        <v>28391231</v>
      </c>
      <c r="P50" s="11">
        <v>0</v>
      </c>
      <c r="Q50" s="66">
        <v>78.11</v>
      </c>
      <c r="R50" s="66">
        <v>30</v>
      </c>
      <c r="S50" s="66">
        <v>8.05</v>
      </c>
      <c r="T50" s="66">
        <v>2.68</v>
      </c>
      <c r="U50" s="66">
        <v>37.36</v>
      </c>
      <c r="V50" s="67">
        <v>21.88</v>
      </c>
    </row>
    <row r="51" spans="1:22" ht="12.75">
      <c r="A51" s="227">
        <v>2</v>
      </c>
      <c r="B51" s="228">
        <v>9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83">
        <v>39135046</v>
      </c>
      <c r="I51" s="11">
        <v>33131256</v>
      </c>
      <c r="J51" s="11">
        <v>18519912</v>
      </c>
      <c r="K51" s="11">
        <v>1691500</v>
      </c>
      <c r="L51" s="11">
        <v>290000</v>
      </c>
      <c r="M51" s="60">
        <v>12629844</v>
      </c>
      <c r="N51" s="11">
        <v>6003790</v>
      </c>
      <c r="O51" s="11">
        <v>5482000</v>
      </c>
      <c r="P51" s="11">
        <v>0</v>
      </c>
      <c r="Q51" s="66">
        <v>84.65</v>
      </c>
      <c r="R51" s="66">
        <v>47.32</v>
      </c>
      <c r="S51" s="66">
        <v>4.32</v>
      </c>
      <c r="T51" s="66">
        <v>0.74</v>
      </c>
      <c r="U51" s="66">
        <v>32.27</v>
      </c>
      <c r="V51" s="67">
        <v>15.34</v>
      </c>
    </row>
    <row r="52" spans="1:22" ht="12.75">
      <c r="A52" s="227">
        <v>2</v>
      </c>
      <c r="B52" s="228">
        <v>8</v>
      </c>
      <c r="C52" s="228">
        <v>1</v>
      </c>
      <c r="D52" s="16">
        <v>1</v>
      </c>
      <c r="E52" s="16">
        <v>0</v>
      </c>
      <c r="F52" s="19"/>
      <c r="G52" s="54" t="s">
        <v>325</v>
      </c>
      <c r="H52" s="83">
        <v>20067827</v>
      </c>
      <c r="I52" s="11">
        <v>16568212</v>
      </c>
      <c r="J52" s="11">
        <v>6947767</v>
      </c>
      <c r="K52" s="11">
        <v>1609243</v>
      </c>
      <c r="L52" s="11">
        <v>342524</v>
      </c>
      <c r="M52" s="60">
        <v>7668678</v>
      </c>
      <c r="N52" s="11">
        <v>3499615</v>
      </c>
      <c r="O52" s="11">
        <v>3483991</v>
      </c>
      <c r="P52" s="11">
        <v>0</v>
      </c>
      <c r="Q52" s="66">
        <v>82.56</v>
      </c>
      <c r="R52" s="66">
        <v>34.62</v>
      </c>
      <c r="S52" s="66">
        <v>8.01</v>
      </c>
      <c r="T52" s="66">
        <v>1.7</v>
      </c>
      <c r="U52" s="66">
        <v>38.21</v>
      </c>
      <c r="V52" s="67">
        <v>17.43</v>
      </c>
    </row>
    <row r="53" spans="1:22" ht="12.75">
      <c r="A53" s="227">
        <v>2</v>
      </c>
      <c r="B53" s="228">
        <v>2</v>
      </c>
      <c r="C53" s="228">
        <v>2</v>
      </c>
      <c r="D53" s="16">
        <v>1</v>
      </c>
      <c r="E53" s="16">
        <v>0</v>
      </c>
      <c r="F53" s="19"/>
      <c r="G53" s="54" t="s">
        <v>326</v>
      </c>
      <c r="H53" s="83">
        <v>88266038</v>
      </c>
      <c r="I53" s="11">
        <v>77340356</v>
      </c>
      <c r="J53" s="11">
        <v>29272033</v>
      </c>
      <c r="K53" s="11">
        <v>13428718</v>
      </c>
      <c r="L53" s="11">
        <v>2780629</v>
      </c>
      <c r="M53" s="60">
        <v>31858976</v>
      </c>
      <c r="N53" s="11">
        <v>10925682</v>
      </c>
      <c r="O53" s="11">
        <v>7031000</v>
      </c>
      <c r="P53" s="11">
        <v>463682</v>
      </c>
      <c r="Q53" s="66">
        <v>87.62</v>
      </c>
      <c r="R53" s="66">
        <v>33.16</v>
      </c>
      <c r="S53" s="66">
        <v>15.21</v>
      </c>
      <c r="T53" s="66">
        <v>3.15</v>
      </c>
      <c r="U53" s="66">
        <v>36.09</v>
      </c>
      <c r="V53" s="67">
        <v>12.37</v>
      </c>
    </row>
    <row r="54" spans="1:22" ht="12.75">
      <c r="A54" s="227">
        <v>2</v>
      </c>
      <c r="B54" s="228">
        <v>3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83">
        <v>273485181</v>
      </c>
      <c r="I54" s="11">
        <v>198452241</v>
      </c>
      <c r="J54" s="11">
        <v>82216514</v>
      </c>
      <c r="K54" s="11">
        <v>22363766</v>
      </c>
      <c r="L54" s="11">
        <v>10907113</v>
      </c>
      <c r="M54" s="60">
        <v>82964848</v>
      </c>
      <c r="N54" s="11">
        <v>75032940</v>
      </c>
      <c r="O54" s="11">
        <v>73980114</v>
      </c>
      <c r="P54" s="11">
        <v>42826</v>
      </c>
      <c r="Q54" s="66">
        <v>72.56</v>
      </c>
      <c r="R54" s="66">
        <v>30.06</v>
      </c>
      <c r="S54" s="66">
        <v>8.17</v>
      </c>
      <c r="T54" s="66">
        <v>3.98</v>
      </c>
      <c r="U54" s="66">
        <v>30.33</v>
      </c>
      <c r="V54" s="67">
        <v>27.43</v>
      </c>
    </row>
    <row r="55" spans="1:22" ht="12.75">
      <c r="A55" s="227">
        <v>2</v>
      </c>
      <c r="B55" s="228">
        <v>5</v>
      </c>
      <c r="C55" s="228">
        <v>1</v>
      </c>
      <c r="D55" s="16">
        <v>1</v>
      </c>
      <c r="E55" s="16">
        <v>0</v>
      </c>
      <c r="F55" s="19"/>
      <c r="G55" s="54" t="s">
        <v>328</v>
      </c>
      <c r="H55" s="83">
        <v>64741453.59</v>
      </c>
      <c r="I55" s="11">
        <v>58959580.6</v>
      </c>
      <c r="J55" s="11">
        <v>28554801.1</v>
      </c>
      <c r="K55" s="11">
        <v>5908401</v>
      </c>
      <c r="L55" s="11">
        <v>1365422</v>
      </c>
      <c r="M55" s="60">
        <v>23130956.5</v>
      </c>
      <c r="N55" s="11">
        <v>5781872.99</v>
      </c>
      <c r="O55" s="11">
        <v>5474280.7</v>
      </c>
      <c r="P55" s="11">
        <v>223992.29</v>
      </c>
      <c r="Q55" s="66">
        <v>91.06</v>
      </c>
      <c r="R55" s="66">
        <v>44.1</v>
      </c>
      <c r="S55" s="66">
        <v>9.12</v>
      </c>
      <c r="T55" s="66">
        <v>2.1</v>
      </c>
      <c r="U55" s="66">
        <v>35.72</v>
      </c>
      <c r="V55" s="67">
        <v>8.93</v>
      </c>
    </row>
    <row r="56" spans="1:22" ht="12.75">
      <c r="A56" s="227">
        <v>2</v>
      </c>
      <c r="B56" s="228">
        <v>21</v>
      </c>
      <c r="C56" s="228">
        <v>2</v>
      </c>
      <c r="D56" s="16">
        <v>1</v>
      </c>
      <c r="E56" s="16">
        <v>0</v>
      </c>
      <c r="F56" s="19"/>
      <c r="G56" s="54" t="s">
        <v>329</v>
      </c>
      <c r="H56" s="83">
        <v>15395505.6</v>
      </c>
      <c r="I56" s="11">
        <v>12646905.6</v>
      </c>
      <c r="J56" s="11">
        <v>5226503.04</v>
      </c>
      <c r="K56" s="11">
        <v>970000</v>
      </c>
      <c r="L56" s="11">
        <v>765000</v>
      </c>
      <c r="M56" s="60">
        <v>5685402.56</v>
      </c>
      <c r="N56" s="11">
        <v>2748600</v>
      </c>
      <c r="O56" s="11">
        <v>2748600</v>
      </c>
      <c r="P56" s="11">
        <v>0</v>
      </c>
      <c r="Q56" s="66">
        <v>82.14</v>
      </c>
      <c r="R56" s="66">
        <v>33.94</v>
      </c>
      <c r="S56" s="66">
        <v>6.3</v>
      </c>
      <c r="T56" s="66">
        <v>4.96</v>
      </c>
      <c r="U56" s="66">
        <v>36.92</v>
      </c>
      <c r="V56" s="67">
        <v>17.85</v>
      </c>
    </row>
    <row r="57" spans="1:22" ht="12.75">
      <c r="A57" s="227">
        <v>2</v>
      </c>
      <c r="B57" s="228">
        <v>7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83">
        <v>52655551</v>
      </c>
      <c r="I57" s="11">
        <v>51368341</v>
      </c>
      <c r="J57" s="11">
        <v>22192474</v>
      </c>
      <c r="K57" s="11">
        <v>2865957</v>
      </c>
      <c r="L57" s="11">
        <v>1727023</v>
      </c>
      <c r="M57" s="60">
        <v>24582887</v>
      </c>
      <c r="N57" s="11">
        <v>1287210</v>
      </c>
      <c r="O57" s="11">
        <v>987210</v>
      </c>
      <c r="P57" s="11">
        <v>0</v>
      </c>
      <c r="Q57" s="66">
        <v>97.55</v>
      </c>
      <c r="R57" s="66">
        <v>42.14</v>
      </c>
      <c r="S57" s="66">
        <v>5.44</v>
      </c>
      <c r="T57" s="66">
        <v>3.27</v>
      </c>
      <c r="U57" s="66">
        <v>46.68</v>
      </c>
      <c r="V57" s="67">
        <v>2.44</v>
      </c>
    </row>
    <row r="58" spans="1:22" ht="12.75">
      <c r="A58" s="227">
        <v>2</v>
      </c>
      <c r="B58" s="228">
        <v>6</v>
      </c>
      <c r="C58" s="228">
        <v>1</v>
      </c>
      <c r="D58" s="16">
        <v>1</v>
      </c>
      <c r="E58" s="16">
        <v>0</v>
      </c>
      <c r="F58" s="19"/>
      <c r="G58" s="54" t="s">
        <v>331</v>
      </c>
      <c r="H58" s="83">
        <v>30575769</v>
      </c>
      <c r="I58" s="11">
        <v>22389769</v>
      </c>
      <c r="J58" s="11">
        <v>8853717</v>
      </c>
      <c r="K58" s="11">
        <v>1843637</v>
      </c>
      <c r="L58" s="11">
        <v>547200</v>
      </c>
      <c r="M58" s="60">
        <v>11145215</v>
      </c>
      <c r="N58" s="11">
        <v>8186000</v>
      </c>
      <c r="O58" s="11">
        <v>8186000</v>
      </c>
      <c r="P58" s="11">
        <v>0</v>
      </c>
      <c r="Q58" s="66">
        <v>73.22</v>
      </c>
      <c r="R58" s="66">
        <v>28.95</v>
      </c>
      <c r="S58" s="66">
        <v>6.02</v>
      </c>
      <c r="T58" s="66">
        <v>1.78</v>
      </c>
      <c r="U58" s="66">
        <v>36.45</v>
      </c>
      <c r="V58" s="67">
        <v>26.77</v>
      </c>
    </row>
    <row r="59" spans="1:22" ht="12.75">
      <c r="A59" s="227">
        <v>2</v>
      </c>
      <c r="B59" s="228">
        <v>8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83">
        <v>81343248.24</v>
      </c>
      <c r="I59" s="11">
        <v>72334143.24</v>
      </c>
      <c r="J59" s="11">
        <v>29734313.99</v>
      </c>
      <c r="K59" s="11">
        <v>9025392</v>
      </c>
      <c r="L59" s="11">
        <v>2212366</v>
      </c>
      <c r="M59" s="60">
        <v>31362071.25</v>
      </c>
      <c r="N59" s="11">
        <v>9009105</v>
      </c>
      <c r="O59" s="11">
        <v>4889059</v>
      </c>
      <c r="P59" s="11">
        <v>16046</v>
      </c>
      <c r="Q59" s="66">
        <v>88.92</v>
      </c>
      <c r="R59" s="66">
        <v>36.55</v>
      </c>
      <c r="S59" s="66">
        <v>11.09</v>
      </c>
      <c r="T59" s="66">
        <v>2.71</v>
      </c>
      <c r="U59" s="66">
        <v>38.55</v>
      </c>
      <c r="V59" s="67">
        <v>11.07</v>
      </c>
    </row>
    <row r="60" spans="1:22" ht="12.75">
      <c r="A60" s="227">
        <v>2</v>
      </c>
      <c r="B60" s="228">
        <v>6</v>
      </c>
      <c r="C60" s="228">
        <v>2</v>
      </c>
      <c r="D60" s="16">
        <v>1</v>
      </c>
      <c r="E60" s="16">
        <v>0</v>
      </c>
      <c r="F60" s="19"/>
      <c r="G60" s="54" t="s">
        <v>333</v>
      </c>
      <c r="H60" s="83">
        <v>33430502</v>
      </c>
      <c r="I60" s="11">
        <v>27460192</v>
      </c>
      <c r="J60" s="11">
        <v>8929112</v>
      </c>
      <c r="K60" s="11">
        <v>3379165</v>
      </c>
      <c r="L60" s="11">
        <v>515304</v>
      </c>
      <c r="M60" s="60">
        <v>14636611</v>
      </c>
      <c r="N60" s="11">
        <v>5970310</v>
      </c>
      <c r="O60" s="11">
        <v>4580310</v>
      </c>
      <c r="P60" s="11">
        <v>0</v>
      </c>
      <c r="Q60" s="66">
        <v>82.14</v>
      </c>
      <c r="R60" s="66">
        <v>26.7</v>
      </c>
      <c r="S60" s="66">
        <v>10.1</v>
      </c>
      <c r="T60" s="66">
        <v>1.54</v>
      </c>
      <c r="U60" s="66">
        <v>43.78</v>
      </c>
      <c r="V60" s="67">
        <v>17.85</v>
      </c>
    </row>
    <row r="61" spans="1:22" ht="12.75">
      <c r="A61" s="227">
        <v>2</v>
      </c>
      <c r="B61" s="228">
        <v>8</v>
      </c>
      <c r="C61" s="228">
        <v>3</v>
      </c>
      <c r="D61" s="16">
        <v>1</v>
      </c>
      <c r="E61" s="16">
        <v>0</v>
      </c>
      <c r="F61" s="19"/>
      <c r="G61" s="54" t="s">
        <v>334</v>
      </c>
      <c r="H61" s="83">
        <v>36269538</v>
      </c>
      <c r="I61" s="11">
        <v>28350606</v>
      </c>
      <c r="J61" s="11">
        <v>10998899.45</v>
      </c>
      <c r="K61" s="11">
        <v>1991469</v>
      </c>
      <c r="L61" s="11">
        <v>799167</v>
      </c>
      <c r="M61" s="60">
        <v>14561070.55</v>
      </c>
      <c r="N61" s="11">
        <v>7918932</v>
      </c>
      <c r="O61" s="11">
        <v>7820515</v>
      </c>
      <c r="P61" s="11">
        <v>98417</v>
      </c>
      <c r="Q61" s="66">
        <v>78.16</v>
      </c>
      <c r="R61" s="66">
        <v>30.32</v>
      </c>
      <c r="S61" s="66">
        <v>5.49</v>
      </c>
      <c r="T61" s="66">
        <v>2.2</v>
      </c>
      <c r="U61" s="66">
        <v>40.14</v>
      </c>
      <c r="V61" s="67">
        <v>21.83</v>
      </c>
    </row>
    <row r="62" spans="1:22" ht="12.75">
      <c r="A62" s="227">
        <v>2</v>
      </c>
      <c r="B62" s="228">
        <v>10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83">
        <v>54742781</v>
      </c>
      <c r="I62" s="11">
        <v>49442417</v>
      </c>
      <c r="J62" s="11">
        <v>24273821</v>
      </c>
      <c r="K62" s="11">
        <v>3382300</v>
      </c>
      <c r="L62" s="11">
        <v>1525500</v>
      </c>
      <c r="M62" s="60">
        <v>20260796</v>
      </c>
      <c r="N62" s="11">
        <v>5300364</v>
      </c>
      <c r="O62" s="11">
        <v>3130364</v>
      </c>
      <c r="P62" s="11">
        <v>0</v>
      </c>
      <c r="Q62" s="66">
        <v>90.31</v>
      </c>
      <c r="R62" s="66">
        <v>44.34</v>
      </c>
      <c r="S62" s="66">
        <v>6.17</v>
      </c>
      <c r="T62" s="66">
        <v>2.78</v>
      </c>
      <c r="U62" s="66">
        <v>37.01</v>
      </c>
      <c r="V62" s="67">
        <v>9.68</v>
      </c>
    </row>
    <row r="63" spans="1:22" ht="12.75">
      <c r="A63" s="227">
        <v>2</v>
      </c>
      <c r="B63" s="228">
        <v>11</v>
      </c>
      <c r="C63" s="228">
        <v>1</v>
      </c>
      <c r="D63" s="16">
        <v>1</v>
      </c>
      <c r="E63" s="16">
        <v>0</v>
      </c>
      <c r="F63" s="19"/>
      <c r="G63" s="54" t="s">
        <v>336</v>
      </c>
      <c r="H63" s="83">
        <v>287430387.85</v>
      </c>
      <c r="I63" s="11">
        <v>258366053.85</v>
      </c>
      <c r="J63" s="11">
        <v>135525331</v>
      </c>
      <c r="K63" s="11">
        <v>17834920</v>
      </c>
      <c r="L63" s="11">
        <v>12498180</v>
      </c>
      <c r="M63" s="60">
        <v>92507622.85</v>
      </c>
      <c r="N63" s="11">
        <v>29064334</v>
      </c>
      <c r="O63" s="11">
        <v>11553534</v>
      </c>
      <c r="P63" s="11">
        <v>505800</v>
      </c>
      <c r="Q63" s="66">
        <v>89.88</v>
      </c>
      <c r="R63" s="66">
        <v>47.15</v>
      </c>
      <c r="S63" s="66">
        <v>6.2</v>
      </c>
      <c r="T63" s="66">
        <v>4.34</v>
      </c>
      <c r="U63" s="66">
        <v>32.18</v>
      </c>
      <c r="V63" s="67">
        <v>10.11</v>
      </c>
    </row>
    <row r="64" spans="1:22" ht="12.75">
      <c r="A64" s="227">
        <v>2</v>
      </c>
      <c r="B64" s="228">
        <v>8</v>
      </c>
      <c r="C64" s="228">
        <v>4</v>
      </c>
      <c r="D64" s="16">
        <v>1</v>
      </c>
      <c r="E64" s="16">
        <v>0</v>
      </c>
      <c r="F64" s="19"/>
      <c r="G64" s="54" t="s">
        <v>337</v>
      </c>
      <c r="H64" s="83">
        <v>53726144</v>
      </c>
      <c r="I64" s="11">
        <v>49477034</v>
      </c>
      <c r="J64" s="11">
        <v>19557477</v>
      </c>
      <c r="K64" s="11">
        <v>4002162</v>
      </c>
      <c r="L64" s="11">
        <v>1723894</v>
      </c>
      <c r="M64" s="60">
        <v>24193501</v>
      </c>
      <c r="N64" s="11">
        <v>4249110</v>
      </c>
      <c r="O64" s="11">
        <v>4099110</v>
      </c>
      <c r="P64" s="11">
        <v>100000</v>
      </c>
      <c r="Q64" s="66">
        <v>92.09</v>
      </c>
      <c r="R64" s="66">
        <v>36.4</v>
      </c>
      <c r="S64" s="66">
        <v>7.44</v>
      </c>
      <c r="T64" s="66">
        <v>3.2</v>
      </c>
      <c r="U64" s="66">
        <v>45.03</v>
      </c>
      <c r="V64" s="67">
        <v>7.9</v>
      </c>
    </row>
    <row r="65" spans="1:22" ht="12.75">
      <c r="A65" s="227">
        <v>2</v>
      </c>
      <c r="B65" s="228">
        <v>14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83">
        <v>115358386</v>
      </c>
      <c r="I65" s="11">
        <v>89485006</v>
      </c>
      <c r="J65" s="11">
        <v>37835802</v>
      </c>
      <c r="K65" s="11">
        <v>7293500</v>
      </c>
      <c r="L65" s="11">
        <v>1492768</v>
      </c>
      <c r="M65" s="60">
        <v>42862936</v>
      </c>
      <c r="N65" s="11">
        <v>25873380</v>
      </c>
      <c r="O65" s="11">
        <v>23106503</v>
      </c>
      <c r="P65" s="11">
        <v>0</v>
      </c>
      <c r="Q65" s="66">
        <v>77.57</v>
      </c>
      <c r="R65" s="66">
        <v>32.79</v>
      </c>
      <c r="S65" s="66">
        <v>6.32</v>
      </c>
      <c r="T65" s="66">
        <v>1.29</v>
      </c>
      <c r="U65" s="66">
        <v>37.15</v>
      </c>
      <c r="V65" s="67">
        <v>22.42</v>
      </c>
    </row>
    <row r="66" spans="1:22" ht="12.75">
      <c r="A66" s="227">
        <v>2</v>
      </c>
      <c r="B66" s="228">
        <v>15</v>
      </c>
      <c r="C66" s="228">
        <v>1</v>
      </c>
      <c r="D66" s="16">
        <v>1</v>
      </c>
      <c r="E66" s="16">
        <v>0</v>
      </c>
      <c r="F66" s="19"/>
      <c r="G66" s="54" t="s">
        <v>339</v>
      </c>
      <c r="H66" s="83">
        <v>91911900</v>
      </c>
      <c r="I66" s="11">
        <v>76131900</v>
      </c>
      <c r="J66" s="11">
        <v>36036789</v>
      </c>
      <c r="K66" s="11">
        <v>3712540</v>
      </c>
      <c r="L66" s="11">
        <v>1600000</v>
      </c>
      <c r="M66" s="60">
        <v>34782571</v>
      </c>
      <c r="N66" s="11">
        <v>15780000</v>
      </c>
      <c r="O66" s="11">
        <v>14089000</v>
      </c>
      <c r="P66" s="11">
        <v>500000</v>
      </c>
      <c r="Q66" s="66">
        <v>82.83</v>
      </c>
      <c r="R66" s="66">
        <v>39.2</v>
      </c>
      <c r="S66" s="66">
        <v>4.03</v>
      </c>
      <c r="T66" s="66">
        <v>1.74</v>
      </c>
      <c r="U66" s="66">
        <v>37.84</v>
      </c>
      <c r="V66" s="67">
        <v>17.16</v>
      </c>
    </row>
    <row r="67" spans="1:22" ht="12.75">
      <c r="A67" s="227">
        <v>2</v>
      </c>
      <c r="B67" s="228">
        <v>6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83">
        <v>18933718.09</v>
      </c>
      <c r="I67" s="11">
        <v>17536812.09</v>
      </c>
      <c r="J67" s="11">
        <v>7403539.09</v>
      </c>
      <c r="K67" s="11">
        <v>1100878</v>
      </c>
      <c r="L67" s="11">
        <v>439746</v>
      </c>
      <c r="M67" s="60">
        <v>8592649</v>
      </c>
      <c r="N67" s="11">
        <v>1396906</v>
      </c>
      <c r="O67" s="11">
        <v>1304293</v>
      </c>
      <c r="P67" s="11">
        <v>92613</v>
      </c>
      <c r="Q67" s="66">
        <v>92.62</v>
      </c>
      <c r="R67" s="66">
        <v>39.1</v>
      </c>
      <c r="S67" s="66">
        <v>5.81</v>
      </c>
      <c r="T67" s="66">
        <v>2.32</v>
      </c>
      <c r="U67" s="66">
        <v>45.38</v>
      </c>
      <c r="V67" s="67">
        <v>7.37</v>
      </c>
    </row>
    <row r="68" spans="1:22" ht="12.75">
      <c r="A68" s="227">
        <v>2</v>
      </c>
      <c r="B68" s="228">
        <v>2</v>
      </c>
      <c r="C68" s="228">
        <v>3</v>
      </c>
      <c r="D68" s="16">
        <v>1</v>
      </c>
      <c r="E68" s="16">
        <v>0</v>
      </c>
      <c r="F68" s="19"/>
      <c r="G68" s="54" t="s">
        <v>341</v>
      </c>
      <c r="H68" s="83">
        <v>25668622</v>
      </c>
      <c r="I68" s="11">
        <v>19590096</v>
      </c>
      <c r="J68" s="11">
        <v>7395583</v>
      </c>
      <c r="K68" s="11">
        <v>2735003</v>
      </c>
      <c r="L68" s="11">
        <v>550000</v>
      </c>
      <c r="M68" s="60">
        <v>8909510</v>
      </c>
      <c r="N68" s="11">
        <v>6078526</v>
      </c>
      <c r="O68" s="11">
        <v>5105000</v>
      </c>
      <c r="P68" s="11">
        <v>573526</v>
      </c>
      <c r="Q68" s="66">
        <v>76.31</v>
      </c>
      <c r="R68" s="66">
        <v>28.81</v>
      </c>
      <c r="S68" s="66">
        <v>10.65</v>
      </c>
      <c r="T68" s="66">
        <v>2.14</v>
      </c>
      <c r="U68" s="66">
        <v>34.7</v>
      </c>
      <c r="V68" s="67">
        <v>23.68</v>
      </c>
    </row>
    <row r="69" spans="1:22" ht="12.75">
      <c r="A69" s="227">
        <v>2</v>
      </c>
      <c r="B69" s="228">
        <v>2</v>
      </c>
      <c r="C69" s="228">
        <v>4</v>
      </c>
      <c r="D69" s="16">
        <v>1</v>
      </c>
      <c r="E69" s="16">
        <v>0</v>
      </c>
      <c r="F69" s="19"/>
      <c r="G69" s="54" t="s">
        <v>342</v>
      </c>
      <c r="H69" s="83">
        <v>15387047.27</v>
      </c>
      <c r="I69" s="11">
        <v>13226847.27</v>
      </c>
      <c r="J69" s="11">
        <v>6071798.67</v>
      </c>
      <c r="K69" s="11">
        <v>844500</v>
      </c>
      <c r="L69" s="11">
        <v>245300</v>
      </c>
      <c r="M69" s="60">
        <v>6065248.6</v>
      </c>
      <c r="N69" s="11">
        <v>2160200</v>
      </c>
      <c r="O69" s="11">
        <v>2050200</v>
      </c>
      <c r="P69" s="11">
        <v>100000</v>
      </c>
      <c r="Q69" s="66">
        <v>85.96</v>
      </c>
      <c r="R69" s="66">
        <v>39.46</v>
      </c>
      <c r="S69" s="66">
        <v>5.48</v>
      </c>
      <c r="T69" s="66">
        <v>1.59</v>
      </c>
      <c r="U69" s="66">
        <v>39.41</v>
      </c>
      <c r="V69" s="67">
        <v>14.03</v>
      </c>
    </row>
    <row r="70" spans="1:22" ht="12.75">
      <c r="A70" s="227">
        <v>2</v>
      </c>
      <c r="B70" s="228">
        <v>8</v>
      </c>
      <c r="C70" s="228">
        <v>5</v>
      </c>
      <c r="D70" s="16">
        <v>1</v>
      </c>
      <c r="E70" s="16">
        <v>0</v>
      </c>
      <c r="F70" s="19"/>
      <c r="G70" s="54" t="s">
        <v>343</v>
      </c>
      <c r="H70" s="83">
        <v>24084024</v>
      </c>
      <c r="I70" s="11">
        <v>20029010</v>
      </c>
      <c r="J70" s="11">
        <v>7007468</v>
      </c>
      <c r="K70" s="11">
        <v>2166245</v>
      </c>
      <c r="L70" s="11">
        <v>593000</v>
      </c>
      <c r="M70" s="60">
        <v>10262297</v>
      </c>
      <c r="N70" s="11">
        <v>4055014</v>
      </c>
      <c r="O70" s="11">
        <v>4055014</v>
      </c>
      <c r="P70" s="11">
        <v>0</v>
      </c>
      <c r="Q70" s="66">
        <v>83.16</v>
      </c>
      <c r="R70" s="66">
        <v>29.09</v>
      </c>
      <c r="S70" s="66">
        <v>8.99</v>
      </c>
      <c r="T70" s="66">
        <v>2.46</v>
      </c>
      <c r="U70" s="66">
        <v>42.61</v>
      </c>
      <c r="V70" s="67">
        <v>16.83</v>
      </c>
    </row>
    <row r="71" spans="1:22" ht="12.75">
      <c r="A71" s="227">
        <v>2</v>
      </c>
      <c r="B71" s="228">
        <v>21</v>
      </c>
      <c r="C71" s="228">
        <v>3</v>
      </c>
      <c r="D71" s="16">
        <v>1</v>
      </c>
      <c r="E71" s="16">
        <v>0</v>
      </c>
      <c r="F71" s="19"/>
      <c r="G71" s="54" t="s">
        <v>344</v>
      </c>
      <c r="H71" s="83">
        <v>24080448</v>
      </c>
      <c r="I71" s="11">
        <v>19780448</v>
      </c>
      <c r="J71" s="11">
        <v>8172264.42</v>
      </c>
      <c r="K71" s="11">
        <v>1244524</v>
      </c>
      <c r="L71" s="11">
        <v>0</v>
      </c>
      <c r="M71" s="60">
        <v>10363659.58</v>
      </c>
      <c r="N71" s="11">
        <v>4300000</v>
      </c>
      <c r="O71" s="11">
        <v>4300000</v>
      </c>
      <c r="P71" s="11">
        <v>0</v>
      </c>
      <c r="Q71" s="66">
        <v>82.14</v>
      </c>
      <c r="R71" s="66">
        <v>33.93</v>
      </c>
      <c r="S71" s="66">
        <v>5.16</v>
      </c>
      <c r="T71" s="66">
        <v>0</v>
      </c>
      <c r="U71" s="66">
        <v>43.03</v>
      </c>
      <c r="V71" s="67">
        <v>17.85</v>
      </c>
    </row>
    <row r="72" spans="1:22" ht="12.75">
      <c r="A72" s="227">
        <v>2</v>
      </c>
      <c r="B72" s="228">
        <v>6</v>
      </c>
      <c r="C72" s="228">
        <v>4</v>
      </c>
      <c r="D72" s="16">
        <v>1</v>
      </c>
      <c r="E72" s="16">
        <v>0</v>
      </c>
      <c r="F72" s="19"/>
      <c r="G72" s="54" t="s">
        <v>345</v>
      </c>
      <c r="H72" s="83">
        <v>28641555</v>
      </c>
      <c r="I72" s="11">
        <v>23148877</v>
      </c>
      <c r="J72" s="11">
        <v>7880220</v>
      </c>
      <c r="K72" s="11">
        <v>3659633</v>
      </c>
      <c r="L72" s="11">
        <v>658876</v>
      </c>
      <c r="M72" s="60">
        <v>10950148</v>
      </c>
      <c r="N72" s="11">
        <v>5492678</v>
      </c>
      <c r="O72" s="11">
        <v>4962927</v>
      </c>
      <c r="P72" s="11">
        <v>0</v>
      </c>
      <c r="Q72" s="66">
        <v>80.82</v>
      </c>
      <c r="R72" s="66">
        <v>27.51</v>
      </c>
      <c r="S72" s="66">
        <v>12.77</v>
      </c>
      <c r="T72" s="66">
        <v>2.3</v>
      </c>
      <c r="U72" s="66">
        <v>38.23</v>
      </c>
      <c r="V72" s="67">
        <v>19.17</v>
      </c>
    </row>
    <row r="73" spans="1:22" ht="12.75">
      <c r="A73" s="227">
        <v>2</v>
      </c>
      <c r="B73" s="228">
        <v>19</v>
      </c>
      <c r="C73" s="228">
        <v>1</v>
      </c>
      <c r="D73" s="16">
        <v>1</v>
      </c>
      <c r="E73" s="16">
        <v>0</v>
      </c>
      <c r="F73" s="19"/>
      <c r="G73" s="54" t="s">
        <v>346</v>
      </c>
      <c r="H73" s="83">
        <v>163240186</v>
      </c>
      <c r="I73" s="11">
        <v>138634069</v>
      </c>
      <c r="J73" s="11">
        <v>58952115</v>
      </c>
      <c r="K73" s="11">
        <v>16248983</v>
      </c>
      <c r="L73" s="11">
        <v>4499300</v>
      </c>
      <c r="M73" s="60">
        <v>58933671</v>
      </c>
      <c r="N73" s="11">
        <v>24606117</v>
      </c>
      <c r="O73" s="11">
        <v>24389200</v>
      </c>
      <c r="P73" s="11">
        <v>136917</v>
      </c>
      <c r="Q73" s="66">
        <v>84.92</v>
      </c>
      <c r="R73" s="66">
        <v>36.11</v>
      </c>
      <c r="S73" s="66">
        <v>9.95</v>
      </c>
      <c r="T73" s="66">
        <v>2.75</v>
      </c>
      <c r="U73" s="66">
        <v>36.1</v>
      </c>
      <c r="V73" s="67">
        <v>15.07</v>
      </c>
    </row>
    <row r="74" spans="1:22" ht="12.75">
      <c r="A74" s="227">
        <v>2</v>
      </c>
      <c r="B74" s="228">
        <v>19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83">
        <v>71936361</v>
      </c>
      <c r="I74" s="11">
        <v>56438361</v>
      </c>
      <c r="J74" s="11">
        <v>25016846</v>
      </c>
      <c r="K74" s="11">
        <v>4927315</v>
      </c>
      <c r="L74" s="11">
        <v>1140000</v>
      </c>
      <c r="M74" s="60">
        <v>25354200</v>
      </c>
      <c r="N74" s="11">
        <v>15498000</v>
      </c>
      <c r="O74" s="11">
        <v>14380000</v>
      </c>
      <c r="P74" s="11">
        <v>1000000</v>
      </c>
      <c r="Q74" s="66">
        <v>78.45</v>
      </c>
      <c r="R74" s="66">
        <v>34.77</v>
      </c>
      <c r="S74" s="66">
        <v>6.84</v>
      </c>
      <c r="T74" s="66">
        <v>1.58</v>
      </c>
      <c r="U74" s="66">
        <v>35.24</v>
      </c>
      <c r="V74" s="67">
        <v>21.54</v>
      </c>
    </row>
    <row r="75" spans="1:22" ht="12.75">
      <c r="A75" s="227">
        <v>2</v>
      </c>
      <c r="B75" s="228">
        <v>10</v>
      </c>
      <c r="C75" s="228">
        <v>2</v>
      </c>
      <c r="D75" s="16">
        <v>1</v>
      </c>
      <c r="E75" s="16">
        <v>0</v>
      </c>
      <c r="F75" s="19"/>
      <c r="G75" s="54" t="s">
        <v>348</v>
      </c>
      <c r="H75" s="83">
        <v>29015302</v>
      </c>
      <c r="I75" s="11">
        <v>20140102</v>
      </c>
      <c r="J75" s="11">
        <v>7433740</v>
      </c>
      <c r="K75" s="11">
        <v>408050</v>
      </c>
      <c r="L75" s="11">
        <v>1050000</v>
      </c>
      <c r="M75" s="60">
        <v>11248312</v>
      </c>
      <c r="N75" s="11">
        <v>8875200</v>
      </c>
      <c r="O75" s="11">
        <v>8859200</v>
      </c>
      <c r="P75" s="11">
        <v>0</v>
      </c>
      <c r="Q75" s="66">
        <v>69.41</v>
      </c>
      <c r="R75" s="66">
        <v>25.62</v>
      </c>
      <c r="S75" s="66">
        <v>1.4</v>
      </c>
      <c r="T75" s="66">
        <v>3.61</v>
      </c>
      <c r="U75" s="66">
        <v>38.76</v>
      </c>
      <c r="V75" s="67">
        <v>30.58</v>
      </c>
    </row>
    <row r="76" spans="1:22" ht="12.75">
      <c r="A76" s="227">
        <v>2</v>
      </c>
      <c r="B76" s="228">
        <v>26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83">
        <v>15706777</v>
      </c>
      <c r="I76" s="11">
        <v>13411490</v>
      </c>
      <c r="J76" s="11">
        <v>4913129</v>
      </c>
      <c r="K76" s="11">
        <v>215500</v>
      </c>
      <c r="L76" s="11">
        <v>245824</v>
      </c>
      <c r="M76" s="60">
        <v>8037037</v>
      </c>
      <c r="N76" s="11">
        <v>2295287</v>
      </c>
      <c r="O76" s="11">
        <v>2196870</v>
      </c>
      <c r="P76" s="11">
        <v>98417</v>
      </c>
      <c r="Q76" s="66">
        <v>85.38</v>
      </c>
      <c r="R76" s="66">
        <v>31.28</v>
      </c>
      <c r="S76" s="66">
        <v>1.37</v>
      </c>
      <c r="T76" s="66">
        <v>1.56</v>
      </c>
      <c r="U76" s="66">
        <v>51.16</v>
      </c>
      <c r="V76" s="67">
        <v>14.61</v>
      </c>
    </row>
    <row r="77" spans="1:22" ht="12.75">
      <c r="A77" s="227">
        <v>2</v>
      </c>
      <c r="B77" s="228">
        <v>25</v>
      </c>
      <c r="C77" s="228">
        <v>1</v>
      </c>
      <c r="D77" s="16">
        <v>1</v>
      </c>
      <c r="E77" s="16">
        <v>0</v>
      </c>
      <c r="F77" s="19"/>
      <c r="G77" s="54" t="s">
        <v>350</v>
      </c>
      <c r="H77" s="83">
        <v>9932981</v>
      </c>
      <c r="I77" s="11">
        <v>9915651</v>
      </c>
      <c r="J77" s="11">
        <v>5341048.35</v>
      </c>
      <c r="K77" s="11">
        <v>468167</v>
      </c>
      <c r="L77" s="11">
        <v>293210</v>
      </c>
      <c r="M77" s="60">
        <v>3813225.65</v>
      </c>
      <c r="N77" s="11">
        <v>17330</v>
      </c>
      <c r="O77" s="11">
        <v>17330</v>
      </c>
      <c r="P77" s="11">
        <v>0</v>
      </c>
      <c r="Q77" s="66">
        <v>99.82</v>
      </c>
      <c r="R77" s="66">
        <v>53.77</v>
      </c>
      <c r="S77" s="66">
        <v>4.71</v>
      </c>
      <c r="T77" s="66">
        <v>2.95</v>
      </c>
      <c r="U77" s="66">
        <v>38.38</v>
      </c>
      <c r="V77" s="67">
        <v>0.17</v>
      </c>
    </row>
    <row r="78" spans="1:22" ht="12.75">
      <c r="A78" s="227">
        <v>2</v>
      </c>
      <c r="B78" s="228">
        <v>25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83">
        <v>107546873</v>
      </c>
      <c r="I78" s="11">
        <v>74130985</v>
      </c>
      <c r="J78" s="11">
        <v>29792009</v>
      </c>
      <c r="K78" s="11">
        <v>9334550</v>
      </c>
      <c r="L78" s="11">
        <v>3010000</v>
      </c>
      <c r="M78" s="60">
        <v>31994426</v>
      </c>
      <c r="N78" s="11">
        <v>33415888</v>
      </c>
      <c r="O78" s="11">
        <v>30952455</v>
      </c>
      <c r="P78" s="11">
        <v>500000</v>
      </c>
      <c r="Q78" s="66">
        <v>68.92</v>
      </c>
      <c r="R78" s="66">
        <v>27.7</v>
      </c>
      <c r="S78" s="66">
        <v>8.67</v>
      </c>
      <c r="T78" s="66">
        <v>2.79</v>
      </c>
      <c r="U78" s="66">
        <v>29.74</v>
      </c>
      <c r="V78" s="67">
        <v>31.07</v>
      </c>
    </row>
    <row r="79" spans="1:22" ht="12.75">
      <c r="A79" s="227">
        <v>2</v>
      </c>
      <c r="B79" s="228">
        <v>26</v>
      </c>
      <c r="C79" s="228">
        <v>2</v>
      </c>
      <c r="D79" s="16">
        <v>1</v>
      </c>
      <c r="E79" s="16">
        <v>0</v>
      </c>
      <c r="F79" s="19"/>
      <c r="G79" s="54" t="s">
        <v>352</v>
      </c>
      <c r="H79" s="83">
        <v>50423930</v>
      </c>
      <c r="I79" s="11">
        <v>41035822</v>
      </c>
      <c r="J79" s="11">
        <v>17795938</v>
      </c>
      <c r="K79" s="11">
        <v>2883074</v>
      </c>
      <c r="L79" s="11">
        <v>1650000</v>
      </c>
      <c r="M79" s="60">
        <v>18706810</v>
      </c>
      <c r="N79" s="11">
        <v>9388108</v>
      </c>
      <c r="O79" s="11">
        <v>9043108</v>
      </c>
      <c r="P79" s="11">
        <v>345000</v>
      </c>
      <c r="Q79" s="66">
        <v>81.38</v>
      </c>
      <c r="R79" s="66">
        <v>35.29</v>
      </c>
      <c r="S79" s="66">
        <v>5.71</v>
      </c>
      <c r="T79" s="66">
        <v>3.27</v>
      </c>
      <c r="U79" s="66">
        <v>37.09</v>
      </c>
      <c r="V79" s="67">
        <v>18.61</v>
      </c>
    </row>
    <row r="80" spans="1:22" s="95" customFormat="1" ht="15">
      <c r="A80" s="231"/>
      <c r="B80" s="232"/>
      <c r="C80" s="232"/>
      <c r="D80" s="101"/>
      <c r="E80" s="101"/>
      <c r="F80" s="102" t="s">
        <v>353</v>
      </c>
      <c r="G80" s="291"/>
      <c r="H80" s="152">
        <v>1925026979.8200002</v>
      </c>
      <c r="I80" s="152">
        <v>1492815181.9999995</v>
      </c>
      <c r="J80" s="152">
        <v>653468360.3899997</v>
      </c>
      <c r="K80" s="152">
        <v>118165757.57000001</v>
      </c>
      <c r="L80" s="152">
        <v>34107347.15</v>
      </c>
      <c r="M80" s="152">
        <v>687073716.8900001</v>
      </c>
      <c r="N80" s="152">
        <v>432211797.82000005</v>
      </c>
      <c r="O80" s="152">
        <v>396923606.7300001</v>
      </c>
      <c r="P80" s="152">
        <v>10386621.100000001</v>
      </c>
      <c r="Q80" s="128">
        <v>77.54775375353884</v>
      </c>
      <c r="R80" s="128">
        <v>33.9459325630388</v>
      </c>
      <c r="S80" s="128">
        <v>6.138394880109634</v>
      </c>
      <c r="T80" s="128">
        <v>1.771785409116147</v>
      </c>
      <c r="U80" s="128">
        <v>35.69164090127428</v>
      </c>
      <c r="V80" s="129">
        <v>22.45224624646113</v>
      </c>
    </row>
    <row r="81" spans="1:22" ht="12.75">
      <c r="A81" s="227">
        <v>2</v>
      </c>
      <c r="B81" s="228">
        <v>1</v>
      </c>
      <c r="C81" s="228">
        <v>2</v>
      </c>
      <c r="D81" s="16">
        <v>2</v>
      </c>
      <c r="E81" s="16">
        <v>0</v>
      </c>
      <c r="F81" s="19"/>
      <c r="G81" s="54" t="s">
        <v>323</v>
      </c>
      <c r="H81" s="83">
        <v>41127000</v>
      </c>
      <c r="I81" s="11">
        <v>28894449</v>
      </c>
      <c r="J81" s="11">
        <v>10260549</v>
      </c>
      <c r="K81" s="11">
        <v>4947515</v>
      </c>
      <c r="L81" s="11">
        <v>0</v>
      </c>
      <c r="M81" s="60">
        <v>13686385</v>
      </c>
      <c r="N81" s="11">
        <v>12232551</v>
      </c>
      <c r="O81" s="11">
        <v>11934134</v>
      </c>
      <c r="P81" s="11">
        <v>298417</v>
      </c>
      <c r="Q81" s="66">
        <v>70.25</v>
      </c>
      <c r="R81" s="66">
        <v>24.94</v>
      </c>
      <c r="S81" s="66">
        <v>12.02</v>
      </c>
      <c r="T81" s="66">
        <v>0</v>
      </c>
      <c r="U81" s="66">
        <v>33.27</v>
      </c>
      <c r="V81" s="67">
        <v>29.74</v>
      </c>
    </row>
    <row r="82" spans="1:22" ht="12.75">
      <c r="A82" s="227">
        <v>2</v>
      </c>
      <c r="B82" s="228">
        <v>17</v>
      </c>
      <c r="C82" s="228">
        <v>1</v>
      </c>
      <c r="D82" s="16">
        <v>2</v>
      </c>
      <c r="E82" s="16">
        <v>0</v>
      </c>
      <c r="F82" s="19"/>
      <c r="G82" s="54" t="s">
        <v>354</v>
      </c>
      <c r="H82" s="83">
        <v>14580519.51</v>
      </c>
      <c r="I82" s="11">
        <v>12920507.05</v>
      </c>
      <c r="J82" s="11">
        <v>6310283.33</v>
      </c>
      <c r="K82" s="11">
        <v>763900</v>
      </c>
      <c r="L82" s="11">
        <v>180000</v>
      </c>
      <c r="M82" s="60">
        <v>5666323.72</v>
      </c>
      <c r="N82" s="11">
        <v>1660012.46</v>
      </c>
      <c r="O82" s="11">
        <v>1450912.46</v>
      </c>
      <c r="P82" s="11">
        <v>46900</v>
      </c>
      <c r="Q82" s="66">
        <v>88.61</v>
      </c>
      <c r="R82" s="66">
        <v>43.27</v>
      </c>
      <c r="S82" s="66">
        <v>5.23</v>
      </c>
      <c r="T82" s="66">
        <v>1.23</v>
      </c>
      <c r="U82" s="66">
        <v>38.86</v>
      </c>
      <c r="V82" s="67">
        <v>11.38</v>
      </c>
    </row>
    <row r="83" spans="1:22" ht="12.75">
      <c r="A83" s="227">
        <v>2</v>
      </c>
      <c r="B83" s="228">
        <v>9</v>
      </c>
      <c r="C83" s="228">
        <v>2</v>
      </c>
      <c r="D83" s="16">
        <v>2</v>
      </c>
      <c r="E83" s="16">
        <v>0</v>
      </c>
      <c r="F83" s="19"/>
      <c r="G83" s="54" t="s">
        <v>324</v>
      </c>
      <c r="H83" s="83">
        <v>31128168.05</v>
      </c>
      <c r="I83" s="11">
        <v>21581910.05</v>
      </c>
      <c r="J83" s="11">
        <v>9220333</v>
      </c>
      <c r="K83" s="11">
        <v>2179910</v>
      </c>
      <c r="L83" s="11">
        <v>696809</v>
      </c>
      <c r="M83" s="60">
        <v>9484858.05</v>
      </c>
      <c r="N83" s="11">
        <v>9546258</v>
      </c>
      <c r="O83" s="11">
        <v>9356641</v>
      </c>
      <c r="P83" s="11">
        <v>98417</v>
      </c>
      <c r="Q83" s="66">
        <v>69.33</v>
      </c>
      <c r="R83" s="66">
        <v>29.62</v>
      </c>
      <c r="S83" s="66">
        <v>7</v>
      </c>
      <c r="T83" s="66">
        <v>2.23</v>
      </c>
      <c r="U83" s="66">
        <v>30.47</v>
      </c>
      <c r="V83" s="67">
        <v>30.66</v>
      </c>
    </row>
    <row r="84" spans="1:22" ht="12.75">
      <c r="A84" s="227">
        <v>2</v>
      </c>
      <c r="B84" s="228">
        <v>24</v>
      </c>
      <c r="C84" s="228">
        <v>2</v>
      </c>
      <c r="D84" s="16">
        <v>2</v>
      </c>
      <c r="E84" s="16">
        <v>0</v>
      </c>
      <c r="F84" s="19"/>
      <c r="G84" s="54" t="s">
        <v>355</v>
      </c>
      <c r="H84" s="83">
        <v>11691291</v>
      </c>
      <c r="I84" s="11">
        <v>7276450</v>
      </c>
      <c r="J84" s="11">
        <v>3786895</v>
      </c>
      <c r="K84" s="11">
        <v>310285</v>
      </c>
      <c r="L84" s="11">
        <v>120000</v>
      </c>
      <c r="M84" s="60">
        <v>3059270</v>
      </c>
      <c r="N84" s="11">
        <v>4414841</v>
      </c>
      <c r="O84" s="11">
        <v>4386374</v>
      </c>
      <c r="P84" s="11">
        <v>28467</v>
      </c>
      <c r="Q84" s="66">
        <v>62.23</v>
      </c>
      <c r="R84" s="66">
        <v>32.39</v>
      </c>
      <c r="S84" s="66">
        <v>2.65</v>
      </c>
      <c r="T84" s="66">
        <v>1.02</v>
      </c>
      <c r="U84" s="66">
        <v>26.16</v>
      </c>
      <c r="V84" s="67">
        <v>37.76</v>
      </c>
    </row>
    <row r="85" spans="1:22" ht="12.75">
      <c r="A85" s="227">
        <v>2</v>
      </c>
      <c r="B85" s="228">
        <v>13</v>
      </c>
      <c r="C85" s="228">
        <v>1</v>
      </c>
      <c r="D85" s="16">
        <v>2</v>
      </c>
      <c r="E85" s="16">
        <v>0</v>
      </c>
      <c r="F85" s="19"/>
      <c r="G85" s="54" t="s">
        <v>356</v>
      </c>
      <c r="H85" s="83">
        <v>13778964</v>
      </c>
      <c r="I85" s="11">
        <v>12696609</v>
      </c>
      <c r="J85" s="11">
        <v>5837103</v>
      </c>
      <c r="K85" s="11">
        <v>502500</v>
      </c>
      <c r="L85" s="11">
        <v>747402</v>
      </c>
      <c r="M85" s="60">
        <v>5609604</v>
      </c>
      <c r="N85" s="11">
        <v>1082355</v>
      </c>
      <c r="O85" s="11">
        <v>1082355</v>
      </c>
      <c r="P85" s="11">
        <v>0</v>
      </c>
      <c r="Q85" s="66">
        <v>92.14</v>
      </c>
      <c r="R85" s="66">
        <v>42.36</v>
      </c>
      <c r="S85" s="66">
        <v>3.64</v>
      </c>
      <c r="T85" s="66">
        <v>5.42</v>
      </c>
      <c r="U85" s="66">
        <v>40.71</v>
      </c>
      <c r="V85" s="67">
        <v>7.85</v>
      </c>
    </row>
    <row r="86" spans="1:22" ht="12.75">
      <c r="A86" s="227">
        <v>2</v>
      </c>
      <c r="B86" s="228">
        <v>21</v>
      </c>
      <c r="C86" s="228">
        <v>4</v>
      </c>
      <c r="D86" s="16">
        <v>2</v>
      </c>
      <c r="E86" s="16">
        <v>0</v>
      </c>
      <c r="F86" s="19"/>
      <c r="G86" s="54" t="s">
        <v>357</v>
      </c>
      <c r="H86" s="83">
        <v>22768067</v>
      </c>
      <c r="I86" s="11">
        <v>14717897</v>
      </c>
      <c r="J86" s="11">
        <v>6569159.19</v>
      </c>
      <c r="K86" s="11">
        <v>833900</v>
      </c>
      <c r="L86" s="11">
        <v>71995</v>
      </c>
      <c r="M86" s="60">
        <v>7242842.81</v>
      </c>
      <c r="N86" s="11">
        <v>8050170</v>
      </c>
      <c r="O86" s="11">
        <v>8050170</v>
      </c>
      <c r="P86" s="11">
        <v>0</v>
      </c>
      <c r="Q86" s="66">
        <v>64.64</v>
      </c>
      <c r="R86" s="66">
        <v>28.85</v>
      </c>
      <c r="S86" s="66">
        <v>3.66</v>
      </c>
      <c r="T86" s="66">
        <v>0.31</v>
      </c>
      <c r="U86" s="66">
        <v>31.81</v>
      </c>
      <c r="V86" s="67">
        <v>35.35</v>
      </c>
    </row>
    <row r="87" spans="1:22" ht="12.75">
      <c r="A87" s="227">
        <v>2</v>
      </c>
      <c r="B87" s="228">
        <v>23</v>
      </c>
      <c r="C87" s="228">
        <v>1</v>
      </c>
      <c r="D87" s="16">
        <v>2</v>
      </c>
      <c r="E87" s="16">
        <v>0</v>
      </c>
      <c r="F87" s="19"/>
      <c r="G87" s="54" t="s">
        <v>358</v>
      </c>
      <c r="H87" s="83">
        <v>39484787</v>
      </c>
      <c r="I87" s="11">
        <v>33858012</v>
      </c>
      <c r="J87" s="11">
        <v>16813500</v>
      </c>
      <c r="K87" s="11">
        <v>3736500</v>
      </c>
      <c r="L87" s="11">
        <v>550000</v>
      </c>
      <c r="M87" s="60">
        <v>12758012</v>
      </c>
      <c r="N87" s="11">
        <v>5626775</v>
      </c>
      <c r="O87" s="11">
        <v>3484475</v>
      </c>
      <c r="P87" s="11">
        <v>525800</v>
      </c>
      <c r="Q87" s="66">
        <v>85.74</v>
      </c>
      <c r="R87" s="66">
        <v>42.58</v>
      </c>
      <c r="S87" s="66">
        <v>9.46</v>
      </c>
      <c r="T87" s="66">
        <v>1.39</v>
      </c>
      <c r="U87" s="66">
        <v>32.31</v>
      </c>
      <c r="V87" s="67">
        <v>14.25</v>
      </c>
    </row>
    <row r="88" spans="1:22" ht="12.75">
      <c r="A88" s="227">
        <v>2</v>
      </c>
      <c r="B88" s="228">
        <v>23</v>
      </c>
      <c r="C88" s="228">
        <v>2</v>
      </c>
      <c r="D88" s="16">
        <v>2</v>
      </c>
      <c r="E88" s="16">
        <v>0</v>
      </c>
      <c r="F88" s="19"/>
      <c r="G88" s="54" t="s">
        <v>359</v>
      </c>
      <c r="H88" s="83">
        <v>90943805</v>
      </c>
      <c r="I88" s="11">
        <v>66553198</v>
      </c>
      <c r="J88" s="11">
        <v>28076780</v>
      </c>
      <c r="K88" s="11">
        <v>7379688</v>
      </c>
      <c r="L88" s="11">
        <v>2450000</v>
      </c>
      <c r="M88" s="60">
        <v>28646730</v>
      </c>
      <c r="N88" s="11">
        <v>24390607</v>
      </c>
      <c r="O88" s="11">
        <v>24242190</v>
      </c>
      <c r="P88" s="11">
        <v>98417</v>
      </c>
      <c r="Q88" s="66">
        <v>73.18</v>
      </c>
      <c r="R88" s="66">
        <v>30.87</v>
      </c>
      <c r="S88" s="66">
        <v>8.11</v>
      </c>
      <c r="T88" s="66">
        <v>2.69</v>
      </c>
      <c r="U88" s="66">
        <v>31.49</v>
      </c>
      <c r="V88" s="67">
        <v>26.81</v>
      </c>
    </row>
    <row r="89" spans="1:22" ht="12.75">
      <c r="A89" s="227">
        <v>2</v>
      </c>
      <c r="B89" s="228">
        <v>19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83">
        <v>18634544</v>
      </c>
      <c r="I89" s="11">
        <v>15402607.4</v>
      </c>
      <c r="J89" s="11">
        <v>7050220</v>
      </c>
      <c r="K89" s="11">
        <v>762290</v>
      </c>
      <c r="L89" s="11">
        <v>450000</v>
      </c>
      <c r="M89" s="60">
        <v>7140097.4</v>
      </c>
      <c r="N89" s="11">
        <v>3231936.6</v>
      </c>
      <c r="O89" s="11">
        <v>3231936.6</v>
      </c>
      <c r="P89" s="11">
        <v>0</v>
      </c>
      <c r="Q89" s="66">
        <v>82.65</v>
      </c>
      <c r="R89" s="66">
        <v>37.83</v>
      </c>
      <c r="S89" s="66">
        <v>4.09</v>
      </c>
      <c r="T89" s="66">
        <v>2.41</v>
      </c>
      <c r="U89" s="66">
        <v>38.31</v>
      </c>
      <c r="V89" s="67">
        <v>17.34</v>
      </c>
    </row>
    <row r="90" spans="1:22" ht="12.75">
      <c r="A90" s="227">
        <v>2</v>
      </c>
      <c r="B90" s="228">
        <v>14</v>
      </c>
      <c r="C90" s="228">
        <v>3</v>
      </c>
      <c r="D90" s="16">
        <v>2</v>
      </c>
      <c r="E90" s="16">
        <v>0</v>
      </c>
      <c r="F90" s="19"/>
      <c r="G90" s="54" t="s">
        <v>361</v>
      </c>
      <c r="H90" s="83">
        <v>23140402</v>
      </c>
      <c r="I90" s="11">
        <v>14989419</v>
      </c>
      <c r="J90" s="11">
        <v>7115582</v>
      </c>
      <c r="K90" s="11">
        <v>797649</v>
      </c>
      <c r="L90" s="11">
        <v>355000</v>
      </c>
      <c r="M90" s="60">
        <v>6721188</v>
      </c>
      <c r="N90" s="11">
        <v>8150983</v>
      </c>
      <c r="O90" s="11">
        <v>8052566</v>
      </c>
      <c r="P90" s="11">
        <v>98417</v>
      </c>
      <c r="Q90" s="66">
        <v>64.77</v>
      </c>
      <c r="R90" s="66">
        <v>30.74</v>
      </c>
      <c r="S90" s="66">
        <v>3.44</v>
      </c>
      <c r="T90" s="66">
        <v>1.53</v>
      </c>
      <c r="U90" s="66">
        <v>29.04</v>
      </c>
      <c r="V90" s="67">
        <v>35.22</v>
      </c>
    </row>
    <row r="91" spans="1:22" ht="12.75">
      <c r="A91" s="227">
        <v>2</v>
      </c>
      <c r="B91" s="228">
        <v>15</v>
      </c>
      <c r="C91" s="228">
        <v>2</v>
      </c>
      <c r="D91" s="16">
        <v>2</v>
      </c>
      <c r="E91" s="16">
        <v>0</v>
      </c>
      <c r="F91" s="19"/>
      <c r="G91" s="54" t="s">
        <v>362</v>
      </c>
      <c r="H91" s="83">
        <v>14976380</v>
      </c>
      <c r="I91" s="11">
        <v>13466342</v>
      </c>
      <c r="J91" s="11">
        <v>7780783</v>
      </c>
      <c r="K91" s="11">
        <v>458350</v>
      </c>
      <c r="L91" s="11">
        <v>455000</v>
      </c>
      <c r="M91" s="60">
        <v>4772209</v>
      </c>
      <c r="N91" s="11">
        <v>1510038</v>
      </c>
      <c r="O91" s="11">
        <v>1055352</v>
      </c>
      <c r="P91" s="11">
        <v>242614</v>
      </c>
      <c r="Q91" s="66">
        <v>89.91</v>
      </c>
      <c r="R91" s="66">
        <v>51.95</v>
      </c>
      <c r="S91" s="66">
        <v>3.06</v>
      </c>
      <c r="T91" s="66">
        <v>3.03</v>
      </c>
      <c r="U91" s="66">
        <v>31.86</v>
      </c>
      <c r="V91" s="67">
        <v>10.08</v>
      </c>
    </row>
    <row r="92" spans="1:22" ht="12.75">
      <c r="A92" s="227">
        <v>2</v>
      </c>
      <c r="B92" s="228">
        <v>14</v>
      </c>
      <c r="C92" s="228">
        <v>4</v>
      </c>
      <c r="D92" s="16">
        <v>2</v>
      </c>
      <c r="E92" s="16">
        <v>0</v>
      </c>
      <c r="F92" s="19"/>
      <c r="G92" s="54" t="s">
        <v>363</v>
      </c>
      <c r="H92" s="83">
        <v>13725720</v>
      </c>
      <c r="I92" s="11">
        <v>13278017</v>
      </c>
      <c r="J92" s="11">
        <v>6918944</v>
      </c>
      <c r="K92" s="11">
        <v>379693</v>
      </c>
      <c r="L92" s="11">
        <v>505000</v>
      </c>
      <c r="M92" s="60">
        <v>5474380</v>
      </c>
      <c r="N92" s="11">
        <v>447703</v>
      </c>
      <c r="O92" s="11">
        <v>196417</v>
      </c>
      <c r="P92" s="11">
        <v>0</v>
      </c>
      <c r="Q92" s="66">
        <v>96.73</v>
      </c>
      <c r="R92" s="66">
        <v>50.4</v>
      </c>
      <c r="S92" s="66">
        <v>2.76</v>
      </c>
      <c r="T92" s="66">
        <v>3.67</v>
      </c>
      <c r="U92" s="66">
        <v>39.88</v>
      </c>
      <c r="V92" s="67">
        <v>3.26</v>
      </c>
    </row>
    <row r="93" spans="1:22" ht="12.75">
      <c r="A93" s="227">
        <v>2</v>
      </c>
      <c r="B93" s="228">
        <v>2</v>
      </c>
      <c r="C93" s="228">
        <v>5</v>
      </c>
      <c r="D93" s="16">
        <v>2</v>
      </c>
      <c r="E93" s="16">
        <v>0</v>
      </c>
      <c r="F93" s="19"/>
      <c r="G93" s="54" t="s">
        <v>326</v>
      </c>
      <c r="H93" s="83">
        <v>27471824.49</v>
      </c>
      <c r="I93" s="11">
        <v>21954015.49</v>
      </c>
      <c r="J93" s="11">
        <v>9740672</v>
      </c>
      <c r="K93" s="11">
        <v>1782900</v>
      </c>
      <c r="L93" s="11">
        <v>497899</v>
      </c>
      <c r="M93" s="60">
        <v>9932544.49</v>
      </c>
      <c r="N93" s="11">
        <v>5517809</v>
      </c>
      <c r="O93" s="11">
        <v>3600689</v>
      </c>
      <c r="P93" s="11">
        <v>379120</v>
      </c>
      <c r="Q93" s="66">
        <v>79.91</v>
      </c>
      <c r="R93" s="66">
        <v>35.45</v>
      </c>
      <c r="S93" s="66">
        <v>6.48</v>
      </c>
      <c r="T93" s="66">
        <v>1.81</v>
      </c>
      <c r="U93" s="66">
        <v>36.15</v>
      </c>
      <c r="V93" s="67">
        <v>20.08</v>
      </c>
    </row>
    <row r="94" spans="1:22" ht="12.75">
      <c r="A94" s="227">
        <v>2</v>
      </c>
      <c r="B94" s="228">
        <v>16</v>
      </c>
      <c r="C94" s="228">
        <v>2</v>
      </c>
      <c r="D94" s="16">
        <v>2</v>
      </c>
      <c r="E94" s="16">
        <v>0</v>
      </c>
      <c r="F94" s="19"/>
      <c r="G94" s="54" t="s">
        <v>364</v>
      </c>
      <c r="H94" s="83">
        <v>12542623.37</v>
      </c>
      <c r="I94" s="11">
        <v>9808787.28</v>
      </c>
      <c r="J94" s="11">
        <v>4813037.85</v>
      </c>
      <c r="K94" s="11">
        <v>503400</v>
      </c>
      <c r="L94" s="11">
        <v>83697</v>
      </c>
      <c r="M94" s="60">
        <v>4408652.43</v>
      </c>
      <c r="N94" s="11">
        <v>2733836.09</v>
      </c>
      <c r="O94" s="11">
        <v>2507086.09</v>
      </c>
      <c r="P94" s="11">
        <v>226750</v>
      </c>
      <c r="Q94" s="66">
        <v>78.2</v>
      </c>
      <c r="R94" s="66">
        <v>38.37</v>
      </c>
      <c r="S94" s="66">
        <v>4.01</v>
      </c>
      <c r="T94" s="66">
        <v>0.66</v>
      </c>
      <c r="U94" s="66">
        <v>35.14</v>
      </c>
      <c r="V94" s="67">
        <v>21.79</v>
      </c>
    </row>
    <row r="95" spans="1:22" ht="12.75">
      <c r="A95" s="227">
        <v>2</v>
      </c>
      <c r="B95" s="228">
        <v>3</v>
      </c>
      <c r="C95" s="228">
        <v>2</v>
      </c>
      <c r="D95" s="16">
        <v>2</v>
      </c>
      <c r="E95" s="16">
        <v>0</v>
      </c>
      <c r="F95" s="19"/>
      <c r="G95" s="54" t="s">
        <v>327</v>
      </c>
      <c r="H95" s="83">
        <v>23176826</v>
      </c>
      <c r="I95" s="11">
        <v>16946006</v>
      </c>
      <c r="J95" s="11">
        <v>7279785</v>
      </c>
      <c r="K95" s="11">
        <v>1206423</v>
      </c>
      <c r="L95" s="11">
        <v>309235</v>
      </c>
      <c r="M95" s="60">
        <v>8150563</v>
      </c>
      <c r="N95" s="11">
        <v>6230820</v>
      </c>
      <c r="O95" s="11">
        <v>6050836</v>
      </c>
      <c r="P95" s="11">
        <v>176247</v>
      </c>
      <c r="Q95" s="66">
        <v>73.11</v>
      </c>
      <c r="R95" s="66">
        <v>31.4</v>
      </c>
      <c r="S95" s="66">
        <v>5.2</v>
      </c>
      <c r="T95" s="66">
        <v>1.33</v>
      </c>
      <c r="U95" s="66">
        <v>35.16</v>
      </c>
      <c r="V95" s="67">
        <v>26.88</v>
      </c>
    </row>
    <row r="96" spans="1:22" ht="12.75">
      <c r="A96" s="227">
        <v>2</v>
      </c>
      <c r="B96" s="228">
        <v>16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83">
        <v>27731452.53</v>
      </c>
      <c r="I96" s="11">
        <v>21996079.38</v>
      </c>
      <c r="J96" s="11">
        <v>9385543.15</v>
      </c>
      <c r="K96" s="11">
        <v>1685873.4</v>
      </c>
      <c r="L96" s="11">
        <v>18000</v>
      </c>
      <c r="M96" s="60">
        <v>10906662.83</v>
      </c>
      <c r="N96" s="11">
        <v>5735373.15</v>
      </c>
      <c r="O96" s="11">
        <v>4808456.15</v>
      </c>
      <c r="P96" s="11">
        <v>827917</v>
      </c>
      <c r="Q96" s="66">
        <v>79.31</v>
      </c>
      <c r="R96" s="66">
        <v>33.84</v>
      </c>
      <c r="S96" s="66">
        <v>6.07</v>
      </c>
      <c r="T96" s="66">
        <v>0.06</v>
      </c>
      <c r="U96" s="66">
        <v>39.32</v>
      </c>
      <c r="V96" s="67">
        <v>20.68</v>
      </c>
    </row>
    <row r="97" spans="1:22" ht="12.75">
      <c r="A97" s="227">
        <v>2</v>
      </c>
      <c r="B97" s="228">
        <v>1</v>
      </c>
      <c r="C97" s="228">
        <v>3</v>
      </c>
      <c r="D97" s="16">
        <v>2</v>
      </c>
      <c r="E97" s="16">
        <v>0</v>
      </c>
      <c r="F97" s="19"/>
      <c r="G97" s="54" t="s">
        <v>366</v>
      </c>
      <c r="H97" s="83">
        <v>23529315.43</v>
      </c>
      <c r="I97" s="11">
        <v>17100916</v>
      </c>
      <c r="J97" s="11">
        <v>7408191.94</v>
      </c>
      <c r="K97" s="11">
        <v>918163</v>
      </c>
      <c r="L97" s="11">
        <v>400400</v>
      </c>
      <c r="M97" s="60">
        <v>8374161.06</v>
      </c>
      <c r="N97" s="11">
        <v>6428399.43</v>
      </c>
      <c r="O97" s="11">
        <v>1994977.44</v>
      </c>
      <c r="P97" s="11">
        <v>680000</v>
      </c>
      <c r="Q97" s="66">
        <v>72.67</v>
      </c>
      <c r="R97" s="66">
        <v>31.48</v>
      </c>
      <c r="S97" s="66">
        <v>3.9</v>
      </c>
      <c r="T97" s="66">
        <v>1.7</v>
      </c>
      <c r="U97" s="66">
        <v>35.59</v>
      </c>
      <c r="V97" s="67">
        <v>27.32</v>
      </c>
    </row>
    <row r="98" spans="1:22" ht="12.75">
      <c r="A98" s="227">
        <v>2</v>
      </c>
      <c r="B98" s="228">
        <v>6</v>
      </c>
      <c r="C98" s="228">
        <v>5</v>
      </c>
      <c r="D98" s="16">
        <v>2</v>
      </c>
      <c r="E98" s="16">
        <v>0</v>
      </c>
      <c r="F98" s="19"/>
      <c r="G98" s="54" t="s">
        <v>367</v>
      </c>
      <c r="H98" s="83">
        <v>15428244</v>
      </c>
      <c r="I98" s="11">
        <v>9350244</v>
      </c>
      <c r="J98" s="11">
        <v>3926333</v>
      </c>
      <c r="K98" s="11">
        <v>611852</v>
      </c>
      <c r="L98" s="11">
        <v>440000</v>
      </c>
      <c r="M98" s="60">
        <v>4372059</v>
      </c>
      <c r="N98" s="11">
        <v>6078000</v>
      </c>
      <c r="O98" s="11">
        <v>6078000</v>
      </c>
      <c r="P98" s="11">
        <v>0</v>
      </c>
      <c r="Q98" s="66">
        <v>60.6</v>
      </c>
      <c r="R98" s="66">
        <v>25.44</v>
      </c>
      <c r="S98" s="66">
        <v>3.96</v>
      </c>
      <c r="T98" s="66">
        <v>2.85</v>
      </c>
      <c r="U98" s="66">
        <v>28.33</v>
      </c>
      <c r="V98" s="67">
        <v>39.39</v>
      </c>
    </row>
    <row r="99" spans="1:22" ht="12.75">
      <c r="A99" s="227">
        <v>2</v>
      </c>
      <c r="B99" s="228">
        <v>4</v>
      </c>
      <c r="C99" s="228">
        <v>2</v>
      </c>
      <c r="D99" s="16">
        <v>2</v>
      </c>
      <c r="E99" s="16">
        <v>0</v>
      </c>
      <c r="F99" s="19"/>
      <c r="G99" s="54" t="s">
        <v>368</v>
      </c>
      <c r="H99" s="83">
        <v>10421570</v>
      </c>
      <c r="I99" s="11">
        <v>8980570</v>
      </c>
      <c r="J99" s="11">
        <v>4212159</v>
      </c>
      <c r="K99" s="11">
        <v>355900</v>
      </c>
      <c r="L99" s="11">
        <v>310000</v>
      </c>
      <c r="M99" s="60">
        <v>4102511</v>
      </c>
      <c r="N99" s="11">
        <v>1441000</v>
      </c>
      <c r="O99" s="11">
        <v>1431000</v>
      </c>
      <c r="P99" s="11">
        <v>0</v>
      </c>
      <c r="Q99" s="66">
        <v>86.17</v>
      </c>
      <c r="R99" s="66">
        <v>40.41</v>
      </c>
      <c r="S99" s="66">
        <v>3.41</v>
      </c>
      <c r="T99" s="66">
        <v>2.97</v>
      </c>
      <c r="U99" s="66">
        <v>39.36</v>
      </c>
      <c r="V99" s="67">
        <v>13.82</v>
      </c>
    </row>
    <row r="100" spans="1:22" ht="12.75">
      <c r="A100" s="227">
        <v>2</v>
      </c>
      <c r="B100" s="228">
        <v>3</v>
      </c>
      <c r="C100" s="228">
        <v>3</v>
      </c>
      <c r="D100" s="16">
        <v>2</v>
      </c>
      <c r="E100" s="16">
        <v>0</v>
      </c>
      <c r="F100" s="19"/>
      <c r="G100" s="54" t="s">
        <v>369</v>
      </c>
      <c r="H100" s="83">
        <v>32432505</v>
      </c>
      <c r="I100" s="11">
        <v>23129043</v>
      </c>
      <c r="J100" s="11">
        <v>9165300</v>
      </c>
      <c r="K100" s="11">
        <v>1338712</v>
      </c>
      <c r="L100" s="11">
        <v>380000</v>
      </c>
      <c r="M100" s="60">
        <v>12245031</v>
      </c>
      <c r="N100" s="11">
        <v>9303462</v>
      </c>
      <c r="O100" s="11">
        <v>8976212</v>
      </c>
      <c r="P100" s="11">
        <v>227250</v>
      </c>
      <c r="Q100" s="66">
        <v>71.31</v>
      </c>
      <c r="R100" s="66">
        <v>28.25</v>
      </c>
      <c r="S100" s="66">
        <v>4.12</v>
      </c>
      <c r="T100" s="66">
        <v>1.17</v>
      </c>
      <c r="U100" s="66">
        <v>37.75</v>
      </c>
      <c r="V100" s="67">
        <v>28.68</v>
      </c>
    </row>
    <row r="101" spans="1:22" ht="12.75">
      <c r="A101" s="227">
        <v>2</v>
      </c>
      <c r="B101" s="228">
        <v>6</v>
      </c>
      <c r="C101" s="228">
        <v>6</v>
      </c>
      <c r="D101" s="16">
        <v>2</v>
      </c>
      <c r="E101" s="16">
        <v>0</v>
      </c>
      <c r="F101" s="19"/>
      <c r="G101" s="54" t="s">
        <v>370</v>
      </c>
      <c r="H101" s="83">
        <v>22108903</v>
      </c>
      <c r="I101" s="11">
        <v>14704604</v>
      </c>
      <c r="J101" s="11">
        <v>5846225</v>
      </c>
      <c r="K101" s="11">
        <v>1355500</v>
      </c>
      <c r="L101" s="11">
        <v>500000</v>
      </c>
      <c r="M101" s="60">
        <v>7002879</v>
      </c>
      <c r="N101" s="11">
        <v>7404299</v>
      </c>
      <c r="O101" s="11">
        <v>7404299</v>
      </c>
      <c r="P101" s="11">
        <v>0</v>
      </c>
      <c r="Q101" s="66">
        <v>66.5</v>
      </c>
      <c r="R101" s="66">
        <v>26.44</v>
      </c>
      <c r="S101" s="66">
        <v>6.13</v>
      </c>
      <c r="T101" s="66">
        <v>2.26</v>
      </c>
      <c r="U101" s="66">
        <v>31.67</v>
      </c>
      <c r="V101" s="67">
        <v>33.49</v>
      </c>
    </row>
    <row r="102" spans="1:22" ht="12.75">
      <c r="A102" s="227">
        <v>2</v>
      </c>
      <c r="B102" s="228">
        <v>23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83">
        <v>10375773.14</v>
      </c>
      <c r="I102" s="11">
        <v>8272692.14</v>
      </c>
      <c r="J102" s="11">
        <v>4187720.21</v>
      </c>
      <c r="K102" s="11">
        <v>192013</v>
      </c>
      <c r="L102" s="11">
        <v>125829</v>
      </c>
      <c r="M102" s="60">
        <v>3767129.93</v>
      </c>
      <c r="N102" s="11">
        <v>2103081</v>
      </c>
      <c r="O102" s="11">
        <v>2103081</v>
      </c>
      <c r="P102" s="11">
        <v>0</v>
      </c>
      <c r="Q102" s="66">
        <v>79.73</v>
      </c>
      <c r="R102" s="66">
        <v>40.36</v>
      </c>
      <c r="S102" s="66">
        <v>1.85</v>
      </c>
      <c r="T102" s="66">
        <v>1.21</v>
      </c>
      <c r="U102" s="66">
        <v>36.3</v>
      </c>
      <c r="V102" s="67">
        <v>20.26</v>
      </c>
    </row>
    <row r="103" spans="1:22" ht="12.75">
      <c r="A103" s="227">
        <v>2</v>
      </c>
      <c r="B103" s="228">
        <v>24</v>
      </c>
      <c r="C103" s="228">
        <v>3</v>
      </c>
      <c r="D103" s="16">
        <v>2</v>
      </c>
      <c r="E103" s="16">
        <v>0</v>
      </c>
      <c r="F103" s="19"/>
      <c r="G103" s="54" t="s">
        <v>372</v>
      </c>
      <c r="H103" s="83">
        <v>23573141</v>
      </c>
      <c r="I103" s="11">
        <v>19974017</v>
      </c>
      <c r="J103" s="11">
        <v>8418414</v>
      </c>
      <c r="K103" s="11">
        <v>904144</v>
      </c>
      <c r="L103" s="11">
        <v>30000</v>
      </c>
      <c r="M103" s="60">
        <v>10621459</v>
      </c>
      <c r="N103" s="11">
        <v>3599124</v>
      </c>
      <c r="O103" s="11">
        <v>3599124</v>
      </c>
      <c r="P103" s="11">
        <v>0</v>
      </c>
      <c r="Q103" s="66">
        <v>84.73</v>
      </c>
      <c r="R103" s="66">
        <v>35.71</v>
      </c>
      <c r="S103" s="66">
        <v>3.83</v>
      </c>
      <c r="T103" s="66">
        <v>0.12</v>
      </c>
      <c r="U103" s="66">
        <v>45.05</v>
      </c>
      <c r="V103" s="67">
        <v>15.26</v>
      </c>
    </row>
    <row r="104" spans="1:22" ht="12.75">
      <c r="A104" s="227">
        <v>2</v>
      </c>
      <c r="B104" s="228">
        <v>7</v>
      </c>
      <c r="C104" s="228">
        <v>2</v>
      </c>
      <c r="D104" s="16">
        <v>2</v>
      </c>
      <c r="E104" s="16">
        <v>0</v>
      </c>
      <c r="F104" s="19"/>
      <c r="G104" s="54" t="s">
        <v>330</v>
      </c>
      <c r="H104" s="83">
        <v>25781622</v>
      </c>
      <c r="I104" s="11">
        <v>22819021.39</v>
      </c>
      <c r="J104" s="11">
        <v>10984990</v>
      </c>
      <c r="K104" s="11">
        <v>1085751</v>
      </c>
      <c r="L104" s="11">
        <v>419961</v>
      </c>
      <c r="M104" s="60">
        <v>10328319.39</v>
      </c>
      <c r="N104" s="11">
        <v>2962600.61</v>
      </c>
      <c r="O104" s="11">
        <v>2962600.61</v>
      </c>
      <c r="P104" s="11">
        <v>0</v>
      </c>
      <c r="Q104" s="66">
        <v>88.5</v>
      </c>
      <c r="R104" s="66">
        <v>42.6</v>
      </c>
      <c r="S104" s="66">
        <v>4.21</v>
      </c>
      <c r="T104" s="66">
        <v>1.62</v>
      </c>
      <c r="U104" s="66">
        <v>40.06</v>
      </c>
      <c r="V104" s="67">
        <v>11.49</v>
      </c>
    </row>
    <row r="105" spans="1:22" ht="12.75">
      <c r="A105" s="227">
        <v>2</v>
      </c>
      <c r="B105" s="228">
        <v>8</v>
      </c>
      <c r="C105" s="228">
        <v>7</v>
      </c>
      <c r="D105" s="16">
        <v>2</v>
      </c>
      <c r="E105" s="16">
        <v>0</v>
      </c>
      <c r="F105" s="19"/>
      <c r="G105" s="54" t="s">
        <v>332</v>
      </c>
      <c r="H105" s="83">
        <v>44685235</v>
      </c>
      <c r="I105" s="11">
        <v>40362813</v>
      </c>
      <c r="J105" s="11">
        <v>17119184</v>
      </c>
      <c r="K105" s="11">
        <v>2758286</v>
      </c>
      <c r="L105" s="11">
        <v>1800000</v>
      </c>
      <c r="M105" s="60">
        <v>18685343</v>
      </c>
      <c r="N105" s="11">
        <v>4322422</v>
      </c>
      <c r="O105" s="11">
        <v>3838336</v>
      </c>
      <c r="P105" s="11">
        <v>294086</v>
      </c>
      <c r="Q105" s="66">
        <v>90.32</v>
      </c>
      <c r="R105" s="66">
        <v>38.31</v>
      </c>
      <c r="S105" s="66">
        <v>6.17</v>
      </c>
      <c r="T105" s="66">
        <v>4.02</v>
      </c>
      <c r="U105" s="66">
        <v>41.81</v>
      </c>
      <c r="V105" s="67">
        <v>9.67</v>
      </c>
    </row>
    <row r="106" spans="1:22" ht="12.75">
      <c r="A106" s="227">
        <v>2</v>
      </c>
      <c r="B106" s="228">
        <v>23</v>
      </c>
      <c r="C106" s="228">
        <v>5</v>
      </c>
      <c r="D106" s="16">
        <v>2</v>
      </c>
      <c r="E106" s="16">
        <v>0</v>
      </c>
      <c r="F106" s="19"/>
      <c r="G106" s="54" t="s">
        <v>373</v>
      </c>
      <c r="H106" s="83">
        <v>111998029.25</v>
      </c>
      <c r="I106" s="11">
        <v>72928840.57</v>
      </c>
      <c r="J106" s="11">
        <v>23707211</v>
      </c>
      <c r="K106" s="11">
        <v>7797920</v>
      </c>
      <c r="L106" s="11">
        <v>220000</v>
      </c>
      <c r="M106" s="60">
        <v>41203709.57</v>
      </c>
      <c r="N106" s="11">
        <v>39069188.68</v>
      </c>
      <c r="O106" s="11">
        <v>37820741.68</v>
      </c>
      <c r="P106" s="11">
        <v>430147</v>
      </c>
      <c r="Q106" s="66">
        <v>65.11</v>
      </c>
      <c r="R106" s="66">
        <v>21.16</v>
      </c>
      <c r="S106" s="66">
        <v>6.96</v>
      </c>
      <c r="T106" s="66">
        <v>0.19</v>
      </c>
      <c r="U106" s="66">
        <v>36.78</v>
      </c>
      <c r="V106" s="67">
        <v>34.88</v>
      </c>
    </row>
    <row r="107" spans="1:22" ht="12.75">
      <c r="A107" s="227">
        <v>2</v>
      </c>
      <c r="B107" s="228">
        <v>17</v>
      </c>
      <c r="C107" s="228">
        <v>2</v>
      </c>
      <c r="D107" s="16">
        <v>2</v>
      </c>
      <c r="E107" s="16">
        <v>0</v>
      </c>
      <c r="F107" s="19"/>
      <c r="G107" s="54" t="s">
        <v>374</v>
      </c>
      <c r="H107" s="83">
        <v>17903106</v>
      </c>
      <c r="I107" s="11">
        <v>12014948.96</v>
      </c>
      <c r="J107" s="11">
        <v>5072071.17</v>
      </c>
      <c r="K107" s="11">
        <v>1213036</v>
      </c>
      <c r="L107" s="11">
        <v>408000</v>
      </c>
      <c r="M107" s="60">
        <v>5321841.79</v>
      </c>
      <c r="N107" s="11">
        <v>5888157.04</v>
      </c>
      <c r="O107" s="11">
        <v>5789157.04</v>
      </c>
      <c r="P107" s="11">
        <v>99000</v>
      </c>
      <c r="Q107" s="66">
        <v>67.11</v>
      </c>
      <c r="R107" s="66">
        <v>28.33</v>
      </c>
      <c r="S107" s="66">
        <v>6.77</v>
      </c>
      <c r="T107" s="66">
        <v>2.27</v>
      </c>
      <c r="U107" s="66">
        <v>29.72</v>
      </c>
      <c r="V107" s="67">
        <v>32.88</v>
      </c>
    </row>
    <row r="108" spans="1:22" ht="12.75">
      <c r="A108" s="227">
        <v>2</v>
      </c>
      <c r="B108" s="228">
        <v>18</v>
      </c>
      <c r="C108" s="228">
        <v>1</v>
      </c>
      <c r="D108" s="16">
        <v>2</v>
      </c>
      <c r="E108" s="16">
        <v>0</v>
      </c>
      <c r="F108" s="19"/>
      <c r="G108" s="54" t="s">
        <v>375</v>
      </c>
      <c r="H108" s="83">
        <v>20028554.65</v>
      </c>
      <c r="I108" s="11">
        <v>16898999.65</v>
      </c>
      <c r="J108" s="11">
        <v>8089832.65</v>
      </c>
      <c r="K108" s="11">
        <v>1156117</v>
      </c>
      <c r="L108" s="11">
        <v>583020</v>
      </c>
      <c r="M108" s="60">
        <v>7070030</v>
      </c>
      <c r="N108" s="11">
        <v>3129555</v>
      </c>
      <c r="O108" s="11">
        <v>2831994</v>
      </c>
      <c r="P108" s="11">
        <v>0</v>
      </c>
      <c r="Q108" s="66">
        <v>84.37</v>
      </c>
      <c r="R108" s="66">
        <v>40.39</v>
      </c>
      <c r="S108" s="66">
        <v>5.77</v>
      </c>
      <c r="T108" s="66">
        <v>2.91</v>
      </c>
      <c r="U108" s="66">
        <v>35.29</v>
      </c>
      <c r="V108" s="67">
        <v>15.62</v>
      </c>
    </row>
    <row r="109" spans="1:22" ht="12.75">
      <c r="A109" s="227">
        <v>2</v>
      </c>
      <c r="B109" s="228">
        <v>3</v>
      </c>
      <c r="C109" s="228">
        <v>4</v>
      </c>
      <c r="D109" s="16">
        <v>2</v>
      </c>
      <c r="E109" s="16">
        <v>0</v>
      </c>
      <c r="F109" s="19"/>
      <c r="G109" s="54" t="s">
        <v>376</v>
      </c>
      <c r="H109" s="83">
        <v>15670407.58</v>
      </c>
      <c r="I109" s="11">
        <v>11777528.58</v>
      </c>
      <c r="J109" s="11">
        <v>6013335.53</v>
      </c>
      <c r="K109" s="11">
        <v>458900</v>
      </c>
      <c r="L109" s="11">
        <v>253700</v>
      </c>
      <c r="M109" s="60">
        <v>5051593.05</v>
      </c>
      <c r="N109" s="11">
        <v>3892879</v>
      </c>
      <c r="O109" s="11">
        <v>3889879</v>
      </c>
      <c r="P109" s="11">
        <v>0</v>
      </c>
      <c r="Q109" s="66">
        <v>75.15</v>
      </c>
      <c r="R109" s="66">
        <v>38.37</v>
      </c>
      <c r="S109" s="66">
        <v>2.92</v>
      </c>
      <c r="T109" s="66">
        <v>1.61</v>
      </c>
      <c r="U109" s="66">
        <v>32.23</v>
      </c>
      <c r="V109" s="67">
        <v>24.84</v>
      </c>
    </row>
    <row r="110" spans="1:22" ht="12.75">
      <c r="A110" s="227">
        <v>2</v>
      </c>
      <c r="B110" s="228">
        <v>13</v>
      </c>
      <c r="C110" s="228">
        <v>2</v>
      </c>
      <c r="D110" s="16">
        <v>2</v>
      </c>
      <c r="E110" s="16">
        <v>0</v>
      </c>
      <c r="F110" s="19"/>
      <c r="G110" s="54" t="s">
        <v>377</v>
      </c>
      <c r="H110" s="83">
        <v>40050932</v>
      </c>
      <c r="I110" s="11">
        <v>22730776</v>
      </c>
      <c r="J110" s="11">
        <v>10098948</v>
      </c>
      <c r="K110" s="11">
        <v>1066000</v>
      </c>
      <c r="L110" s="11">
        <v>1374270</v>
      </c>
      <c r="M110" s="60">
        <v>10191558</v>
      </c>
      <c r="N110" s="11">
        <v>17320156</v>
      </c>
      <c r="O110" s="11">
        <v>17264203</v>
      </c>
      <c r="P110" s="11">
        <v>55953</v>
      </c>
      <c r="Q110" s="66">
        <v>56.75</v>
      </c>
      <c r="R110" s="66">
        <v>25.21</v>
      </c>
      <c r="S110" s="66">
        <v>2.66</v>
      </c>
      <c r="T110" s="66">
        <v>3.43</v>
      </c>
      <c r="U110" s="66">
        <v>25.44</v>
      </c>
      <c r="V110" s="67">
        <v>43.24</v>
      </c>
    </row>
    <row r="111" spans="1:22" ht="12.75">
      <c r="A111" s="227">
        <v>2</v>
      </c>
      <c r="B111" s="228">
        <v>9</v>
      </c>
      <c r="C111" s="228">
        <v>3</v>
      </c>
      <c r="D111" s="16">
        <v>2</v>
      </c>
      <c r="E111" s="16">
        <v>0</v>
      </c>
      <c r="F111" s="19"/>
      <c r="G111" s="54" t="s">
        <v>378</v>
      </c>
      <c r="H111" s="83">
        <v>10779181.16</v>
      </c>
      <c r="I111" s="11">
        <v>9243681.16</v>
      </c>
      <c r="J111" s="11">
        <v>4299512.31</v>
      </c>
      <c r="K111" s="11">
        <v>293000</v>
      </c>
      <c r="L111" s="11">
        <v>100000</v>
      </c>
      <c r="M111" s="60">
        <v>4551168.85</v>
      </c>
      <c r="N111" s="11">
        <v>1535500</v>
      </c>
      <c r="O111" s="11">
        <v>1535500</v>
      </c>
      <c r="P111" s="11">
        <v>0</v>
      </c>
      <c r="Q111" s="66">
        <v>85.75</v>
      </c>
      <c r="R111" s="66">
        <v>39.88</v>
      </c>
      <c r="S111" s="66">
        <v>2.71</v>
      </c>
      <c r="T111" s="66">
        <v>0.92</v>
      </c>
      <c r="U111" s="66">
        <v>42.22</v>
      </c>
      <c r="V111" s="67">
        <v>14.24</v>
      </c>
    </row>
    <row r="112" spans="1:22" ht="12.75">
      <c r="A112" s="227">
        <v>2</v>
      </c>
      <c r="B112" s="228">
        <v>9</v>
      </c>
      <c r="C112" s="228">
        <v>4</v>
      </c>
      <c r="D112" s="16">
        <v>2</v>
      </c>
      <c r="E112" s="16">
        <v>0</v>
      </c>
      <c r="F112" s="19"/>
      <c r="G112" s="54" t="s">
        <v>379</v>
      </c>
      <c r="H112" s="83">
        <v>21036261.58</v>
      </c>
      <c r="I112" s="11">
        <v>16953718.87</v>
      </c>
      <c r="J112" s="11">
        <v>7155985.84</v>
      </c>
      <c r="K112" s="11">
        <v>1621000</v>
      </c>
      <c r="L112" s="11">
        <v>534000</v>
      </c>
      <c r="M112" s="60">
        <v>7642733.03</v>
      </c>
      <c r="N112" s="11">
        <v>4082542.71</v>
      </c>
      <c r="O112" s="11">
        <v>4079942.71</v>
      </c>
      <c r="P112" s="11">
        <v>2600</v>
      </c>
      <c r="Q112" s="66">
        <v>80.59</v>
      </c>
      <c r="R112" s="66">
        <v>34.01</v>
      </c>
      <c r="S112" s="66">
        <v>7.7</v>
      </c>
      <c r="T112" s="66">
        <v>2.53</v>
      </c>
      <c r="U112" s="66">
        <v>36.33</v>
      </c>
      <c r="V112" s="67">
        <v>19.4</v>
      </c>
    </row>
    <row r="113" spans="1:22" ht="12.75">
      <c r="A113" s="227">
        <v>2</v>
      </c>
      <c r="B113" s="228">
        <v>9</v>
      </c>
      <c r="C113" s="228">
        <v>5</v>
      </c>
      <c r="D113" s="16">
        <v>2</v>
      </c>
      <c r="E113" s="16">
        <v>0</v>
      </c>
      <c r="F113" s="19"/>
      <c r="G113" s="54" t="s">
        <v>380</v>
      </c>
      <c r="H113" s="83">
        <v>19852622.5</v>
      </c>
      <c r="I113" s="11">
        <v>16112807.5</v>
      </c>
      <c r="J113" s="11">
        <v>5827159</v>
      </c>
      <c r="K113" s="11">
        <v>1778544</v>
      </c>
      <c r="L113" s="11">
        <v>435000</v>
      </c>
      <c r="M113" s="60">
        <v>8072104.5</v>
      </c>
      <c r="N113" s="11">
        <v>3739815</v>
      </c>
      <c r="O113" s="11">
        <v>3651815</v>
      </c>
      <c r="P113" s="11">
        <v>0</v>
      </c>
      <c r="Q113" s="66">
        <v>81.16</v>
      </c>
      <c r="R113" s="66">
        <v>29.35</v>
      </c>
      <c r="S113" s="66">
        <v>8.95</v>
      </c>
      <c r="T113" s="66">
        <v>2.19</v>
      </c>
      <c r="U113" s="66">
        <v>40.66</v>
      </c>
      <c r="V113" s="67">
        <v>18.83</v>
      </c>
    </row>
    <row r="114" spans="1:22" ht="12.75">
      <c r="A114" s="227">
        <v>2</v>
      </c>
      <c r="B114" s="228">
        <v>8</v>
      </c>
      <c r="C114" s="228">
        <v>9</v>
      </c>
      <c r="D114" s="16">
        <v>2</v>
      </c>
      <c r="E114" s="16">
        <v>0</v>
      </c>
      <c r="F114" s="19"/>
      <c r="G114" s="54" t="s">
        <v>381</v>
      </c>
      <c r="H114" s="83">
        <v>9517568</v>
      </c>
      <c r="I114" s="11">
        <v>6420143</v>
      </c>
      <c r="J114" s="11">
        <v>3550553.98</v>
      </c>
      <c r="K114" s="11">
        <v>145200</v>
      </c>
      <c r="L114" s="11">
        <v>217512</v>
      </c>
      <c r="M114" s="60">
        <v>2506877.02</v>
      </c>
      <c r="N114" s="11">
        <v>3097425</v>
      </c>
      <c r="O114" s="11">
        <v>2997425</v>
      </c>
      <c r="P114" s="11">
        <v>0</v>
      </c>
      <c r="Q114" s="66">
        <v>67.45</v>
      </c>
      <c r="R114" s="66">
        <v>37.3</v>
      </c>
      <c r="S114" s="66">
        <v>1.52</v>
      </c>
      <c r="T114" s="66">
        <v>2.28</v>
      </c>
      <c r="U114" s="66">
        <v>26.33</v>
      </c>
      <c r="V114" s="67">
        <v>32.54</v>
      </c>
    </row>
    <row r="115" spans="1:22" ht="12.75">
      <c r="A115" s="227">
        <v>2</v>
      </c>
      <c r="B115" s="228">
        <v>10</v>
      </c>
      <c r="C115" s="228">
        <v>4</v>
      </c>
      <c r="D115" s="16">
        <v>2</v>
      </c>
      <c r="E115" s="16">
        <v>0</v>
      </c>
      <c r="F115" s="19"/>
      <c r="G115" s="54" t="s">
        <v>335</v>
      </c>
      <c r="H115" s="83">
        <v>19809204</v>
      </c>
      <c r="I115" s="11">
        <v>16679320</v>
      </c>
      <c r="J115" s="11">
        <v>8070161</v>
      </c>
      <c r="K115" s="11">
        <v>821836</v>
      </c>
      <c r="L115" s="11">
        <v>203934</v>
      </c>
      <c r="M115" s="60">
        <v>7583389</v>
      </c>
      <c r="N115" s="11">
        <v>3129884</v>
      </c>
      <c r="O115" s="11">
        <v>3029884</v>
      </c>
      <c r="P115" s="11">
        <v>55000</v>
      </c>
      <c r="Q115" s="66">
        <v>84.19</v>
      </c>
      <c r="R115" s="66">
        <v>40.73</v>
      </c>
      <c r="S115" s="66">
        <v>4.14</v>
      </c>
      <c r="T115" s="66">
        <v>1.02</v>
      </c>
      <c r="U115" s="66">
        <v>38.28</v>
      </c>
      <c r="V115" s="67">
        <v>15.8</v>
      </c>
    </row>
    <row r="116" spans="1:22" ht="12.75">
      <c r="A116" s="227">
        <v>2</v>
      </c>
      <c r="B116" s="228">
        <v>11</v>
      </c>
      <c r="C116" s="228">
        <v>2</v>
      </c>
      <c r="D116" s="16">
        <v>2</v>
      </c>
      <c r="E116" s="16">
        <v>0</v>
      </c>
      <c r="F116" s="19"/>
      <c r="G116" s="54" t="s">
        <v>336</v>
      </c>
      <c r="H116" s="83">
        <v>57376984.61</v>
      </c>
      <c r="I116" s="11">
        <v>45432804.04</v>
      </c>
      <c r="J116" s="11">
        <v>16749078.47</v>
      </c>
      <c r="K116" s="11">
        <v>7230024.1</v>
      </c>
      <c r="L116" s="11">
        <v>670000</v>
      </c>
      <c r="M116" s="60">
        <v>20783701.47</v>
      </c>
      <c r="N116" s="11">
        <v>11944180.57</v>
      </c>
      <c r="O116" s="11">
        <v>10407180.57</v>
      </c>
      <c r="P116" s="11">
        <v>315000</v>
      </c>
      <c r="Q116" s="66">
        <v>79.18</v>
      </c>
      <c r="R116" s="66">
        <v>29.19</v>
      </c>
      <c r="S116" s="66">
        <v>12.6</v>
      </c>
      <c r="T116" s="66">
        <v>1.16</v>
      </c>
      <c r="U116" s="66">
        <v>36.22</v>
      </c>
      <c r="V116" s="67">
        <v>20.81</v>
      </c>
    </row>
    <row r="117" spans="1:22" ht="12.75">
      <c r="A117" s="227">
        <v>2</v>
      </c>
      <c r="B117" s="228">
        <v>2</v>
      </c>
      <c r="C117" s="228">
        <v>6</v>
      </c>
      <c r="D117" s="16">
        <v>2</v>
      </c>
      <c r="E117" s="16">
        <v>0</v>
      </c>
      <c r="F117" s="19"/>
      <c r="G117" s="54" t="s">
        <v>382</v>
      </c>
      <c r="H117" s="83">
        <v>25075819.59</v>
      </c>
      <c r="I117" s="11">
        <v>18613074.69</v>
      </c>
      <c r="J117" s="11">
        <v>9207725.27</v>
      </c>
      <c r="K117" s="11">
        <v>1414400</v>
      </c>
      <c r="L117" s="11">
        <v>366719</v>
      </c>
      <c r="M117" s="60">
        <v>7624230.42</v>
      </c>
      <c r="N117" s="11">
        <v>6462744.9</v>
      </c>
      <c r="O117" s="11">
        <v>6063030.9</v>
      </c>
      <c r="P117" s="11">
        <v>399714</v>
      </c>
      <c r="Q117" s="66">
        <v>74.22</v>
      </c>
      <c r="R117" s="66">
        <v>36.71</v>
      </c>
      <c r="S117" s="66">
        <v>5.64</v>
      </c>
      <c r="T117" s="66">
        <v>1.46</v>
      </c>
      <c r="U117" s="66">
        <v>30.4</v>
      </c>
      <c r="V117" s="67">
        <v>25.77</v>
      </c>
    </row>
    <row r="118" spans="1:22" ht="12.75">
      <c r="A118" s="227">
        <v>2</v>
      </c>
      <c r="B118" s="228">
        <v>18</v>
      </c>
      <c r="C118" s="228">
        <v>2</v>
      </c>
      <c r="D118" s="16">
        <v>2</v>
      </c>
      <c r="E118" s="16">
        <v>0</v>
      </c>
      <c r="F118" s="19"/>
      <c r="G118" s="54" t="s">
        <v>383</v>
      </c>
      <c r="H118" s="83">
        <v>19099889.74</v>
      </c>
      <c r="I118" s="11">
        <v>13130606.99</v>
      </c>
      <c r="J118" s="11">
        <v>6269211</v>
      </c>
      <c r="K118" s="11">
        <v>751496</v>
      </c>
      <c r="L118" s="11">
        <v>250000</v>
      </c>
      <c r="M118" s="60">
        <v>5859899.99</v>
      </c>
      <c r="N118" s="11">
        <v>5969282.75</v>
      </c>
      <c r="O118" s="11">
        <v>5969282.75</v>
      </c>
      <c r="P118" s="11">
        <v>0</v>
      </c>
      <c r="Q118" s="66">
        <v>68.74</v>
      </c>
      <c r="R118" s="66">
        <v>32.82</v>
      </c>
      <c r="S118" s="66">
        <v>3.93</v>
      </c>
      <c r="T118" s="66">
        <v>1.3</v>
      </c>
      <c r="U118" s="66">
        <v>30.68</v>
      </c>
      <c r="V118" s="67">
        <v>31.25</v>
      </c>
    </row>
    <row r="119" spans="1:22" ht="12.75">
      <c r="A119" s="227">
        <v>2</v>
      </c>
      <c r="B119" s="228">
        <v>19</v>
      </c>
      <c r="C119" s="228">
        <v>5</v>
      </c>
      <c r="D119" s="16">
        <v>2</v>
      </c>
      <c r="E119" s="16">
        <v>0</v>
      </c>
      <c r="F119" s="19"/>
      <c r="G119" s="54" t="s">
        <v>384</v>
      </c>
      <c r="H119" s="83">
        <v>20586830</v>
      </c>
      <c r="I119" s="11">
        <v>14890844</v>
      </c>
      <c r="J119" s="11">
        <v>6828085</v>
      </c>
      <c r="K119" s="11">
        <v>1187000</v>
      </c>
      <c r="L119" s="11">
        <v>1130000</v>
      </c>
      <c r="M119" s="60">
        <v>5745759</v>
      </c>
      <c r="N119" s="11">
        <v>5695986</v>
      </c>
      <c r="O119" s="11">
        <v>1985986</v>
      </c>
      <c r="P119" s="11">
        <v>0</v>
      </c>
      <c r="Q119" s="66">
        <v>72.33</v>
      </c>
      <c r="R119" s="66">
        <v>33.16</v>
      </c>
      <c r="S119" s="66">
        <v>5.76</v>
      </c>
      <c r="T119" s="66">
        <v>5.48</v>
      </c>
      <c r="U119" s="66">
        <v>27.9</v>
      </c>
      <c r="V119" s="67">
        <v>27.66</v>
      </c>
    </row>
    <row r="120" spans="1:22" ht="12.75">
      <c r="A120" s="227">
        <v>2</v>
      </c>
      <c r="B120" s="228">
        <v>7</v>
      </c>
      <c r="C120" s="228">
        <v>4</v>
      </c>
      <c r="D120" s="16">
        <v>2</v>
      </c>
      <c r="E120" s="16">
        <v>0</v>
      </c>
      <c r="F120" s="19"/>
      <c r="G120" s="54" t="s">
        <v>385</v>
      </c>
      <c r="H120" s="83">
        <v>12215147</v>
      </c>
      <c r="I120" s="11">
        <v>11390147</v>
      </c>
      <c r="J120" s="11">
        <v>5567938</v>
      </c>
      <c r="K120" s="11">
        <v>90000</v>
      </c>
      <c r="L120" s="11">
        <v>409425</v>
      </c>
      <c r="M120" s="60">
        <v>5322784</v>
      </c>
      <c r="N120" s="11">
        <v>825000</v>
      </c>
      <c r="O120" s="11">
        <v>817000</v>
      </c>
      <c r="P120" s="11">
        <v>0</v>
      </c>
      <c r="Q120" s="66">
        <v>93.24</v>
      </c>
      <c r="R120" s="66">
        <v>45.58</v>
      </c>
      <c r="S120" s="66">
        <v>0.73</v>
      </c>
      <c r="T120" s="66">
        <v>3.35</v>
      </c>
      <c r="U120" s="66">
        <v>43.57</v>
      </c>
      <c r="V120" s="67">
        <v>6.75</v>
      </c>
    </row>
    <row r="121" spans="1:22" ht="12.75">
      <c r="A121" s="227">
        <v>2</v>
      </c>
      <c r="B121" s="228">
        <v>5</v>
      </c>
      <c r="C121" s="228">
        <v>3</v>
      </c>
      <c r="D121" s="16">
        <v>2</v>
      </c>
      <c r="E121" s="16">
        <v>0</v>
      </c>
      <c r="F121" s="19"/>
      <c r="G121" s="54" t="s">
        <v>386</v>
      </c>
      <c r="H121" s="83">
        <v>15156984</v>
      </c>
      <c r="I121" s="11">
        <v>12823453</v>
      </c>
      <c r="J121" s="11">
        <v>5546758</v>
      </c>
      <c r="K121" s="11">
        <v>383038</v>
      </c>
      <c r="L121" s="11">
        <v>405000</v>
      </c>
      <c r="M121" s="60">
        <v>6488657</v>
      </c>
      <c r="N121" s="11">
        <v>2333531</v>
      </c>
      <c r="O121" s="11">
        <v>2250133</v>
      </c>
      <c r="P121" s="11">
        <v>0</v>
      </c>
      <c r="Q121" s="66">
        <v>84.6</v>
      </c>
      <c r="R121" s="66">
        <v>36.59</v>
      </c>
      <c r="S121" s="66">
        <v>2.52</v>
      </c>
      <c r="T121" s="66">
        <v>2.67</v>
      </c>
      <c r="U121" s="66">
        <v>42.8</v>
      </c>
      <c r="V121" s="67">
        <v>15.39</v>
      </c>
    </row>
    <row r="122" spans="1:22" ht="12.75">
      <c r="A122" s="227">
        <v>2</v>
      </c>
      <c r="B122" s="228">
        <v>23</v>
      </c>
      <c r="C122" s="228">
        <v>6</v>
      </c>
      <c r="D122" s="16">
        <v>2</v>
      </c>
      <c r="E122" s="16">
        <v>0</v>
      </c>
      <c r="F122" s="19"/>
      <c r="G122" s="54" t="s">
        <v>387</v>
      </c>
      <c r="H122" s="83">
        <v>13716084</v>
      </c>
      <c r="I122" s="11">
        <v>11759573</v>
      </c>
      <c r="J122" s="11">
        <v>5519513</v>
      </c>
      <c r="K122" s="11">
        <v>1024249</v>
      </c>
      <c r="L122" s="11">
        <v>104906</v>
      </c>
      <c r="M122" s="60">
        <v>5110905</v>
      </c>
      <c r="N122" s="11">
        <v>1956511</v>
      </c>
      <c r="O122" s="11">
        <v>1838111</v>
      </c>
      <c r="P122" s="11">
        <v>0</v>
      </c>
      <c r="Q122" s="66">
        <v>85.73</v>
      </c>
      <c r="R122" s="66">
        <v>40.24</v>
      </c>
      <c r="S122" s="66">
        <v>7.46</v>
      </c>
      <c r="T122" s="66">
        <v>0.76</v>
      </c>
      <c r="U122" s="66">
        <v>37.26</v>
      </c>
      <c r="V122" s="67">
        <v>14.26</v>
      </c>
    </row>
    <row r="123" spans="1:22" ht="12.75">
      <c r="A123" s="227">
        <v>2</v>
      </c>
      <c r="B123" s="228">
        <v>18</v>
      </c>
      <c r="C123" s="228">
        <v>3</v>
      </c>
      <c r="D123" s="16">
        <v>2</v>
      </c>
      <c r="E123" s="16">
        <v>0</v>
      </c>
      <c r="F123" s="19"/>
      <c r="G123" s="54" t="s">
        <v>388</v>
      </c>
      <c r="H123" s="83">
        <v>44592208.03</v>
      </c>
      <c r="I123" s="11">
        <v>35015804.77</v>
      </c>
      <c r="J123" s="11">
        <v>15944307.68</v>
      </c>
      <c r="K123" s="11">
        <v>3411205</v>
      </c>
      <c r="L123" s="11">
        <v>967200</v>
      </c>
      <c r="M123" s="60">
        <v>14693092.09</v>
      </c>
      <c r="N123" s="11">
        <v>9576403.26</v>
      </c>
      <c r="O123" s="11">
        <v>6369986.26</v>
      </c>
      <c r="P123" s="11">
        <v>98417</v>
      </c>
      <c r="Q123" s="66">
        <v>78.52</v>
      </c>
      <c r="R123" s="66">
        <v>35.75</v>
      </c>
      <c r="S123" s="66">
        <v>7.64</v>
      </c>
      <c r="T123" s="66">
        <v>2.16</v>
      </c>
      <c r="U123" s="66">
        <v>32.94</v>
      </c>
      <c r="V123" s="67">
        <v>21.47</v>
      </c>
    </row>
    <row r="124" spans="1:22" ht="12.75">
      <c r="A124" s="227">
        <v>2</v>
      </c>
      <c r="B124" s="228">
        <v>9</v>
      </c>
      <c r="C124" s="228">
        <v>6</v>
      </c>
      <c r="D124" s="16">
        <v>2</v>
      </c>
      <c r="E124" s="16">
        <v>0</v>
      </c>
      <c r="F124" s="19"/>
      <c r="G124" s="54" t="s">
        <v>389</v>
      </c>
      <c r="H124" s="83">
        <v>19723147</v>
      </c>
      <c r="I124" s="11">
        <v>14589308.55</v>
      </c>
      <c r="J124" s="11">
        <v>5785263</v>
      </c>
      <c r="K124" s="11">
        <v>1993000</v>
      </c>
      <c r="L124" s="11">
        <v>542015</v>
      </c>
      <c r="M124" s="60">
        <v>6269030.55</v>
      </c>
      <c r="N124" s="11">
        <v>5133838.45</v>
      </c>
      <c r="O124" s="11">
        <v>5028302.45</v>
      </c>
      <c r="P124" s="11">
        <v>28536</v>
      </c>
      <c r="Q124" s="66">
        <v>73.97</v>
      </c>
      <c r="R124" s="66">
        <v>29.33</v>
      </c>
      <c r="S124" s="66">
        <v>10.1</v>
      </c>
      <c r="T124" s="66">
        <v>2.74</v>
      </c>
      <c r="U124" s="66">
        <v>31.78</v>
      </c>
      <c r="V124" s="67">
        <v>26.02</v>
      </c>
    </row>
    <row r="125" spans="1:22" ht="12.75">
      <c r="A125" s="227">
        <v>2</v>
      </c>
      <c r="B125" s="228">
        <v>5</v>
      </c>
      <c r="C125" s="228">
        <v>4</v>
      </c>
      <c r="D125" s="16">
        <v>2</v>
      </c>
      <c r="E125" s="16">
        <v>0</v>
      </c>
      <c r="F125" s="19"/>
      <c r="G125" s="54" t="s">
        <v>390</v>
      </c>
      <c r="H125" s="83">
        <v>15038672</v>
      </c>
      <c r="I125" s="11">
        <v>10855152</v>
      </c>
      <c r="J125" s="11">
        <v>5122850</v>
      </c>
      <c r="K125" s="11">
        <v>529600</v>
      </c>
      <c r="L125" s="11">
        <v>400000</v>
      </c>
      <c r="M125" s="60">
        <v>4802702</v>
      </c>
      <c r="N125" s="11">
        <v>4183520</v>
      </c>
      <c r="O125" s="11">
        <v>4176520</v>
      </c>
      <c r="P125" s="11">
        <v>0</v>
      </c>
      <c r="Q125" s="66">
        <v>72.18</v>
      </c>
      <c r="R125" s="66">
        <v>34.06</v>
      </c>
      <c r="S125" s="66">
        <v>3.52</v>
      </c>
      <c r="T125" s="66">
        <v>2.65</v>
      </c>
      <c r="U125" s="66">
        <v>31.93</v>
      </c>
      <c r="V125" s="67">
        <v>27.81</v>
      </c>
    </row>
    <row r="126" spans="1:22" ht="12.75">
      <c r="A126" s="227">
        <v>2</v>
      </c>
      <c r="B126" s="228">
        <v>6</v>
      </c>
      <c r="C126" s="228">
        <v>7</v>
      </c>
      <c r="D126" s="16">
        <v>2</v>
      </c>
      <c r="E126" s="16">
        <v>0</v>
      </c>
      <c r="F126" s="19"/>
      <c r="G126" s="54" t="s">
        <v>391</v>
      </c>
      <c r="H126" s="83">
        <v>30566925</v>
      </c>
      <c r="I126" s="11">
        <v>27501401</v>
      </c>
      <c r="J126" s="11">
        <v>11874779</v>
      </c>
      <c r="K126" s="11">
        <v>1740760</v>
      </c>
      <c r="L126" s="11">
        <v>407900</v>
      </c>
      <c r="M126" s="60">
        <v>13477962</v>
      </c>
      <c r="N126" s="11">
        <v>3065524</v>
      </c>
      <c r="O126" s="11">
        <v>3065524</v>
      </c>
      <c r="P126" s="11">
        <v>0</v>
      </c>
      <c r="Q126" s="66">
        <v>89.97</v>
      </c>
      <c r="R126" s="66">
        <v>38.84</v>
      </c>
      <c r="S126" s="66">
        <v>5.69</v>
      </c>
      <c r="T126" s="66">
        <v>1.33</v>
      </c>
      <c r="U126" s="66">
        <v>44.09</v>
      </c>
      <c r="V126" s="67">
        <v>10.02</v>
      </c>
    </row>
    <row r="127" spans="1:22" ht="12.75">
      <c r="A127" s="227">
        <v>2</v>
      </c>
      <c r="B127" s="228">
        <v>4</v>
      </c>
      <c r="C127" s="228">
        <v>3</v>
      </c>
      <c r="D127" s="16">
        <v>2</v>
      </c>
      <c r="E127" s="16">
        <v>0</v>
      </c>
      <c r="F127" s="19"/>
      <c r="G127" s="54" t="s">
        <v>392</v>
      </c>
      <c r="H127" s="83">
        <v>15089729</v>
      </c>
      <c r="I127" s="11">
        <v>13535406</v>
      </c>
      <c r="J127" s="11">
        <v>6784405</v>
      </c>
      <c r="K127" s="11">
        <v>547262</v>
      </c>
      <c r="L127" s="11">
        <v>250700</v>
      </c>
      <c r="M127" s="60">
        <v>5953039</v>
      </c>
      <c r="N127" s="11">
        <v>1554323</v>
      </c>
      <c r="O127" s="11">
        <v>1544323</v>
      </c>
      <c r="P127" s="11">
        <v>0</v>
      </c>
      <c r="Q127" s="66">
        <v>89.69</v>
      </c>
      <c r="R127" s="66">
        <v>44.96</v>
      </c>
      <c r="S127" s="66">
        <v>3.62</v>
      </c>
      <c r="T127" s="66">
        <v>1.66</v>
      </c>
      <c r="U127" s="66">
        <v>39.45</v>
      </c>
      <c r="V127" s="67">
        <v>10.3</v>
      </c>
    </row>
    <row r="128" spans="1:22" ht="12.75">
      <c r="A128" s="227">
        <v>2</v>
      </c>
      <c r="B128" s="228">
        <v>8</v>
      </c>
      <c r="C128" s="228">
        <v>11</v>
      </c>
      <c r="D128" s="16">
        <v>2</v>
      </c>
      <c r="E128" s="16">
        <v>0</v>
      </c>
      <c r="F128" s="19"/>
      <c r="G128" s="54" t="s">
        <v>337</v>
      </c>
      <c r="H128" s="83">
        <v>32485015.65</v>
      </c>
      <c r="I128" s="11">
        <v>28559249.8</v>
      </c>
      <c r="J128" s="11">
        <v>12564037.15</v>
      </c>
      <c r="K128" s="11">
        <v>2429637</v>
      </c>
      <c r="L128" s="11">
        <v>992856</v>
      </c>
      <c r="M128" s="60">
        <v>12572719.65</v>
      </c>
      <c r="N128" s="11">
        <v>3925765.85</v>
      </c>
      <c r="O128" s="11">
        <v>3578265.85</v>
      </c>
      <c r="P128" s="11">
        <v>150000</v>
      </c>
      <c r="Q128" s="66">
        <v>87.91</v>
      </c>
      <c r="R128" s="66">
        <v>38.67</v>
      </c>
      <c r="S128" s="66">
        <v>7.47</v>
      </c>
      <c r="T128" s="66">
        <v>3.05</v>
      </c>
      <c r="U128" s="66">
        <v>38.7</v>
      </c>
      <c r="V128" s="67">
        <v>12.08</v>
      </c>
    </row>
    <row r="129" spans="1:22" ht="12.75">
      <c r="A129" s="227">
        <v>2</v>
      </c>
      <c r="B129" s="228">
        <v>14</v>
      </c>
      <c r="C129" s="228">
        <v>6</v>
      </c>
      <c r="D129" s="16">
        <v>2</v>
      </c>
      <c r="E129" s="16">
        <v>0</v>
      </c>
      <c r="F129" s="19"/>
      <c r="G129" s="54" t="s">
        <v>338</v>
      </c>
      <c r="H129" s="83">
        <v>36927661</v>
      </c>
      <c r="I129" s="11">
        <v>31447013.67</v>
      </c>
      <c r="J129" s="11">
        <v>13184152.17</v>
      </c>
      <c r="K129" s="11">
        <v>2798000</v>
      </c>
      <c r="L129" s="11">
        <v>1000000</v>
      </c>
      <c r="M129" s="60">
        <v>14464861.5</v>
      </c>
      <c r="N129" s="11">
        <v>5480647.33</v>
      </c>
      <c r="O129" s="11">
        <v>4690647.33</v>
      </c>
      <c r="P129" s="11">
        <v>100000</v>
      </c>
      <c r="Q129" s="66">
        <v>85.15</v>
      </c>
      <c r="R129" s="66">
        <v>35.7</v>
      </c>
      <c r="S129" s="66">
        <v>7.57</v>
      </c>
      <c r="T129" s="66">
        <v>2.7</v>
      </c>
      <c r="U129" s="66">
        <v>39.17</v>
      </c>
      <c r="V129" s="67">
        <v>14.84</v>
      </c>
    </row>
    <row r="130" spans="1:22" ht="12.75">
      <c r="A130" s="227">
        <v>2</v>
      </c>
      <c r="B130" s="228">
        <v>15</v>
      </c>
      <c r="C130" s="228">
        <v>4</v>
      </c>
      <c r="D130" s="16">
        <v>2</v>
      </c>
      <c r="E130" s="16">
        <v>0</v>
      </c>
      <c r="F130" s="19"/>
      <c r="G130" s="54" t="s">
        <v>339</v>
      </c>
      <c r="H130" s="83">
        <v>55871134.13</v>
      </c>
      <c r="I130" s="11">
        <v>38214915.13</v>
      </c>
      <c r="J130" s="11">
        <v>16682569</v>
      </c>
      <c r="K130" s="11">
        <v>4123246</v>
      </c>
      <c r="L130" s="11">
        <v>920600</v>
      </c>
      <c r="M130" s="60">
        <v>16488500.13</v>
      </c>
      <c r="N130" s="11">
        <v>17656219</v>
      </c>
      <c r="O130" s="11">
        <v>17109719</v>
      </c>
      <c r="P130" s="11">
        <v>276500</v>
      </c>
      <c r="Q130" s="66">
        <v>68.39</v>
      </c>
      <c r="R130" s="66">
        <v>29.85</v>
      </c>
      <c r="S130" s="66">
        <v>7.37</v>
      </c>
      <c r="T130" s="66">
        <v>1.64</v>
      </c>
      <c r="U130" s="66">
        <v>29.51</v>
      </c>
      <c r="V130" s="67">
        <v>31.6</v>
      </c>
    </row>
    <row r="131" spans="1:22" ht="12.75">
      <c r="A131" s="227">
        <v>2</v>
      </c>
      <c r="B131" s="228">
        <v>1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83">
        <v>26805900</v>
      </c>
      <c r="I131" s="11">
        <v>22494350</v>
      </c>
      <c r="J131" s="11">
        <v>9770845.26</v>
      </c>
      <c r="K131" s="11">
        <v>1465385</v>
      </c>
      <c r="L131" s="11">
        <v>221397</v>
      </c>
      <c r="M131" s="60">
        <v>11036722.74</v>
      </c>
      <c r="N131" s="11">
        <v>4311550</v>
      </c>
      <c r="O131" s="11">
        <v>4156550</v>
      </c>
      <c r="P131" s="11">
        <v>50000</v>
      </c>
      <c r="Q131" s="66">
        <v>83.91</v>
      </c>
      <c r="R131" s="66">
        <v>36.45</v>
      </c>
      <c r="S131" s="66">
        <v>5.46</v>
      </c>
      <c r="T131" s="66">
        <v>0.82</v>
      </c>
      <c r="U131" s="66">
        <v>41.17</v>
      </c>
      <c r="V131" s="67">
        <v>16.08</v>
      </c>
    </row>
    <row r="132" spans="1:22" ht="12.75">
      <c r="A132" s="227">
        <v>2</v>
      </c>
      <c r="B132" s="228">
        <v>5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83">
        <v>11522686</v>
      </c>
      <c r="I132" s="11">
        <v>10319018</v>
      </c>
      <c r="J132" s="11">
        <v>5444085</v>
      </c>
      <c r="K132" s="11">
        <v>379780</v>
      </c>
      <c r="L132" s="11">
        <v>190000</v>
      </c>
      <c r="M132" s="60">
        <v>4305153</v>
      </c>
      <c r="N132" s="11">
        <v>1203668</v>
      </c>
      <c r="O132" s="11">
        <v>1203668</v>
      </c>
      <c r="P132" s="11">
        <v>0</v>
      </c>
      <c r="Q132" s="66">
        <v>89.55</v>
      </c>
      <c r="R132" s="66">
        <v>47.24</v>
      </c>
      <c r="S132" s="66">
        <v>3.29</v>
      </c>
      <c r="T132" s="66">
        <v>1.64</v>
      </c>
      <c r="U132" s="66">
        <v>37.36</v>
      </c>
      <c r="V132" s="67">
        <v>10.44</v>
      </c>
    </row>
    <row r="133" spans="1:22" ht="12.75">
      <c r="A133" s="227">
        <v>2</v>
      </c>
      <c r="B133" s="228">
        <v>3</v>
      </c>
      <c r="C133" s="228">
        <v>5</v>
      </c>
      <c r="D133" s="16">
        <v>2</v>
      </c>
      <c r="E133" s="16">
        <v>0</v>
      </c>
      <c r="F133" s="19"/>
      <c r="G133" s="54" t="s">
        <v>395</v>
      </c>
      <c r="H133" s="83">
        <v>8797322</v>
      </c>
      <c r="I133" s="11">
        <v>7216471</v>
      </c>
      <c r="J133" s="11">
        <v>2962571</v>
      </c>
      <c r="K133" s="11">
        <v>351000</v>
      </c>
      <c r="L133" s="11">
        <v>340000</v>
      </c>
      <c r="M133" s="60">
        <v>3562900</v>
      </c>
      <c r="N133" s="11">
        <v>1580851</v>
      </c>
      <c r="O133" s="11">
        <v>1475101</v>
      </c>
      <c r="P133" s="11">
        <v>105750</v>
      </c>
      <c r="Q133" s="66">
        <v>82.03</v>
      </c>
      <c r="R133" s="66">
        <v>33.67</v>
      </c>
      <c r="S133" s="66">
        <v>3.98</v>
      </c>
      <c r="T133" s="66">
        <v>3.86</v>
      </c>
      <c r="U133" s="66">
        <v>40.49</v>
      </c>
      <c r="V133" s="67">
        <v>17.96</v>
      </c>
    </row>
    <row r="134" spans="1:22" ht="12.75">
      <c r="A134" s="227">
        <v>2</v>
      </c>
      <c r="B134" s="228">
        <v>26</v>
      </c>
      <c r="C134" s="228">
        <v>3</v>
      </c>
      <c r="D134" s="16">
        <v>2</v>
      </c>
      <c r="E134" s="16">
        <v>0</v>
      </c>
      <c r="F134" s="19"/>
      <c r="G134" s="54" t="s">
        <v>396</v>
      </c>
      <c r="H134" s="83">
        <v>18619623.85</v>
      </c>
      <c r="I134" s="11">
        <v>13548478.61</v>
      </c>
      <c r="J134" s="11">
        <v>6382046.88</v>
      </c>
      <c r="K134" s="11">
        <v>832384</v>
      </c>
      <c r="L134" s="11">
        <v>309654</v>
      </c>
      <c r="M134" s="60">
        <v>6024393.73</v>
      </c>
      <c r="N134" s="11">
        <v>5071145.24</v>
      </c>
      <c r="O134" s="11">
        <v>5071145.24</v>
      </c>
      <c r="P134" s="11">
        <v>0</v>
      </c>
      <c r="Q134" s="66">
        <v>72.76</v>
      </c>
      <c r="R134" s="66">
        <v>34.27</v>
      </c>
      <c r="S134" s="66">
        <v>4.47</v>
      </c>
      <c r="T134" s="66">
        <v>1.66</v>
      </c>
      <c r="U134" s="66">
        <v>32.35</v>
      </c>
      <c r="V134" s="67">
        <v>27.23</v>
      </c>
    </row>
    <row r="135" spans="1:22" ht="12.75">
      <c r="A135" s="227">
        <v>2</v>
      </c>
      <c r="B135" s="228">
        <v>10</v>
      </c>
      <c r="C135" s="228">
        <v>6</v>
      </c>
      <c r="D135" s="16">
        <v>2</v>
      </c>
      <c r="E135" s="16">
        <v>0</v>
      </c>
      <c r="F135" s="19"/>
      <c r="G135" s="54" t="s">
        <v>397</v>
      </c>
      <c r="H135" s="83">
        <v>4649217</v>
      </c>
      <c r="I135" s="11">
        <v>4471746</v>
      </c>
      <c r="J135" s="11">
        <v>2095768</v>
      </c>
      <c r="K135" s="11">
        <v>225414</v>
      </c>
      <c r="L135" s="11">
        <v>59125</v>
      </c>
      <c r="M135" s="60">
        <v>2091439</v>
      </c>
      <c r="N135" s="11">
        <v>177471</v>
      </c>
      <c r="O135" s="11">
        <v>37471</v>
      </c>
      <c r="P135" s="11">
        <v>120000</v>
      </c>
      <c r="Q135" s="66">
        <v>96.18</v>
      </c>
      <c r="R135" s="66">
        <v>45.07</v>
      </c>
      <c r="S135" s="66">
        <v>4.84</v>
      </c>
      <c r="T135" s="66">
        <v>1.27</v>
      </c>
      <c r="U135" s="66">
        <v>44.98</v>
      </c>
      <c r="V135" s="67">
        <v>3.81</v>
      </c>
    </row>
    <row r="136" spans="1:22" ht="12.75">
      <c r="A136" s="227">
        <v>2</v>
      </c>
      <c r="B136" s="228">
        <v>6</v>
      </c>
      <c r="C136" s="228">
        <v>8</v>
      </c>
      <c r="D136" s="16">
        <v>2</v>
      </c>
      <c r="E136" s="16">
        <v>0</v>
      </c>
      <c r="F136" s="19"/>
      <c r="G136" s="54" t="s">
        <v>398</v>
      </c>
      <c r="H136" s="83">
        <v>25428818.02</v>
      </c>
      <c r="I136" s="11">
        <v>20880704.02</v>
      </c>
      <c r="J136" s="11">
        <v>8183554.83</v>
      </c>
      <c r="K136" s="11">
        <v>1462967</v>
      </c>
      <c r="L136" s="11">
        <v>598310.15</v>
      </c>
      <c r="M136" s="60">
        <v>10635872.04</v>
      </c>
      <c r="N136" s="11">
        <v>4548114</v>
      </c>
      <c r="O136" s="11">
        <v>4548114</v>
      </c>
      <c r="P136" s="11">
        <v>0</v>
      </c>
      <c r="Q136" s="66">
        <v>82.11</v>
      </c>
      <c r="R136" s="66">
        <v>32.18</v>
      </c>
      <c r="S136" s="66">
        <v>5.75</v>
      </c>
      <c r="T136" s="66">
        <v>2.35</v>
      </c>
      <c r="U136" s="66">
        <v>41.82</v>
      </c>
      <c r="V136" s="67">
        <v>17.88</v>
      </c>
    </row>
    <row r="137" spans="1:22" ht="12.75">
      <c r="A137" s="227">
        <v>2</v>
      </c>
      <c r="B137" s="228">
        <v>17</v>
      </c>
      <c r="C137" s="228">
        <v>3</v>
      </c>
      <c r="D137" s="16">
        <v>2</v>
      </c>
      <c r="E137" s="16">
        <v>0</v>
      </c>
      <c r="F137" s="19"/>
      <c r="G137" s="54" t="s">
        <v>399</v>
      </c>
      <c r="H137" s="83">
        <v>17019211</v>
      </c>
      <c r="I137" s="11">
        <v>12076036</v>
      </c>
      <c r="J137" s="11">
        <v>6111487</v>
      </c>
      <c r="K137" s="11">
        <v>551000</v>
      </c>
      <c r="L137" s="11">
        <v>140000</v>
      </c>
      <c r="M137" s="60">
        <v>5273549</v>
      </c>
      <c r="N137" s="11">
        <v>4943175</v>
      </c>
      <c r="O137" s="11">
        <v>4797824</v>
      </c>
      <c r="P137" s="11">
        <v>145351</v>
      </c>
      <c r="Q137" s="66">
        <v>70.95</v>
      </c>
      <c r="R137" s="66">
        <v>35.9</v>
      </c>
      <c r="S137" s="66">
        <v>3.23</v>
      </c>
      <c r="T137" s="66">
        <v>0.82</v>
      </c>
      <c r="U137" s="66">
        <v>30.98</v>
      </c>
      <c r="V137" s="67">
        <v>29.04</v>
      </c>
    </row>
    <row r="138" spans="1:22" ht="12.75">
      <c r="A138" s="227">
        <v>2</v>
      </c>
      <c r="B138" s="228">
        <v>16</v>
      </c>
      <c r="C138" s="228">
        <v>6</v>
      </c>
      <c r="D138" s="16">
        <v>2</v>
      </c>
      <c r="E138" s="16">
        <v>0</v>
      </c>
      <c r="F138" s="19"/>
      <c r="G138" s="54" t="s">
        <v>400</v>
      </c>
      <c r="H138" s="83">
        <v>20430698.81</v>
      </c>
      <c r="I138" s="11">
        <v>13992180.81</v>
      </c>
      <c r="J138" s="11">
        <v>7476188</v>
      </c>
      <c r="K138" s="11">
        <v>509000</v>
      </c>
      <c r="L138" s="11">
        <v>163694</v>
      </c>
      <c r="M138" s="60">
        <v>5843298.81</v>
      </c>
      <c r="N138" s="11">
        <v>6438518</v>
      </c>
      <c r="O138" s="11">
        <v>6266768</v>
      </c>
      <c r="P138" s="11">
        <v>171750</v>
      </c>
      <c r="Q138" s="66">
        <v>68.48</v>
      </c>
      <c r="R138" s="66">
        <v>36.59</v>
      </c>
      <c r="S138" s="66">
        <v>2.49</v>
      </c>
      <c r="T138" s="66">
        <v>0.8</v>
      </c>
      <c r="U138" s="66">
        <v>28.6</v>
      </c>
      <c r="V138" s="67">
        <v>31.51</v>
      </c>
    </row>
    <row r="139" spans="1:22" ht="12.75">
      <c r="A139" s="227">
        <v>2</v>
      </c>
      <c r="B139" s="228">
        <v>11</v>
      </c>
      <c r="C139" s="228">
        <v>3</v>
      </c>
      <c r="D139" s="16">
        <v>2</v>
      </c>
      <c r="E139" s="16">
        <v>0</v>
      </c>
      <c r="F139" s="19"/>
      <c r="G139" s="54" t="s">
        <v>401</v>
      </c>
      <c r="H139" s="83">
        <v>51133976</v>
      </c>
      <c r="I139" s="11">
        <v>37500801</v>
      </c>
      <c r="J139" s="11">
        <v>11863389</v>
      </c>
      <c r="K139" s="11">
        <v>5803764</v>
      </c>
      <c r="L139" s="11">
        <v>0</v>
      </c>
      <c r="M139" s="60">
        <v>19833648</v>
      </c>
      <c r="N139" s="11">
        <v>13633175</v>
      </c>
      <c r="O139" s="11">
        <v>13003175</v>
      </c>
      <c r="P139" s="11">
        <v>0</v>
      </c>
      <c r="Q139" s="66">
        <v>73.33</v>
      </c>
      <c r="R139" s="66">
        <v>23.2</v>
      </c>
      <c r="S139" s="66">
        <v>11.35</v>
      </c>
      <c r="T139" s="66">
        <v>0</v>
      </c>
      <c r="U139" s="66">
        <v>38.78</v>
      </c>
      <c r="V139" s="67">
        <v>26.66</v>
      </c>
    </row>
    <row r="140" spans="1:22" ht="12.75">
      <c r="A140" s="227">
        <v>2</v>
      </c>
      <c r="B140" s="228">
        <v>9</v>
      </c>
      <c r="C140" s="228">
        <v>8</v>
      </c>
      <c r="D140" s="16">
        <v>2</v>
      </c>
      <c r="E140" s="16">
        <v>0</v>
      </c>
      <c r="F140" s="19"/>
      <c r="G140" s="54" t="s">
        <v>402</v>
      </c>
      <c r="H140" s="83">
        <v>9703432</v>
      </c>
      <c r="I140" s="11">
        <v>7882532</v>
      </c>
      <c r="J140" s="11">
        <v>3754468.45</v>
      </c>
      <c r="K140" s="11">
        <v>49000</v>
      </c>
      <c r="L140" s="11">
        <v>180000</v>
      </c>
      <c r="M140" s="60">
        <v>3899063.55</v>
      </c>
      <c r="N140" s="11">
        <v>1820900</v>
      </c>
      <c r="O140" s="11">
        <v>1820900</v>
      </c>
      <c r="P140" s="11">
        <v>0</v>
      </c>
      <c r="Q140" s="66">
        <v>81.23</v>
      </c>
      <c r="R140" s="66">
        <v>38.69</v>
      </c>
      <c r="S140" s="66">
        <v>0.5</v>
      </c>
      <c r="T140" s="66">
        <v>1.85</v>
      </c>
      <c r="U140" s="66">
        <v>40.18</v>
      </c>
      <c r="V140" s="67">
        <v>18.76</v>
      </c>
    </row>
    <row r="141" spans="1:22" ht="12.75">
      <c r="A141" s="227">
        <v>2</v>
      </c>
      <c r="B141" s="228">
        <v>10</v>
      </c>
      <c r="C141" s="228">
        <v>7</v>
      </c>
      <c r="D141" s="16">
        <v>2</v>
      </c>
      <c r="E141" s="16">
        <v>0</v>
      </c>
      <c r="F141" s="19"/>
      <c r="G141" s="54" t="s">
        <v>403</v>
      </c>
      <c r="H141" s="83">
        <v>14354199.22</v>
      </c>
      <c r="I141" s="11">
        <v>12565591.22</v>
      </c>
      <c r="J141" s="11">
        <v>6007483</v>
      </c>
      <c r="K141" s="11">
        <v>537016</v>
      </c>
      <c r="L141" s="11">
        <v>190000</v>
      </c>
      <c r="M141" s="60">
        <v>5831092.22</v>
      </c>
      <c r="N141" s="11">
        <v>1788608</v>
      </c>
      <c r="O141" s="11">
        <v>1788608</v>
      </c>
      <c r="P141" s="11">
        <v>0</v>
      </c>
      <c r="Q141" s="66">
        <v>87.53</v>
      </c>
      <c r="R141" s="66">
        <v>41.85</v>
      </c>
      <c r="S141" s="66">
        <v>3.74</v>
      </c>
      <c r="T141" s="66">
        <v>1.32</v>
      </c>
      <c r="U141" s="66">
        <v>40.62</v>
      </c>
      <c r="V141" s="67">
        <v>12.46</v>
      </c>
    </row>
    <row r="142" spans="1:22" ht="12.75">
      <c r="A142" s="227">
        <v>2</v>
      </c>
      <c r="B142" s="228">
        <v>6</v>
      </c>
      <c r="C142" s="228">
        <v>9</v>
      </c>
      <c r="D142" s="16">
        <v>2</v>
      </c>
      <c r="E142" s="16">
        <v>0</v>
      </c>
      <c r="F142" s="19"/>
      <c r="G142" s="54" t="s">
        <v>404</v>
      </c>
      <c r="H142" s="83">
        <v>17189579.73</v>
      </c>
      <c r="I142" s="11">
        <v>14091871.73</v>
      </c>
      <c r="J142" s="11">
        <v>6629147.47</v>
      </c>
      <c r="K142" s="11">
        <v>494870</v>
      </c>
      <c r="L142" s="11">
        <v>677090</v>
      </c>
      <c r="M142" s="60">
        <v>6290764.26</v>
      </c>
      <c r="N142" s="11">
        <v>3097708</v>
      </c>
      <c r="O142" s="11">
        <v>2897708</v>
      </c>
      <c r="P142" s="11">
        <v>0</v>
      </c>
      <c r="Q142" s="66">
        <v>81.97</v>
      </c>
      <c r="R142" s="66">
        <v>38.56</v>
      </c>
      <c r="S142" s="66">
        <v>2.87</v>
      </c>
      <c r="T142" s="66">
        <v>3.93</v>
      </c>
      <c r="U142" s="66">
        <v>36.59</v>
      </c>
      <c r="V142" s="67">
        <v>18.02</v>
      </c>
    </row>
    <row r="143" spans="1:22" ht="12.75">
      <c r="A143" s="227">
        <v>2</v>
      </c>
      <c r="B143" s="228">
        <v>21</v>
      </c>
      <c r="C143" s="228">
        <v>7</v>
      </c>
      <c r="D143" s="16">
        <v>2</v>
      </c>
      <c r="E143" s="16">
        <v>0</v>
      </c>
      <c r="F143" s="19"/>
      <c r="G143" s="54" t="s">
        <v>405</v>
      </c>
      <c r="H143" s="83">
        <v>11323236</v>
      </c>
      <c r="I143" s="11">
        <v>10873236</v>
      </c>
      <c r="J143" s="11">
        <v>4685329</v>
      </c>
      <c r="K143" s="11">
        <v>669000</v>
      </c>
      <c r="L143" s="11">
        <v>147837</v>
      </c>
      <c r="M143" s="60">
        <v>5371070</v>
      </c>
      <c r="N143" s="11">
        <v>450000</v>
      </c>
      <c r="O143" s="11">
        <v>450000</v>
      </c>
      <c r="P143" s="11">
        <v>0</v>
      </c>
      <c r="Q143" s="66">
        <v>96.02</v>
      </c>
      <c r="R143" s="66">
        <v>41.37</v>
      </c>
      <c r="S143" s="66">
        <v>5.9</v>
      </c>
      <c r="T143" s="66">
        <v>1.3</v>
      </c>
      <c r="U143" s="66">
        <v>47.43</v>
      </c>
      <c r="V143" s="67">
        <v>3.97</v>
      </c>
    </row>
    <row r="144" spans="1:22" ht="12.75">
      <c r="A144" s="227">
        <v>2</v>
      </c>
      <c r="B144" s="228">
        <v>24</v>
      </c>
      <c r="C144" s="228">
        <v>4</v>
      </c>
      <c r="D144" s="16">
        <v>2</v>
      </c>
      <c r="E144" s="16">
        <v>0</v>
      </c>
      <c r="F144" s="19"/>
      <c r="G144" s="54" t="s">
        <v>406</v>
      </c>
      <c r="H144" s="83">
        <v>15605598</v>
      </c>
      <c r="I144" s="11">
        <v>12130221</v>
      </c>
      <c r="J144" s="11">
        <v>4785496</v>
      </c>
      <c r="K144" s="11">
        <v>1894424</v>
      </c>
      <c r="L144" s="11">
        <v>386262</v>
      </c>
      <c r="M144" s="60">
        <v>5064039</v>
      </c>
      <c r="N144" s="11">
        <v>3475377</v>
      </c>
      <c r="O144" s="11">
        <v>2685377</v>
      </c>
      <c r="P144" s="11">
        <v>0</v>
      </c>
      <c r="Q144" s="66">
        <v>77.72</v>
      </c>
      <c r="R144" s="66">
        <v>30.66</v>
      </c>
      <c r="S144" s="66">
        <v>12.13</v>
      </c>
      <c r="T144" s="66">
        <v>2.47</v>
      </c>
      <c r="U144" s="66">
        <v>32.45</v>
      </c>
      <c r="V144" s="67">
        <v>22.27</v>
      </c>
    </row>
    <row r="145" spans="1:22" ht="12.75">
      <c r="A145" s="227">
        <v>2</v>
      </c>
      <c r="B145" s="228">
        <v>25</v>
      </c>
      <c r="C145" s="228">
        <v>5</v>
      </c>
      <c r="D145" s="16">
        <v>2</v>
      </c>
      <c r="E145" s="16">
        <v>0</v>
      </c>
      <c r="F145" s="19"/>
      <c r="G145" s="54" t="s">
        <v>407</v>
      </c>
      <c r="H145" s="83">
        <v>21790671.11</v>
      </c>
      <c r="I145" s="11">
        <v>19476473.8</v>
      </c>
      <c r="J145" s="11">
        <v>7922551.29</v>
      </c>
      <c r="K145" s="11">
        <v>745169.18</v>
      </c>
      <c r="L145" s="11">
        <v>450000</v>
      </c>
      <c r="M145" s="60">
        <v>10358753.33</v>
      </c>
      <c r="N145" s="11">
        <v>2314197.31</v>
      </c>
      <c r="O145" s="11">
        <v>1514197.31</v>
      </c>
      <c r="P145" s="11">
        <v>400000</v>
      </c>
      <c r="Q145" s="66">
        <v>89.37</v>
      </c>
      <c r="R145" s="66">
        <v>36.35</v>
      </c>
      <c r="S145" s="66">
        <v>3.41</v>
      </c>
      <c r="T145" s="66">
        <v>2.06</v>
      </c>
      <c r="U145" s="66">
        <v>47.53</v>
      </c>
      <c r="V145" s="67">
        <v>10.62</v>
      </c>
    </row>
    <row r="146" spans="1:22" ht="12.75">
      <c r="A146" s="227">
        <v>2</v>
      </c>
      <c r="B146" s="228">
        <v>19</v>
      </c>
      <c r="C146" s="228">
        <v>7</v>
      </c>
      <c r="D146" s="16">
        <v>2</v>
      </c>
      <c r="E146" s="16">
        <v>0</v>
      </c>
      <c r="F146" s="19"/>
      <c r="G146" s="54" t="s">
        <v>346</v>
      </c>
      <c r="H146" s="83">
        <v>52427382</v>
      </c>
      <c r="I146" s="11">
        <v>42184198</v>
      </c>
      <c r="J146" s="11">
        <v>20143174.64</v>
      </c>
      <c r="K146" s="11">
        <v>2795856</v>
      </c>
      <c r="L146" s="11">
        <v>846000</v>
      </c>
      <c r="M146" s="60">
        <v>18399167.36</v>
      </c>
      <c r="N146" s="11">
        <v>10243184</v>
      </c>
      <c r="O146" s="11">
        <v>9312231</v>
      </c>
      <c r="P146" s="11">
        <v>521953</v>
      </c>
      <c r="Q146" s="66">
        <v>80.46</v>
      </c>
      <c r="R146" s="66">
        <v>38.42</v>
      </c>
      <c r="S146" s="66">
        <v>5.33</v>
      </c>
      <c r="T146" s="66">
        <v>1.61</v>
      </c>
      <c r="U146" s="66">
        <v>35.09</v>
      </c>
      <c r="V146" s="67">
        <v>19.53</v>
      </c>
    </row>
    <row r="147" spans="1:22" ht="12.75">
      <c r="A147" s="227">
        <v>2</v>
      </c>
      <c r="B147" s="228">
        <v>18</v>
      </c>
      <c r="C147" s="228">
        <v>5</v>
      </c>
      <c r="D147" s="16">
        <v>2</v>
      </c>
      <c r="E147" s="16">
        <v>0</v>
      </c>
      <c r="F147" s="19"/>
      <c r="G147" s="54" t="s">
        <v>408</v>
      </c>
      <c r="H147" s="83">
        <v>17761253</v>
      </c>
      <c r="I147" s="11">
        <v>14640333</v>
      </c>
      <c r="J147" s="11">
        <v>6855815.66</v>
      </c>
      <c r="K147" s="11">
        <v>360000</v>
      </c>
      <c r="L147" s="11">
        <v>280000</v>
      </c>
      <c r="M147" s="60">
        <v>7144517.34</v>
      </c>
      <c r="N147" s="11">
        <v>3120920</v>
      </c>
      <c r="O147" s="11">
        <v>2240000</v>
      </c>
      <c r="P147" s="11">
        <v>880920</v>
      </c>
      <c r="Q147" s="66">
        <v>82.42</v>
      </c>
      <c r="R147" s="66">
        <v>38.59</v>
      </c>
      <c r="S147" s="66">
        <v>2.02</v>
      </c>
      <c r="T147" s="66">
        <v>1.57</v>
      </c>
      <c r="U147" s="66">
        <v>40.22</v>
      </c>
      <c r="V147" s="67">
        <v>17.57</v>
      </c>
    </row>
    <row r="148" spans="1:22" ht="12.75">
      <c r="A148" s="227">
        <v>2</v>
      </c>
      <c r="B148" s="228">
        <v>21</v>
      </c>
      <c r="C148" s="228">
        <v>8</v>
      </c>
      <c r="D148" s="16">
        <v>2</v>
      </c>
      <c r="E148" s="16">
        <v>0</v>
      </c>
      <c r="F148" s="19"/>
      <c r="G148" s="54" t="s">
        <v>409</v>
      </c>
      <c r="H148" s="83">
        <v>19106111.06</v>
      </c>
      <c r="I148" s="11">
        <v>15349007.58</v>
      </c>
      <c r="J148" s="11">
        <v>5817130.66</v>
      </c>
      <c r="K148" s="11">
        <v>525000</v>
      </c>
      <c r="L148" s="11">
        <v>540000</v>
      </c>
      <c r="M148" s="60">
        <v>8466876.92</v>
      </c>
      <c r="N148" s="11">
        <v>3757103.48</v>
      </c>
      <c r="O148" s="11">
        <v>3757103.48</v>
      </c>
      <c r="P148" s="11">
        <v>0</v>
      </c>
      <c r="Q148" s="66">
        <v>80.33</v>
      </c>
      <c r="R148" s="66">
        <v>30.44</v>
      </c>
      <c r="S148" s="66">
        <v>2.74</v>
      </c>
      <c r="T148" s="66">
        <v>2.82</v>
      </c>
      <c r="U148" s="66">
        <v>44.31</v>
      </c>
      <c r="V148" s="67">
        <v>19.66</v>
      </c>
    </row>
    <row r="149" spans="1:22" ht="12.75">
      <c r="A149" s="227">
        <v>2</v>
      </c>
      <c r="B149" s="228">
        <v>1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83">
        <v>26042775.42</v>
      </c>
      <c r="I149" s="11">
        <v>20328615.64</v>
      </c>
      <c r="J149" s="11">
        <v>8347118</v>
      </c>
      <c r="K149" s="11">
        <v>2198864.89</v>
      </c>
      <c r="L149" s="11">
        <v>0</v>
      </c>
      <c r="M149" s="60">
        <v>9782632.75</v>
      </c>
      <c r="N149" s="11">
        <v>5714159.78</v>
      </c>
      <c r="O149" s="11">
        <v>3640257.98</v>
      </c>
      <c r="P149" s="11">
        <v>378901.8</v>
      </c>
      <c r="Q149" s="66">
        <v>78.05</v>
      </c>
      <c r="R149" s="66">
        <v>32.05</v>
      </c>
      <c r="S149" s="66">
        <v>8.44</v>
      </c>
      <c r="T149" s="66">
        <v>0</v>
      </c>
      <c r="U149" s="66">
        <v>37.56</v>
      </c>
      <c r="V149" s="67">
        <v>21.94</v>
      </c>
    </row>
    <row r="150" spans="1:22" ht="12.75">
      <c r="A150" s="227">
        <v>2</v>
      </c>
      <c r="B150" s="228">
        <v>5</v>
      </c>
      <c r="C150" s="228">
        <v>6</v>
      </c>
      <c r="D150" s="16">
        <v>2</v>
      </c>
      <c r="E150" s="16">
        <v>0</v>
      </c>
      <c r="F150" s="19"/>
      <c r="G150" s="54" t="s">
        <v>411</v>
      </c>
      <c r="H150" s="83">
        <v>10900165</v>
      </c>
      <c r="I150" s="11">
        <v>9944460.05</v>
      </c>
      <c r="J150" s="11">
        <v>5278714</v>
      </c>
      <c r="K150" s="11">
        <v>560443</v>
      </c>
      <c r="L150" s="11">
        <v>300000</v>
      </c>
      <c r="M150" s="60">
        <v>3805303.05</v>
      </c>
      <c r="N150" s="11">
        <v>955704.95</v>
      </c>
      <c r="O150" s="11">
        <v>680704.95</v>
      </c>
      <c r="P150" s="11">
        <v>0</v>
      </c>
      <c r="Q150" s="66">
        <v>91.23</v>
      </c>
      <c r="R150" s="66">
        <v>48.42</v>
      </c>
      <c r="S150" s="66">
        <v>5.14</v>
      </c>
      <c r="T150" s="66">
        <v>2.75</v>
      </c>
      <c r="U150" s="66">
        <v>34.91</v>
      </c>
      <c r="V150" s="67">
        <v>8.76</v>
      </c>
    </row>
    <row r="151" spans="1:22" ht="12.75">
      <c r="A151" s="227">
        <v>2</v>
      </c>
      <c r="B151" s="228">
        <v>22</v>
      </c>
      <c r="C151" s="228">
        <v>2</v>
      </c>
      <c r="D151" s="16">
        <v>2</v>
      </c>
      <c r="E151" s="16">
        <v>0</v>
      </c>
      <c r="F151" s="19"/>
      <c r="G151" s="54" t="s">
        <v>412</v>
      </c>
      <c r="H151" s="83">
        <v>22558562</v>
      </c>
      <c r="I151" s="11">
        <v>20318988</v>
      </c>
      <c r="J151" s="11">
        <v>9233439</v>
      </c>
      <c r="K151" s="11">
        <v>1117428</v>
      </c>
      <c r="L151" s="11">
        <v>475000</v>
      </c>
      <c r="M151" s="60">
        <v>9493121</v>
      </c>
      <c r="N151" s="11">
        <v>2239574</v>
      </c>
      <c r="O151" s="11">
        <v>1942980</v>
      </c>
      <c r="P151" s="11">
        <v>0</v>
      </c>
      <c r="Q151" s="66">
        <v>90.07</v>
      </c>
      <c r="R151" s="66">
        <v>40.93</v>
      </c>
      <c r="S151" s="66">
        <v>4.95</v>
      </c>
      <c r="T151" s="66">
        <v>2.1</v>
      </c>
      <c r="U151" s="66">
        <v>42.08</v>
      </c>
      <c r="V151" s="67">
        <v>9.92</v>
      </c>
    </row>
    <row r="152" spans="1:22" ht="12.75">
      <c r="A152" s="227">
        <v>2</v>
      </c>
      <c r="B152" s="228">
        <v>20</v>
      </c>
      <c r="C152" s="228">
        <v>4</v>
      </c>
      <c r="D152" s="16">
        <v>2</v>
      </c>
      <c r="E152" s="16">
        <v>0</v>
      </c>
      <c r="F152" s="19"/>
      <c r="G152" s="54" t="s">
        <v>413</v>
      </c>
      <c r="H152" s="83">
        <v>29130068</v>
      </c>
      <c r="I152" s="11">
        <v>22921068</v>
      </c>
      <c r="J152" s="11">
        <v>10868282</v>
      </c>
      <c r="K152" s="11">
        <v>1798900</v>
      </c>
      <c r="L152" s="11">
        <v>687600</v>
      </c>
      <c r="M152" s="60">
        <v>9566286</v>
      </c>
      <c r="N152" s="11">
        <v>6209000</v>
      </c>
      <c r="O152" s="11">
        <v>5929546</v>
      </c>
      <c r="P152" s="11">
        <v>49454</v>
      </c>
      <c r="Q152" s="66">
        <v>78.68</v>
      </c>
      <c r="R152" s="66">
        <v>37.3</v>
      </c>
      <c r="S152" s="66">
        <v>6.17</v>
      </c>
      <c r="T152" s="66">
        <v>2.36</v>
      </c>
      <c r="U152" s="66">
        <v>32.83</v>
      </c>
      <c r="V152" s="67">
        <v>21.31</v>
      </c>
    </row>
    <row r="153" spans="1:22" ht="12.75">
      <c r="A153" s="227">
        <v>2</v>
      </c>
      <c r="B153" s="228">
        <v>26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83">
        <v>20839300</v>
      </c>
      <c r="I153" s="11">
        <v>14638321</v>
      </c>
      <c r="J153" s="11">
        <v>6639433.65</v>
      </c>
      <c r="K153" s="11">
        <v>782321</v>
      </c>
      <c r="L153" s="11">
        <v>94394</v>
      </c>
      <c r="M153" s="60">
        <v>7122172.35</v>
      </c>
      <c r="N153" s="11">
        <v>6200979</v>
      </c>
      <c r="O153" s="11">
        <v>6053079</v>
      </c>
      <c r="P153" s="11">
        <v>0</v>
      </c>
      <c r="Q153" s="66">
        <v>70.24</v>
      </c>
      <c r="R153" s="66">
        <v>31.86</v>
      </c>
      <c r="S153" s="66">
        <v>3.75</v>
      </c>
      <c r="T153" s="66">
        <v>0.45</v>
      </c>
      <c r="U153" s="66">
        <v>34.17</v>
      </c>
      <c r="V153" s="67">
        <v>29.75</v>
      </c>
    </row>
    <row r="154" spans="1:22" ht="12.75">
      <c r="A154" s="227">
        <v>2</v>
      </c>
      <c r="B154" s="228">
        <v>20</v>
      </c>
      <c r="C154" s="228">
        <v>5</v>
      </c>
      <c r="D154" s="16">
        <v>2</v>
      </c>
      <c r="E154" s="16">
        <v>0</v>
      </c>
      <c r="F154" s="19"/>
      <c r="G154" s="54" t="s">
        <v>415</v>
      </c>
      <c r="H154" s="83">
        <v>16659558.75</v>
      </c>
      <c r="I154" s="11">
        <v>14890851.75</v>
      </c>
      <c r="J154" s="11">
        <v>6686918.55</v>
      </c>
      <c r="K154" s="11">
        <v>836968</v>
      </c>
      <c r="L154" s="11">
        <v>290000</v>
      </c>
      <c r="M154" s="60">
        <v>7076965.2</v>
      </c>
      <c r="N154" s="11">
        <v>1768707</v>
      </c>
      <c r="O154" s="11">
        <v>1650290</v>
      </c>
      <c r="P154" s="11">
        <v>98417</v>
      </c>
      <c r="Q154" s="66">
        <v>89.38</v>
      </c>
      <c r="R154" s="66">
        <v>40.13</v>
      </c>
      <c r="S154" s="66">
        <v>5.02</v>
      </c>
      <c r="T154" s="66">
        <v>1.74</v>
      </c>
      <c r="U154" s="66">
        <v>42.47</v>
      </c>
      <c r="V154" s="67">
        <v>10.61</v>
      </c>
    </row>
    <row r="155" spans="1:22" ht="12.75">
      <c r="A155" s="227">
        <v>2</v>
      </c>
      <c r="B155" s="228">
        <v>25</v>
      </c>
      <c r="C155" s="228">
        <v>7</v>
      </c>
      <c r="D155" s="16">
        <v>2</v>
      </c>
      <c r="E155" s="16">
        <v>0</v>
      </c>
      <c r="F155" s="19"/>
      <c r="G155" s="54" t="s">
        <v>351</v>
      </c>
      <c r="H155" s="83">
        <v>33774321.76</v>
      </c>
      <c r="I155" s="11">
        <v>24876019.59</v>
      </c>
      <c r="J155" s="11">
        <v>10166866.67</v>
      </c>
      <c r="K155" s="11">
        <v>3076268</v>
      </c>
      <c r="L155" s="11">
        <v>490000</v>
      </c>
      <c r="M155" s="60">
        <v>11142884.92</v>
      </c>
      <c r="N155" s="11">
        <v>8898302.17</v>
      </c>
      <c r="O155" s="11">
        <v>8715302.17</v>
      </c>
      <c r="P155" s="11">
        <v>0</v>
      </c>
      <c r="Q155" s="66">
        <v>73.65</v>
      </c>
      <c r="R155" s="66">
        <v>30.1</v>
      </c>
      <c r="S155" s="66">
        <v>9.1</v>
      </c>
      <c r="T155" s="66">
        <v>1.45</v>
      </c>
      <c r="U155" s="66">
        <v>32.99</v>
      </c>
      <c r="V155" s="67">
        <v>26.34</v>
      </c>
    </row>
    <row r="156" spans="1:22" ht="12.75">
      <c r="A156" s="227">
        <v>2</v>
      </c>
      <c r="B156" s="228">
        <v>26</v>
      </c>
      <c r="C156" s="228">
        <v>6</v>
      </c>
      <c r="D156" s="16">
        <v>2</v>
      </c>
      <c r="E156" s="16">
        <v>0</v>
      </c>
      <c r="F156" s="19"/>
      <c r="G156" s="54" t="s">
        <v>352</v>
      </c>
      <c r="H156" s="83">
        <v>27218376.8</v>
      </c>
      <c r="I156" s="11">
        <v>20438309.5</v>
      </c>
      <c r="J156" s="11">
        <v>9422662.5</v>
      </c>
      <c r="K156" s="11">
        <v>2295486</v>
      </c>
      <c r="L156" s="11">
        <v>400000</v>
      </c>
      <c r="M156" s="60">
        <v>8320161</v>
      </c>
      <c r="N156" s="11">
        <v>6780067.3</v>
      </c>
      <c r="O156" s="11">
        <v>5669727.3</v>
      </c>
      <c r="P156" s="11">
        <v>760340</v>
      </c>
      <c r="Q156" s="66">
        <v>75.09</v>
      </c>
      <c r="R156" s="66">
        <v>34.61</v>
      </c>
      <c r="S156" s="66">
        <v>8.43</v>
      </c>
      <c r="T156" s="66">
        <v>1.46</v>
      </c>
      <c r="U156" s="66">
        <v>30.56</v>
      </c>
      <c r="V156" s="67">
        <v>24.9</v>
      </c>
    </row>
    <row r="157" spans="1:22" ht="12.75">
      <c r="A157" s="227">
        <v>2</v>
      </c>
      <c r="B157" s="228">
        <v>23</v>
      </c>
      <c r="C157" s="228">
        <v>9</v>
      </c>
      <c r="D157" s="16">
        <v>2</v>
      </c>
      <c r="E157" s="16">
        <v>0</v>
      </c>
      <c r="F157" s="19"/>
      <c r="G157" s="54" t="s">
        <v>416</v>
      </c>
      <c r="H157" s="83">
        <v>27111439.3</v>
      </c>
      <c r="I157" s="11">
        <v>22045043.59</v>
      </c>
      <c r="J157" s="11">
        <v>11312255.99</v>
      </c>
      <c r="K157" s="11">
        <v>1810000</v>
      </c>
      <c r="L157" s="11">
        <v>500000</v>
      </c>
      <c r="M157" s="60">
        <v>8422787.6</v>
      </c>
      <c r="N157" s="11">
        <v>5066395.71</v>
      </c>
      <c r="O157" s="11">
        <v>4422297.41</v>
      </c>
      <c r="P157" s="11">
        <v>444098.3</v>
      </c>
      <c r="Q157" s="66">
        <v>81.31</v>
      </c>
      <c r="R157" s="66">
        <v>41.72</v>
      </c>
      <c r="S157" s="66">
        <v>6.67</v>
      </c>
      <c r="T157" s="66">
        <v>1.84</v>
      </c>
      <c r="U157" s="66">
        <v>31.06</v>
      </c>
      <c r="V157" s="67">
        <v>18.68</v>
      </c>
    </row>
    <row r="158" spans="1:22" ht="12.75">
      <c r="A158" s="227">
        <v>2</v>
      </c>
      <c r="B158" s="228">
        <v>3</v>
      </c>
      <c r="C158" s="228">
        <v>6</v>
      </c>
      <c r="D158" s="16">
        <v>2</v>
      </c>
      <c r="E158" s="16">
        <v>0</v>
      </c>
      <c r="F158" s="19"/>
      <c r="G158" s="54" t="s">
        <v>417</v>
      </c>
      <c r="H158" s="83">
        <v>11716718</v>
      </c>
      <c r="I158" s="11">
        <v>10166511</v>
      </c>
      <c r="J158" s="11">
        <v>4879010</v>
      </c>
      <c r="K158" s="11">
        <v>282482</v>
      </c>
      <c r="L158" s="11">
        <v>108000</v>
      </c>
      <c r="M158" s="60">
        <v>4897019</v>
      </c>
      <c r="N158" s="11">
        <v>1550207</v>
      </c>
      <c r="O158" s="11">
        <v>1530707</v>
      </c>
      <c r="P158" s="11">
        <v>0</v>
      </c>
      <c r="Q158" s="66">
        <v>86.76</v>
      </c>
      <c r="R158" s="66">
        <v>41.64</v>
      </c>
      <c r="S158" s="66">
        <v>2.41</v>
      </c>
      <c r="T158" s="66">
        <v>0.92</v>
      </c>
      <c r="U158" s="66">
        <v>41.79</v>
      </c>
      <c r="V158" s="67">
        <v>13.23</v>
      </c>
    </row>
    <row r="159" spans="1:22" s="95" customFormat="1" ht="15">
      <c r="A159" s="231"/>
      <c r="B159" s="232"/>
      <c r="C159" s="232"/>
      <c r="D159" s="101"/>
      <c r="E159" s="101"/>
      <c r="F159" s="102" t="s">
        <v>418</v>
      </c>
      <c r="G159" s="291"/>
      <c r="H159" s="152">
        <v>2498361770.9700003</v>
      </c>
      <c r="I159" s="152">
        <v>1997441833.53</v>
      </c>
      <c r="J159" s="152">
        <v>851489630.1800002</v>
      </c>
      <c r="K159" s="152">
        <v>152896648.06</v>
      </c>
      <c r="L159" s="152">
        <v>64780786.69</v>
      </c>
      <c r="M159" s="152">
        <v>928274768.5999997</v>
      </c>
      <c r="N159" s="152">
        <v>500919937.44000006</v>
      </c>
      <c r="O159" s="152">
        <v>442828209.1700001</v>
      </c>
      <c r="P159" s="152">
        <v>19077624</v>
      </c>
      <c r="Q159" s="128">
        <v>79.95006394748364</v>
      </c>
      <c r="R159" s="128">
        <v>34.08191880271229</v>
      </c>
      <c r="S159" s="128">
        <v>6.119876225957348</v>
      </c>
      <c r="T159" s="128">
        <v>2.5929305932682665</v>
      </c>
      <c r="U159" s="128">
        <v>37.155338325545735</v>
      </c>
      <c r="V159" s="129">
        <v>20.04993605251635</v>
      </c>
    </row>
    <row r="160" spans="1:22" ht="12.75">
      <c r="A160" s="227">
        <v>2</v>
      </c>
      <c r="B160" s="228">
        <v>24</v>
      </c>
      <c r="C160" s="228">
        <v>1</v>
      </c>
      <c r="D160" s="16">
        <v>3</v>
      </c>
      <c r="E160" s="16">
        <v>0</v>
      </c>
      <c r="F160" s="19"/>
      <c r="G160" s="54" t="s">
        <v>419</v>
      </c>
      <c r="H160" s="83">
        <v>15289443</v>
      </c>
      <c r="I160" s="11">
        <v>12410892</v>
      </c>
      <c r="J160" s="11">
        <v>5366843</v>
      </c>
      <c r="K160" s="11">
        <v>1208579</v>
      </c>
      <c r="L160" s="11">
        <v>439000</v>
      </c>
      <c r="M160" s="60">
        <v>5396470</v>
      </c>
      <c r="N160" s="11">
        <v>2878551</v>
      </c>
      <c r="O160" s="11">
        <v>2097747</v>
      </c>
      <c r="P160" s="11">
        <v>0</v>
      </c>
      <c r="Q160" s="66">
        <v>81.17</v>
      </c>
      <c r="R160" s="66">
        <v>35.1</v>
      </c>
      <c r="S160" s="66">
        <v>7.9</v>
      </c>
      <c r="T160" s="66">
        <v>2.87</v>
      </c>
      <c r="U160" s="66">
        <v>35.29</v>
      </c>
      <c r="V160" s="67">
        <v>18.82</v>
      </c>
    </row>
    <row r="161" spans="1:22" ht="12.75">
      <c r="A161" s="227">
        <v>2</v>
      </c>
      <c r="B161" s="228">
        <v>14</v>
      </c>
      <c r="C161" s="228">
        <v>2</v>
      </c>
      <c r="D161" s="16">
        <v>3</v>
      </c>
      <c r="E161" s="16">
        <v>0</v>
      </c>
      <c r="F161" s="19"/>
      <c r="G161" s="54" t="s">
        <v>420</v>
      </c>
      <c r="H161" s="83">
        <v>28074482</v>
      </c>
      <c r="I161" s="11">
        <v>23818351</v>
      </c>
      <c r="J161" s="11">
        <v>10598581</v>
      </c>
      <c r="K161" s="11">
        <v>1096000</v>
      </c>
      <c r="L161" s="11">
        <v>900000</v>
      </c>
      <c r="M161" s="60">
        <v>11223770</v>
      </c>
      <c r="N161" s="11">
        <v>4256131</v>
      </c>
      <c r="O161" s="11">
        <v>3077631</v>
      </c>
      <c r="P161" s="11">
        <v>1178500</v>
      </c>
      <c r="Q161" s="66">
        <v>84.83</v>
      </c>
      <c r="R161" s="66">
        <v>37.75</v>
      </c>
      <c r="S161" s="66">
        <v>3.9</v>
      </c>
      <c r="T161" s="66">
        <v>3.2</v>
      </c>
      <c r="U161" s="66">
        <v>39.97</v>
      </c>
      <c r="V161" s="67">
        <v>15.16</v>
      </c>
    </row>
    <row r="162" spans="1:22" ht="12.75">
      <c r="A162" s="227">
        <v>2</v>
      </c>
      <c r="B162" s="228">
        <v>25</v>
      </c>
      <c r="C162" s="228">
        <v>3</v>
      </c>
      <c r="D162" s="16">
        <v>3</v>
      </c>
      <c r="E162" s="16">
        <v>0</v>
      </c>
      <c r="F162" s="19"/>
      <c r="G162" s="54" t="s">
        <v>421</v>
      </c>
      <c r="H162" s="83">
        <v>157724921.01</v>
      </c>
      <c r="I162" s="11">
        <v>128709366.01</v>
      </c>
      <c r="J162" s="11">
        <v>47943472</v>
      </c>
      <c r="K162" s="11">
        <v>10249336</v>
      </c>
      <c r="L162" s="11">
        <v>5302819</v>
      </c>
      <c r="M162" s="60">
        <v>65213739.01</v>
      </c>
      <c r="N162" s="11">
        <v>29015555</v>
      </c>
      <c r="O162" s="11">
        <v>27392555</v>
      </c>
      <c r="P162" s="11">
        <v>50000</v>
      </c>
      <c r="Q162" s="66">
        <v>81.6</v>
      </c>
      <c r="R162" s="66">
        <v>30.39</v>
      </c>
      <c r="S162" s="66">
        <v>6.49</v>
      </c>
      <c r="T162" s="66">
        <v>3.36</v>
      </c>
      <c r="U162" s="66">
        <v>41.34</v>
      </c>
      <c r="V162" s="67">
        <v>18.39</v>
      </c>
    </row>
    <row r="163" spans="1:22" ht="12.75">
      <c r="A163" s="227">
        <v>2</v>
      </c>
      <c r="B163" s="228">
        <v>5</v>
      </c>
      <c r="C163" s="228">
        <v>2</v>
      </c>
      <c r="D163" s="16">
        <v>3</v>
      </c>
      <c r="E163" s="16">
        <v>0</v>
      </c>
      <c r="F163" s="19"/>
      <c r="G163" s="54" t="s">
        <v>422</v>
      </c>
      <c r="H163" s="83">
        <v>27707458</v>
      </c>
      <c r="I163" s="11">
        <v>24008888.7</v>
      </c>
      <c r="J163" s="11">
        <v>11362339</v>
      </c>
      <c r="K163" s="11">
        <v>1417698</v>
      </c>
      <c r="L163" s="11">
        <v>640700</v>
      </c>
      <c r="M163" s="60">
        <v>10588151.7</v>
      </c>
      <c r="N163" s="11">
        <v>3698569.3</v>
      </c>
      <c r="O163" s="11">
        <v>3620569.3</v>
      </c>
      <c r="P163" s="11">
        <v>0</v>
      </c>
      <c r="Q163" s="66">
        <v>86.65</v>
      </c>
      <c r="R163" s="66">
        <v>41</v>
      </c>
      <c r="S163" s="66">
        <v>5.11</v>
      </c>
      <c r="T163" s="66">
        <v>2.31</v>
      </c>
      <c r="U163" s="66">
        <v>38.21</v>
      </c>
      <c r="V163" s="67">
        <v>13.34</v>
      </c>
    </row>
    <row r="164" spans="1:22" ht="12.75">
      <c r="A164" s="227">
        <v>2</v>
      </c>
      <c r="B164" s="228">
        <v>22</v>
      </c>
      <c r="C164" s="228">
        <v>1</v>
      </c>
      <c r="D164" s="16">
        <v>3</v>
      </c>
      <c r="E164" s="16">
        <v>0</v>
      </c>
      <c r="F164" s="19"/>
      <c r="G164" s="54" t="s">
        <v>423</v>
      </c>
      <c r="H164" s="83">
        <v>50900126</v>
      </c>
      <c r="I164" s="11">
        <v>41823866</v>
      </c>
      <c r="J164" s="11">
        <v>16748227</v>
      </c>
      <c r="K164" s="11">
        <v>4585614</v>
      </c>
      <c r="L164" s="11">
        <v>909000</v>
      </c>
      <c r="M164" s="60">
        <v>19581025</v>
      </c>
      <c r="N164" s="11">
        <v>9076260</v>
      </c>
      <c r="O164" s="11">
        <v>7650451</v>
      </c>
      <c r="P164" s="11">
        <v>1155023</v>
      </c>
      <c r="Q164" s="66">
        <v>82.16</v>
      </c>
      <c r="R164" s="66">
        <v>32.9</v>
      </c>
      <c r="S164" s="66">
        <v>9</v>
      </c>
      <c r="T164" s="66">
        <v>1.78</v>
      </c>
      <c r="U164" s="66">
        <v>38.46</v>
      </c>
      <c r="V164" s="67">
        <v>17.83</v>
      </c>
    </row>
    <row r="165" spans="1:22" ht="12.75">
      <c r="A165" s="227">
        <v>2</v>
      </c>
      <c r="B165" s="228">
        <v>8</v>
      </c>
      <c r="C165" s="228">
        <v>6</v>
      </c>
      <c r="D165" s="16">
        <v>3</v>
      </c>
      <c r="E165" s="16">
        <v>0</v>
      </c>
      <c r="F165" s="19"/>
      <c r="G165" s="54" t="s">
        <v>424</v>
      </c>
      <c r="H165" s="83">
        <v>51738513</v>
      </c>
      <c r="I165" s="11">
        <v>43077916</v>
      </c>
      <c r="J165" s="11">
        <v>12708370</v>
      </c>
      <c r="K165" s="11">
        <v>4786230</v>
      </c>
      <c r="L165" s="11">
        <v>2672385</v>
      </c>
      <c r="M165" s="60">
        <v>22910931</v>
      </c>
      <c r="N165" s="11">
        <v>8660597</v>
      </c>
      <c r="O165" s="11">
        <v>7776098</v>
      </c>
      <c r="P165" s="11">
        <v>0</v>
      </c>
      <c r="Q165" s="66">
        <v>83.26</v>
      </c>
      <c r="R165" s="66">
        <v>24.56</v>
      </c>
      <c r="S165" s="66">
        <v>9.25</v>
      </c>
      <c r="T165" s="66">
        <v>5.16</v>
      </c>
      <c r="U165" s="66">
        <v>44.28</v>
      </c>
      <c r="V165" s="67">
        <v>16.73</v>
      </c>
    </row>
    <row r="166" spans="1:22" ht="12.75">
      <c r="A166" s="227">
        <v>2</v>
      </c>
      <c r="B166" s="228">
        <v>16</v>
      </c>
      <c r="C166" s="228">
        <v>1</v>
      </c>
      <c r="D166" s="16">
        <v>3</v>
      </c>
      <c r="E166" s="16">
        <v>0</v>
      </c>
      <c r="F166" s="19"/>
      <c r="G166" s="54" t="s">
        <v>425</v>
      </c>
      <c r="H166" s="83">
        <v>33807824</v>
      </c>
      <c r="I166" s="11">
        <v>29794323</v>
      </c>
      <c r="J166" s="11">
        <v>14859576</v>
      </c>
      <c r="K166" s="11">
        <v>1974250</v>
      </c>
      <c r="L166" s="11">
        <v>891000</v>
      </c>
      <c r="M166" s="60">
        <v>12069497</v>
      </c>
      <c r="N166" s="11">
        <v>4013501</v>
      </c>
      <c r="O166" s="11">
        <v>3400251</v>
      </c>
      <c r="P166" s="11">
        <v>386250</v>
      </c>
      <c r="Q166" s="66">
        <v>88.12</v>
      </c>
      <c r="R166" s="66">
        <v>43.95</v>
      </c>
      <c r="S166" s="66">
        <v>5.83</v>
      </c>
      <c r="T166" s="66">
        <v>2.63</v>
      </c>
      <c r="U166" s="66">
        <v>35.7</v>
      </c>
      <c r="V166" s="67">
        <v>11.87</v>
      </c>
    </row>
    <row r="167" spans="1:22" ht="12.75">
      <c r="A167" s="227">
        <v>2</v>
      </c>
      <c r="B167" s="228">
        <v>21</v>
      </c>
      <c r="C167" s="228">
        <v>5</v>
      </c>
      <c r="D167" s="16">
        <v>3</v>
      </c>
      <c r="E167" s="16">
        <v>0</v>
      </c>
      <c r="F167" s="19"/>
      <c r="G167" s="54" t="s">
        <v>426</v>
      </c>
      <c r="H167" s="83">
        <v>28526912</v>
      </c>
      <c r="I167" s="11">
        <v>22690912</v>
      </c>
      <c r="J167" s="11">
        <v>10233899</v>
      </c>
      <c r="K167" s="11">
        <v>854000</v>
      </c>
      <c r="L167" s="11">
        <v>320000</v>
      </c>
      <c r="M167" s="60">
        <v>11283013</v>
      </c>
      <c r="N167" s="11">
        <v>5836000</v>
      </c>
      <c r="O167" s="11">
        <v>5836000</v>
      </c>
      <c r="P167" s="11">
        <v>0</v>
      </c>
      <c r="Q167" s="66">
        <v>79.54</v>
      </c>
      <c r="R167" s="66">
        <v>35.87</v>
      </c>
      <c r="S167" s="66">
        <v>2.99</v>
      </c>
      <c r="T167" s="66">
        <v>1.12</v>
      </c>
      <c r="U167" s="66">
        <v>39.55</v>
      </c>
      <c r="V167" s="67">
        <v>20.45</v>
      </c>
    </row>
    <row r="168" spans="1:22" ht="12.75">
      <c r="A168" s="227">
        <v>2</v>
      </c>
      <c r="B168" s="228">
        <v>4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83">
        <v>71573664.1</v>
      </c>
      <c r="I168" s="11">
        <v>55744027.1</v>
      </c>
      <c r="J168" s="11">
        <v>25670326.98</v>
      </c>
      <c r="K168" s="11">
        <v>1762869</v>
      </c>
      <c r="L168" s="11">
        <v>1600000</v>
      </c>
      <c r="M168" s="60">
        <v>26710831.12</v>
      </c>
      <c r="N168" s="11">
        <v>15829637</v>
      </c>
      <c r="O168" s="11">
        <v>14915980</v>
      </c>
      <c r="P168" s="11">
        <v>683657</v>
      </c>
      <c r="Q168" s="66">
        <v>77.88</v>
      </c>
      <c r="R168" s="66">
        <v>35.86</v>
      </c>
      <c r="S168" s="66">
        <v>2.46</v>
      </c>
      <c r="T168" s="66">
        <v>2.23</v>
      </c>
      <c r="U168" s="66">
        <v>37.31</v>
      </c>
      <c r="V168" s="67">
        <v>22.11</v>
      </c>
    </row>
    <row r="169" spans="1:22" ht="12.75">
      <c r="A169" s="227">
        <v>2</v>
      </c>
      <c r="B169" s="228">
        <v>12</v>
      </c>
      <c r="C169" s="228">
        <v>1</v>
      </c>
      <c r="D169" s="16">
        <v>3</v>
      </c>
      <c r="E169" s="16">
        <v>0</v>
      </c>
      <c r="F169" s="19"/>
      <c r="G169" s="54" t="s">
        <v>428</v>
      </c>
      <c r="H169" s="83">
        <v>22133241.1</v>
      </c>
      <c r="I169" s="11">
        <v>21656101.1</v>
      </c>
      <c r="J169" s="11">
        <v>9132205.65</v>
      </c>
      <c r="K169" s="11">
        <v>1274902.87</v>
      </c>
      <c r="L169" s="11">
        <v>567000</v>
      </c>
      <c r="M169" s="60">
        <v>10681992.58</v>
      </c>
      <c r="N169" s="11">
        <v>477140</v>
      </c>
      <c r="O169" s="11">
        <v>477140</v>
      </c>
      <c r="P169" s="11">
        <v>0</v>
      </c>
      <c r="Q169" s="66">
        <v>97.84</v>
      </c>
      <c r="R169" s="66">
        <v>41.26</v>
      </c>
      <c r="S169" s="66">
        <v>5.76</v>
      </c>
      <c r="T169" s="66">
        <v>2.56</v>
      </c>
      <c r="U169" s="66">
        <v>48.26</v>
      </c>
      <c r="V169" s="67">
        <v>2.15</v>
      </c>
    </row>
    <row r="170" spans="1:22" ht="12.75">
      <c r="A170" s="227">
        <v>2</v>
      </c>
      <c r="B170" s="228">
        <v>19</v>
      </c>
      <c r="C170" s="228">
        <v>4</v>
      </c>
      <c r="D170" s="16">
        <v>3</v>
      </c>
      <c r="E170" s="16">
        <v>0</v>
      </c>
      <c r="F170" s="19"/>
      <c r="G170" s="54" t="s">
        <v>429</v>
      </c>
      <c r="H170" s="83">
        <v>29159451</v>
      </c>
      <c r="I170" s="11">
        <v>22276093.01</v>
      </c>
      <c r="J170" s="11">
        <v>10412772</v>
      </c>
      <c r="K170" s="11">
        <v>1645567</v>
      </c>
      <c r="L170" s="11">
        <v>966500</v>
      </c>
      <c r="M170" s="60">
        <v>9251254.01</v>
      </c>
      <c r="N170" s="11">
        <v>6883357.99</v>
      </c>
      <c r="O170" s="11">
        <v>6597858</v>
      </c>
      <c r="P170" s="11">
        <v>75500</v>
      </c>
      <c r="Q170" s="66">
        <v>76.39</v>
      </c>
      <c r="R170" s="66">
        <v>35.7</v>
      </c>
      <c r="S170" s="66">
        <v>5.64</v>
      </c>
      <c r="T170" s="66">
        <v>3.31</v>
      </c>
      <c r="U170" s="66">
        <v>31.72</v>
      </c>
      <c r="V170" s="67">
        <v>23.6</v>
      </c>
    </row>
    <row r="171" spans="1:22" ht="12.75">
      <c r="A171" s="227">
        <v>2</v>
      </c>
      <c r="B171" s="228">
        <v>15</v>
      </c>
      <c r="C171" s="228">
        <v>3</v>
      </c>
      <c r="D171" s="16">
        <v>3</v>
      </c>
      <c r="E171" s="16">
        <v>0</v>
      </c>
      <c r="F171" s="19"/>
      <c r="G171" s="54" t="s">
        <v>430</v>
      </c>
      <c r="H171" s="83">
        <v>72210131</v>
      </c>
      <c r="I171" s="11">
        <v>53702226</v>
      </c>
      <c r="J171" s="11">
        <v>20124083</v>
      </c>
      <c r="K171" s="11">
        <v>5949696</v>
      </c>
      <c r="L171" s="11">
        <v>1085016</v>
      </c>
      <c r="M171" s="60">
        <v>26543431</v>
      </c>
      <c r="N171" s="11">
        <v>18507905</v>
      </c>
      <c r="O171" s="11">
        <v>17260903</v>
      </c>
      <c r="P171" s="11">
        <v>50000</v>
      </c>
      <c r="Q171" s="66">
        <v>74.36</v>
      </c>
      <c r="R171" s="66">
        <v>27.86</v>
      </c>
      <c r="S171" s="66">
        <v>8.23</v>
      </c>
      <c r="T171" s="66">
        <v>1.5</v>
      </c>
      <c r="U171" s="66">
        <v>36.75</v>
      </c>
      <c r="V171" s="67">
        <v>25.63</v>
      </c>
    </row>
    <row r="172" spans="1:22" ht="12.75">
      <c r="A172" s="227">
        <v>2</v>
      </c>
      <c r="B172" s="228">
        <v>23</v>
      </c>
      <c r="C172" s="228">
        <v>4</v>
      </c>
      <c r="D172" s="16">
        <v>3</v>
      </c>
      <c r="E172" s="16">
        <v>0</v>
      </c>
      <c r="F172" s="19"/>
      <c r="G172" s="54" t="s">
        <v>431</v>
      </c>
      <c r="H172" s="83">
        <v>81291325</v>
      </c>
      <c r="I172" s="11">
        <v>62577350</v>
      </c>
      <c r="J172" s="11">
        <v>25115236</v>
      </c>
      <c r="K172" s="11">
        <v>7057700</v>
      </c>
      <c r="L172" s="11">
        <v>995000</v>
      </c>
      <c r="M172" s="60">
        <v>29409414</v>
      </c>
      <c r="N172" s="11">
        <v>18713975</v>
      </c>
      <c r="O172" s="11">
        <v>17019546</v>
      </c>
      <c r="P172" s="11">
        <v>1224429</v>
      </c>
      <c r="Q172" s="66">
        <v>76.97</v>
      </c>
      <c r="R172" s="66">
        <v>30.89</v>
      </c>
      <c r="S172" s="66">
        <v>8.68</v>
      </c>
      <c r="T172" s="66">
        <v>1.22</v>
      </c>
      <c r="U172" s="66">
        <v>36.17</v>
      </c>
      <c r="V172" s="67">
        <v>23.02</v>
      </c>
    </row>
    <row r="173" spans="1:22" ht="12.75">
      <c r="A173" s="227">
        <v>2</v>
      </c>
      <c r="B173" s="228">
        <v>8</v>
      </c>
      <c r="C173" s="228">
        <v>8</v>
      </c>
      <c r="D173" s="16">
        <v>3</v>
      </c>
      <c r="E173" s="16">
        <v>0</v>
      </c>
      <c r="F173" s="19"/>
      <c r="G173" s="54" t="s">
        <v>432</v>
      </c>
      <c r="H173" s="83">
        <v>24221600</v>
      </c>
      <c r="I173" s="11">
        <v>21500625</v>
      </c>
      <c r="J173" s="11">
        <v>9714507</v>
      </c>
      <c r="K173" s="11">
        <v>1065500</v>
      </c>
      <c r="L173" s="11">
        <v>656299</v>
      </c>
      <c r="M173" s="60">
        <v>10064319</v>
      </c>
      <c r="N173" s="11">
        <v>2720975</v>
      </c>
      <c r="O173" s="11">
        <v>2527775</v>
      </c>
      <c r="P173" s="11">
        <v>193200</v>
      </c>
      <c r="Q173" s="66">
        <v>88.76</v>
      </c>
      <c r="R173" s="66">
        <v>40.1</v>
      </c>
      <c r="S173" s="66">
        <v>4.39</v>
      </c>
      <c r="T173" s="66">
        <v>2.7</v>
      </c>
      <c r="U173" s="66">
        <v>41.55</v>
      </c>
      <c r="V173" s="67">
        <v>11.23</v>
      </c>
    </row>
    <row r="174" spans="1:22" ht="12.75">
      <c r="A174" s="227">
        <v>2</v>
      </c>
      <c r="B174" s="228">
        <v>10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83">
        <v>34202740.47</v>
      </c>
      <c r="I174" s="11">
        <v>25509087.73</v>
      </c>
      <c r="J174" s="11">
        <v>10292132.2</v>
      </c>
      <c r="K174" s="11">
        <v>1238137.03</v>
      </c>
      <c r="L174" s="11">
        <v>482345</v>
      </c>
      <c r="M174" s="60">
        <v>13496473.5</v>
      </c>
      <c r="N174" s="11">
        <v>8693652.74</v>
      </c>
      <c r="O174" s="11">
        <v>8325152.74</v>
      </c>
      <c r="P174" s="11">
        <v>250000</v>
      </c>
      <c r="Q174" s="66">
        <v>74.58</v>
      </c>
      <c r="R174" s="66">
        <v>30.09</v>
      </c>
      <c r="S174" s="66">
        <v>3.61</v>
      </c>
      <c r="T174" s="66">
        <v>1.41</v>
      </c>
      <c r="U174" s="66">
        <v>39.46</v>
      </c>
      <c r="V174" s="67">
        <v>25.41</v>
      </c>
    </row>
    <row r="175" spans="1:22" ht="12.75">
      <c r="A175" s="227">
        <v>2</v>
      </c>
      <c r="B175" s="228">
        <v>7</v>
      </c>
      <c r="C175" s="228">
        <v>3</v>
      </c>
      <c r="D175" s="16">
        <v>3</v>
      </c>
      <c r="E175" s="16">
        <v>0</v>
      </c>
      <c r="F175" s="19"/>
      <c r="G175" s="54" t="s">
        <v>434</v>
      </c>
      <c r="H175" s="83">
        <v>27945299.94</v>
      </c>
      <c r="I175" s="11">
        <v>24476460.94</v>
      </c>
      <c r="J175" s="11">
        <v>12124487.8</v>
      </c>
      <c r="K175" s="11">
        <v>1782151</v>
      </c>
      <c r="L175" s="11">
        <v>585673</v>
      </c>
      <c r="M175" s="60">
        <v>9984149.14</v>
      </c>
      <c r="N175" s="11">
        <v>3468839</v>
      </c>
      <c r="O175" s="11">
        <v>2836839</v>
      </c>
      <c r="P175" s="11">
        <v>0</v>
      </c>
      <c r="Q175" s="66">
        <v>87.58</v>
      </c>
      <c r="R175" s="66">
        <v>43.38</v>
      </c>
      <c r="S175" s="66">
        <v>6.37</v>
      </c>
      <c r="T175" s="66">
        <v>2.09</v>
      </c>
      <c r="U175" s="66">
        <v>35.72</v>
      </c>
      <c r="V175" s="67">
        <v>12.41</v>
      </c>
    </row>
    <row r="176" spans="1:22" ht="12.75">
      <c r="A176" s="227">
        <v>2</v>
      </c>
      <c r="B176" s="228">
        <v>12</v>
      </c>
      <c r="C176" s="228">
        <v>2</v>
      </c>
      <c r="D176" s="16">
        <v>3</v>
      </c>
      <c r="E176" s="16">
        <v>0</v>
      </c>
      <c r="F176" s="19"/>
      <c r="G176" s="54" t="s">
        <v>435</v>
      </c>
      <c r="H176" s="83">
        <v>19113089</v>
      </c>
      <c r="I176" s="11">
        <v>17153013.25</v>
      </c>
      <c r="J176" s="11">
        <v>8760215.74</v>
      </c>
      <c r="K176" s="11">
        <v>943800</v>
      </c>
      <c r="L176" s="11">
        <v>337000</v>
      </c>
      <c r="M176" s="60">
        <v>7111997.51</v>
      </c>
      <c r="N176" s="11">
        <v>1960075.75</v>
      </c>
      <c r="O176" s="11">
        <v>1740075.75</v>
      </c>
      <c r="P176" s="11">
        <v>70000</v>
      </c>
      <c r="Q176" s="66">
        <v>89.74</v>
      </c>
      <c r="R176" s="66">
        <v>45.83</v>
      </c>
      <c r="S176" s="66">
        <v>4.93</v>
      </c>
      <c r="T176" s="66">
        <v>1.76</v>
      </c>
      <c r="U176" s="66">
        <v>37.21</v>
      </c>
      <c r="V176" s="67">
        <v>10.25</v>
      </c>
    </row>
    <row r="177" spans="1:22" ht="12.75">
      <c r="A177" s="227">
        <v>2</v>
      </c>
      <c r="B177" s="228">
        <v>12</v>
      </c>
      <c r="C177" s="228">
        <v>3</v>
      </c>
      <c r="D177" s="16">
        <v>3</v>
      </c>
      <c r="E177" s="16">
        <v>0</v>
      </c>
      <c r="F177" s="19"/>
      <c r="G177" s="54" t="s">
        <v>436</v>
      </c>
      <c r="H177" s="83">
        <v>45389970</v>
      </c>
      <c r="I177" s="11">
        <v>38934424</v>
      </c>
      <c r="J177" s="11">
        <v>16748474</v>
      </c>
      <c r="K177" s="11">
        <v>2467000</v>
      </c>
      <c r="L177" s="11">
        <v>1266000</v>
      </c>
      <c r="M177" s="60">
        <v>18452950</v>
      </c>
      <c r="N177" s="11">
        <v>6455546</v>
      </c>
      <c r="O177" s="11">
        <v>6200546</v>
      </c>
      <c r="P177" s="11">
        <v>205000</v>
      </c>
      <c r="Q177" s="66">
        <v>85.77</v>
      </c>
      <c r="R177" s="66">
        <v>36.89</v>
      </c>
      <c r="S177" s="66">
        <v>5.43</v>
      </c>
      <c r="T177" s="66">
        <v>2.78</v>
      </c>
      <c r="U177" s="66">
        <v>40.65</v>
      </c>
      <c r="V177" s="67">
        <v>14.22</v>
      </c>
    </row>
    <row r="178" spans="1:22" ht="12.75">
      <c r="A178" s="227">
        <v>2</v>
      </c>
      <c r="B178" s="228">
        <v>21</v>
      </c>
      <c r="C178" s="228">
        <v>6</v>
      </c>
      <c r="D178" s="16">
        <v>3</v>
      </c>
      <c r="E178" s="16">
        <v>0</v>
      </c>
      <c r="F178" s="19"/>
      <c r="G178" s="54" t="s">
        <v>437</v>
      </c>
      <c r="H178" s="83">
        <v>21744239.08</v>
      </c>
      <c r="I178" s="11">
        <v>20799849.08</v>
      </c>
      <c r="J178" s="11">
        <v>9714088.96</v>
      </c>
      <c r="K178" s="11">
        <v>1390173</v>
      </c>
      <c r="L178" s="11">
        <v>350000</v>
      </c>
      <c r="M178" s="60">
        <v>9345587.12</v>
      </c>
      <c r="N178" s="11">
        <v>944390</v>
      </c>
      <c r="O178" s="11">
        <v>944390</v>
      </c>
      <c r="P178" s="11">
        <v>0</v>
      </c>
      <c r="Q178" s="66">
        <v>95.65</v>
      </c>
      <c r="R178" s="66">
        <v>44.67</v>
      </c>
      <c r="S178" s="66">
        <v>6.39</v>
      </c>
      <c r="T178" s="66">
        <v>1.6</v>
      </c>
      <c r="U178" s="66">
        <v>42.97</v>
      </c>
      <c r="V178" s="67">
        <v>4.34</v>
      </c>
    </row>
    <row r="179" spans="1:22" ht="12.75">
      <c r="A179" s="227">
        <v>2</v>
      </c>
      <c r="B179" s="228">
        <v>14</v>
      </c>
      <c r="C179" s="228">
        <v>5</v>
      </c>
      <c r="D179" s="16">
        <v>3</v>
      </c>
      <c r="E179" s="16">
        <v>0</v>
      </c>
      <c r="F179" s="19"/>
      <c r="G179" s="54" t="s">
        <v>438</v>
      </c>
      <c r="H179" s="83">
        <v>19606860.11</v>
      </c>
      <c r="I179" s="11">
        <v>16298387.11</v>
      </c>
      <c r="J179" s="11">
        <v>8671646</v>
      </c>
      <c r="K179" s="11">
        <v>663000</v>
      </c>
      <c r="L179" s="11">
        <v>309257</v>
      </c>
      <c r="M179" s="60">
        <v>6654484.11</v>
      </c>
      <c r="N179" s="11">
        <v>3308473</v>
      </c>
      <c r="O179" s="11">
        <v>2670973</v>
      </c>
      <c r="P179" s="11">
        <v>540000</v>
      </c>
      <c r="Q179" s="66">
        <v>83.12</v>
      </c>
      <c r="R179" s="66">
        <v>44.22</v>
      </c>
      <c r="S179" s="66">
        <v>3.38</v>
      </c>
      <c r="T179" s="66">
        <v>1.57</v>
      </c>
      <c r="U179" s="66">
        <v>33.93</v>
      </c>
      <c r="V179" s="67">
        <v>16.87</v>
      </c>
    </row>
    <row r="180" spans="1:22" ht="12.75">
      <c r="A180" s="227">
        <v>2</v>
      </c>
      <c r="B180" s="228">
        <v>8</v>
      </c>
      <c r="C180" s="228">
        <v>10</v>
      </c>
      <c r="D180" s="16">
        <v>3</v>
      </c>
      <c r="E180" s="16">
        <v>0</v>
      </c>
      <c r="F180" s="19"/>
      <c r="G180" s="54" t="s">
        <v>439</v>
      </c>
      <c r="H180" s="83">
        <v>20920492</v>
      </c>
      <c r="I180" s="11">
        <v>18945203</v>
      </c>
      <c r="J180" s="11">
        <v>8065205</v>
      </c>
      <c r="K180" s="11">
        <v>1235998</v>
      </c>
      <c r="L180" s="11">
        <v>788782</v>
      </c>
      <c r="M180" s="60">
        <v>8855218</v>
      </c>
      <c r="N180" s="11">
        <v>1975289</v>
      </c>
      <c r="O180" s="11">
        <v>1921289</v>
      </c>
      <c r="P180" s="11">
        <v>0</v>
      </c>
      <c r="Q180" s="66">
        <v>90.55</v>
      </c>
      <c r="R180" s="66">
        <v>38.55</v>
      </c>
      <c r="S180" s="66">
        <v>5.9</v>
      </c>
      <c r="T180" s="66">
        <v>3.77</v>
      </c>
      <c r="U180" s="66">
        <v>42.32</v>
      </c>
      <c r="V180" s="67">
        <v>9.44</v>
      </c>
    </row>
    <row r="181" spans="1:22" ht="12.75">
      <c r="A181" s="227">
        <v>2</v>
      </c>
      <c r="B181" s="228">
        <v>13</v>
      </c>
      <c r="C181" s="228">
        <v>3</v>
      </c>
      <c r="D181" s="16">
        <v>3</v>
      </c>
      <c r="E181" s="16">
        <v>0</v>
      </c>
      <c r="F181" s="19"/>
      <c r="G181" s="54" t="s">
        <v>440</v>
      </c>
      <c r="H181" s="83">
        <v>80814976</v>
      </c>
      <c r="I181" s="11">
        <v>62732871</v>
      </c>
      <c r="J181" s="11">
        <v>22678991</v>
      </c>
      <c r="K181" s="11">
        <v>6765616</v>
      </c>
      <c r="L181" s="11">
        <v>4264510</v>
      </c>
      <c r="M181" s="60">
        <v>29023754</v>
      </c>
      <c r="N181" s="11">
        <v>18082105</v>
      </c>
      <c r="O181" s="11">
        <v>18000105</v>
      </c>
      <c r="P181" s="11">
        <v>30000</v>
      </c>
      <c r="Q181" s="66">
        <v>77.62</v>
      </c>
      <c r="R181" s="66">
        <v>28.06</v>
      </c>
      <c r="S181" s="66">
        <v>8.37</v>
      </c>
      <c r="T181" s="66">
        <v>5.27</v>
      </c>
      <c r="U181" s="66">
        <v>35.91</v>
      </c>
      <c r="V181" s="67">
        <v>22.37</v>
      </c>
    </row>
    <row r="182" spans="1:22" ht="12.75">
      <c r="A182" s="227">
        <v>2</v>
      </c>
      <c r="B182" s="228">
        <v>12</v>
      </c>
      <c r="C182" s="228">
        <v>4</v>
      </c>
      <c r="D182" s="16">
        <v>3</v>
      </c>
      <c r="E182" s="16">
        <v>0</v>
      </c>
      <c r="F182" s="19"/>
      <c r="G182" s="54" t="s">
        <v>441</v>
      </c>
      <c r="H182" s="83">
        <v>29867170.26</v>
      </c>
      <c r="I182" s="11">
        <v>23064961.68</v>
      </c>
      <c r="J182" s="11">
        <v>10902970</v>
      </c>
      <c r="K182" s="11">
        <v>507695.3</v>
      </c>
      <c r="L182" s="11">
        <v>500000</v>
      </c>
      <c r="M182" s="60">
        <v>11154296.38</v>
      </c>
      <c r="N182" s="11">
        <v>6802208.58</v>
      </c>
      <c r="O182" s="11">
        <v>6703791.58</v>
      </c>
      <c r="P182" s="11">
        <v>98417</v>
      </c>
      <c r="Q182" s="66">
        <v>77.22</v>
      </c>
      <c r="R182" s="66">
        <v>36.5</v>
      </c>
      <c r="S182" s="66">
        <v>1.69</v>
      </c>
      <c r="T182" s="66">
        <v>1.67</v>
      </c>
      <c r="U182" s="66">
        <v>37.34</v>
      </c>
      <c r="V182" s="67">
        <v>22.77</v>
      </c>
    </row>
    <row r="183" spans="1:22" ht="12.75">
      <c r="A183" s="227">
        <v>2</v>
      </c>
      <c r="B183" s="228">
        <v>2</v>
      </c>
      <c r="C183" s="228">
        <v>7</v>
      </c>
      <c r="D183" s="16">
        <v>3</v>
      </c>
      <c r="E183" s="16">
        <v>0</v>
      </c>
      <c r="F183" s="19"/>
      <c r="G183" s="54" t="s">
        <v>442</v>
      </c>
      <c r="H183" s="83">
        <v>16293168</v>
      </c>
      <c r="I183" s="11">
        <v>14585146</v>
      </c>
      <c r="J183" s="11">
        <v>6126282</v>
      </c>
      <c r="K183" s="11">
        <v>758500</v>
      </c>
      <c r="L183" s="11">
        <v>320000</v>
      </c>
      <c r="M183" s="60">
        <v>7380364</v>
      </c>
      <c r="N183" s="11">
        <v>1708022</v>
      </c>
      <c r="O183" s="11">
        <v>832022</v>
      </c>
      <c r="P183" s="11">
        <v>52000</v>
      </c>
      <c r="Q183" s="66">
        <v>89.51</v>
      </c>
      <c r="R183" s="66">
        <v>37.6</v>
      </c>
      <c r="S183" s="66">
        <v>4.65</v>
      </c>
      <c r="T183" s="66">
        <v>1.96</v>
      </c>
      <c r="U183" s="66">
        <v>45.29</v>
      </c>
      <c r="V183" s="67">
        <v>10.48</v>
      </c>
    </row>
    <row r="184" spans="1:22" ht="12.75">
      <c r="A184" s="227">
        <v>2</v>
      </c>
      <c r="B184" s="228">
        <v>1</v>
      </c>
      <c r="C184" s="228">
        <v>4</v>
      </c>
      <c r="D184" s="16">
        <v>3</v>
      </c>
      <c r="E184" s="16">
        <v>0</v>
      </c>
      <c r="F184" s="19"/>
      <c r="G184" s="54" t="s">
        <v>443</v>
      </c>
      <c r="H184" s="83">
        <v>39998934</v>
      </c>
      <c r="I184" s="11">
        <v>34985635</v>
      </c>
      <c r="J184" s="11">
        <v>17561126.82</v>
      </c>
      <c r="K184" s="11">
        <v>1710203</v>
      </c>
      <c r="L184" s="11">
        <v>630000</v>
      </c>
      <c r="M184" s="60">
        <v>15084305.18</v>
      </c>
      <c r="N184" s="11">
        <v>5013299</v>
      </c>
      <c r="O184" s="11">
        <v>2870682</v>
      </c>
      <c r="P184" s="11">
        <v>498417</v>
      </c>
      <c r="Q184" s="66">
        <v>87.46</v>
      </c>
      <c r="R184" s="66">
        <v>43.9</v>
      </c>
      <c r="S184" s="66">
        <v>4.27</v>
      </c>
      <c r="T184" s="66">
        <v>1.57</v>
      </c>
      <c r="U184" s="66">
        <v>37.71</v>
      </c>
      <c r="V184" s="67">
        <v>12.53</v>
      </c>
    </row>
    <row r="185" spans="1:22" ht="12.75">
      <c r="A185" s="227">
        <v>2</v>
      </c>
      <c r="B185" s="228">
        <v>20</v>
      </c>
      <c r="C185" s="228">
        <v>1</v>
      </c>
      <c r="D185" s="16">
        <v>3</v>
      </c>
      <c r="E185" s="16">
        <v>0</v>
      </c>
      <c r="F185" s="19"/>
      <c r="G185" s="54" t="s">
        <v>444</v>
      </c>
      <c r="H185" s="83">
        <v>54825138</v>
      </c>
      <c r="I185" s="11">
        <v>46271907</v>
      </c>
      <c r="J185" s="11">
        <v>21271397</v>
      </c>
      <c r="K185" s="11">
        <v>2924852</v>
      </c>
      <c r="L185" s="11">
        <v>1608800</v>
      </c>
      <c r="M185" s="60">
        <v>20466858</v>
      </c>
      <c r="N185" s="11">
        <v>8553231</v>
      </c>
      <c r="O185" s="11">
        <v>6263231</v>
      </c>
      <c r="P185" s="11">
        <v>800000</v>
      </c>
      <c r="Q185" s="66">
        <v>84.39</v>
      </c>
      <c r="R185" s="66">
        <v>38.79</v>
      </c>
      <c r="S185" s="66">
        <v>5.33</v>
      </c>
      <c r="T185" s="66">
        <v>2.93</v>
      </c>
      <c r="U185" s="66">
        <v>37.33</v>
      </c>
      <c r="V185" s="67">
        <v>15.6</v>
      </c>
    </row>
    <row r="186" spans="1:22" ht="12.75">
      <c r="A186" s="227">
        <v>2</v>
      </c>
      <c r="B186" s="228">
        <v>10</v>
      </c>
      <c r="C186" s="228">
        <v>5</v>
      </c>
      <c r="D186" s="16">
        <v>3</v>
      </c>
      <c r="E186" s="16">
        <v>0</v>
      </c>
      <c r="F186" s="19"/>
      <c r="G186" s="54" t="s">
        <v>445</v>
      </c>
      <c r="H186" s="83">
        <v>33907956</v>
      </c>
      <c r="I186" s="11">
        <v>18278814</v>
      </c>
      <c r="J186" s="11">
        <v>7636858</v>
      </c>
      <c r="K186" s="11">
        <v>481570</v>
      </c>
      <c r="L186" s="11">
        <v>318641</v>
      </c>
      <c r="M186" s="60">
        <v>9841745</v>
      </c>
      <c r="N186" s="11">
        <v>15629142</v>
      </c>
      <c r="O186" s="11">
        <v>15629142</v>
      </c>
      <c r="P186" s="11">
        <v>0</v>
      </c>
      <c r="Q186" s="66">
        <v>53.9</v>
      </c>
      <c r="R186" s="66">
        <v>22.52</v>
      </c>
      <c r="S186" s="66">
        <v>1.42</v>
      </c>
      <c r="T186" s="66">
        <v>0.93</v>
      </c>
      <c r="U186" s="66">
        <v>29.02</v>
      </c>
      <c r="V186" s="67">
        <v>46.09</v>
      </c>
    </row>
    <row r="187" spans="1:22" ht="12.75">
      <c r="A187" s="227">
        <v>2</v>
      </c>
      <c r="B187" s="228">
        <v>25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83">
        <v>29077269.5</v>
      </c>
      <c r="I187" s="11">
        <v>21383688.5</v>
      </c>
      <c r="J187" s="11">
        <v>9762212</v>
      </c>
      <c r="K187" s="11">
        <v>1012000</v>
      </c>
      <c r="L187" s="11">
        <v>454636</v>
      </c>
      <c r="M187" s="60">
        <v>10154840.5</v>
      </c>
      <c r="N187" s="11">
        <v>7693581</v>
      </c>
      <c r="O187" s="11">
        <v>7155683</v>
      </c>
      <c r="P187" s="11">
        <v>400000</v>
      </c>
      <c r="Q187" s="66">
        <v>73.54</v>
      </c>
      <c r="R187" s="66">
        <v>33.57</v>
      </c>
      <c r="S187" s="66">
        <v>3.48</v>
      </c>
      <c r="T187" s="66">
        <v>1.56</v>
      </c>
      <c r="U187" s="66">
        <v>34.92</v>
      </c>
      <c r="V187" s="67">
        <v>26.45</v>
      </c>
    </row>
    <row r="188" spans="1:22" ht="12.75">
      <c r="A188" s="227">
        <v>2</v>
      </c>
      <c r="B188" s="228">
        <v>16</v>
      </c>
      <c r="C188" s="228">
        <v>4</v>
      </c>
      <c r="D188" s="16">
        <v>3</v>
      </c>
      <c r="E188" s="16">
        <v>0</v>
      </c>
      <c r="F188" s="19"/>
      <c r="G188" s="54" t="s">
        <v>447</v>
      </c>
      <c r="H188" s="83">
        <v>255011369</v>
      </c>
      <c r="I188" s="11">
        <v>203012335</v>
      </c>
      <c r="J188" s="11">
        <v>64994666</v>
      </c>
      <c r="K188" s="11">
        <v>19353613</v>
      </c>
      <c r="L188" s="11">
        <v>3200000</v>
      </c>
      <c r="M188" s="60">
        <v>115464056</v>
      </c>
      <c r="N188" s="11">
        <v>51999034</v>
      </c>
      <c r="O188" s="11">
        <v>37117534</v>
      </c>
      <c r="P188" s="11">
        <v>3138500</v>
      </c>
      <c r="Q188" s="66">
        <v>79.6</v>
      </c>
      <c r="R188" s="66">
        <v>25.48</v>
      </c>
      <c r="S188" s="66">
        <v>7.58</v>
      </c>
      <c r="T188" s="66">
        <v>1.25</v>
      </c>
      <c r="U188" s="66">
        <v>45.27</v>
      </c>
      <c r="V188" s="67">
        <v>20.39</v>
      </c>
    </row>
    <row r="189" spans="1:22" ht="12.75">
      <c r="A189" s="227">
        <v>2</v>
      </c>
      <c r="B189" s="228">
        <v>9</v>
      </c>
      <c r="C189" s="228">
        <v>7</v>
      </c>
      <c r="D189" s="16">
        <v>3</v>
      </c>
      <c r="E189" s="16">
        <v>0</v>
      </c>
      <c r="F189" s="19"/>
      <c r="G189" s="54" t="s">
        <v>448</v>
      </c>
      <c r="H189" s="83">
        <v>22461373</v>
      </c>
      <c r="I189" s="11">
        <v>18645423</v>
      </c>
      <c r="J189" s="11">
        <v>9388725.74</v>
      </c>
      <c r="K189" s="11">
        <v>1255500</v>
      </c>
      <c r="L189" s="11">
        <v>487840</v>
      </c>
      <c r="M189" s="60">
        <v>7513357.26</v>
      </c>
      <c r="N189" s="11">
        <v>3815950</v>
      </c>
      <c r="O189" s="11">
        <v>3815950</v>
      </c>
      <c r="P189" s="11">
        <v>0</v>
      </c>
      <c r="Q189" s="66">
        <v>83.01</v>
      </c>
      <c r="R189" s="66">
        <v>41.79</v>
      </c>
      <c r="S189" s="66">
        <v>5.58</v>
      </c>
      <c r="T189" s="66">
        <v>2.17</v>
      </c>
      <c r="U189" s="66">
        <v>33.45</v>
      </c>
      <c r="V189" s="67">
        <v>16.98</v>
      </c>
    </row>
    <row r="190" spans="1:22" ht="12.75">
      <c r="A190" s="227">
        <v>2</v>
      </c>
      <c r="B190" s="228">
        <v>20</v>
      </c>
      <c r="C190" s="228">
        <v>2</v>
      </c>
      <c r="D190" s="16">
        <v>3</v>
      </c>
      <c r="E190" s="16">
        <v>0</v>
      </c>
      <c r="F190" s="19"/>
      <c r="G190" s="54" t="s">
        <v>449</v>
      </c>
      <c r="H190" s="83">
        <v>38433624.21</v>
      </c>
      <c r="I190" s="11">
        <v>21126129.21</v>
      </c>
      <c r="J190" s="11">
        <v>8967379</v>
      </c>
      <c r="K190" s="11">
        <v>1965784</v>
      </c>
      <c r="L190" s="11">
        <v>930000</v>
      </c>
      <c r="M190" s="60">
        <v>9262966.21</v>
      </c>
      <c r="N190" s="11">
        <v>17307495</v>
      </c>
      <c r="O190" s="11">
        <v>15583344</v>
      </c>
      <c r="P190" s="11">
        <v>615151</v>
      </c>
      <c r="Q190" s="66">
        <v>54.96</v>
      </c>
      <c r="R190" s="66">
        <v>23.33</v>
      </c>
      <c r="S190" s="66">
        <v>5.11</v>
      </c>
      <c r="T190" s="66">
        <v>2.41</v>
      </c>
      <c r="U190" s="66">
        <v>24.1</v>
      </c>
      <c r="V190" s="67">
        <v>45.03</v>
      </c>
    </row>
    <row r="191" spans="1:22" ht="12.75">
      <c r="A191" s="227">
        <v>2</v>
      </c>
      <c r="B191" s="228">
        <v>16</v>
      </c>
      <c r="C191" s="228">
        <v>5</v>
      </c>
      <c r="D191" s="16">
        <v>3</v>
      </c>
      <c r="E191" s="16">
        <v>0</v>
      </c>
      <c r="F191" s="19"/>
      <c r="G191" s="54" t="s">
        <v>450</v>
      </c>
      <c r="H191" s="83">
        <v>29527799</v>
      </c>
      <c r="I191" s="11">
        <v>24975594</v>
      </c>
      <c r="J191" s="11">
        <v>11195527.86</v>
      </c>
      <c r="K191" s="11">
        <v>825560</v>
      </c>
      <c r="L191" s="11">
        <v>2570002</v>
      </c>
      <c r="M191" s="60">
        <v>10384504.14</v>
      </c>
      <c r="N191" s="11">
        <v>4552205</v>
      </c>
      <c r="O191" s="11">
        <v>4154555</v>
      </c>
      <c r="P191" s="11">
        <v>397650</v>
      </c>
      <c r="Q191" s="66">
        <v>84.58</v>
      </c>
      <c r="R191" s="66">
        <v>37.91</v>
      </c>
      <c r="S191" s="66">
        <v>2.79</v>
      </c>
      <c r="T191" s="66">
        <v>8.7</v>
      </c>
      <c r="U191" s="66">
        <v>35.16</v>
      </c>
      <c r="V191" s="67">
        <v>15.41</v>
      </c>
    </row>
    <row r="192" spans="1:22" ht="12.75">
      <c r="A192" s="227">
        <v>2</v>
      </c>
      <c r="B192" s="228">
        <v>8</v>
      </c>
      <c r="C192" s="228">
        <v>12</v>
      </c>
      <c r="D192" s="16">
        <v>3</v>
      </c>
      <c r="E192" s="16">
        <v>0</v>
      </c>
      <c r="F192" s="19"/>
      <c r="G192" s="54" t="s">
        <v>451</v>
      </c>
      <c r="H192" s="83">
        <v>31108264</v>
      </c>
      <c r="I192" s="11">
        <v>24268565</v>
      </c>
      <c r="J192" s="11">
        <v>11603753</v>
      </c>
      <c r="K192" s="11">
        <v>1249500</v>
      </c>
      <c r="L192" s="11">
        <v>900000</v>
      </c>
      <c r="M192" s="60">
        <v>10515312</v>
      </c>
      <c r="N192" s="11">
        <v>6839699</v>
      </c>
      <c r="O192" s="11">
        <v>6741282</v>
      </c>
      <c r="P192" s="11">
        <v>98417</v>
      </c>
      <c r="Q192" s="66">
        <v>78.01</v>
      </c>
      <c r="R192" s="66">
        <v>37.3</v>
      </c>
      <c r="S192" s="66">
        <v>4.01</v>
      </c>
      <c r="T192" s="66">
        <v>2.89</v>
      </c>
      <c r="U192" s="66">
        <v>33.8</v>
      </c>
      <c r="V192" s="67">
        <v>21.98</v>
      </c>
    </row>
    <row r="193" spans="1:22" ht="12.75">
      <c r="A193" s="227">
        <v>2</v>
      </c>
      <c r="B193" s="228">
        <v>23</v>
      </c>
      <c r="C193" s="228">
        <v>8</v>
      </c>
      <c r="D193" s="16">
        <v>3</v>
      </c>
      <c r="E193" s="16">
        <v>0</v>
      </c>
      <c r="F193" s="19"/>
      <c r="G193" s="54" t="s">
        <v>452</v>
      </c>
      <c r="H193" s="83">
        <v>83204706.2</v>
      </c>
      <c r="I193" s="11">
        <v>61243569.58</v>
      </c>
      <c r="J193" s="11">
        <v>26399060.31</v>
      </c>
      <c r="K193" s="11">
        <v>9231810.95</v>
      </c>
      <c r="L193" s="11">
        <v>2067552</v>
      </c>
      <c r="M193" s="60">
        <v>23545146.32</v>
      </c>
      <c r="N193" s="11">
        <v>21961136.62</v>
      </c>
      <c r="O193" s="11">
        <v>19983336.62</v>
      </c>
      <c r="P193" s="11">
        <v>262800</v>
      </c>
      <c r="Q193" s="66">
        <v>73.6</v>
      </c>
      <c r="R193" s="66">
        <v>31.72</v>
      </c>
      <c r="S193" s="66">
        <v>11.09</v>
      </c>
      <c r="T193" s="66">
        <v>2.48</v>
      </c>
      <c r="U193" s="66">
        <v>28.29</v>
      </c>
      <c r="V193" s="67">
        <v>26.39</v>
      </c>
    </row>
    <row r="194" spans="1:22" ht="12.75">
      <c r="A194" s="227">
        <v>2</v>
      </c>
      <c r="B194" s="228">
        <v>23</v>
      </c>
      <c r="C194" s="228">
        <v>7</v>
      </c>
      <c r="D194" s="16">
        <v>3</v>
      </c>
      <c r="E194" s="16">
        <v>0</v>
      </c>
      <c r="F194" s="19"/>
      <c r="G194" s="54" t="s">
        <v>453</v>
      </c>
      <c r="H194" s="83">
        <v>35105819</v>
      </c>
      <c r="I194" s="11">
        <v>30673819</v>
      </c>
      <c r="J194" s="11">
        <v>14126127</v>
      </c>
      <c r="K194" s="11">
        <v>2552900</v>
      </c>
      <c r="L194" s="11">
        <v>104000</v>
      </c>
      <c r="M194" s="60">
        <v>13890792</v>
      </c>
      <c r="N194" s="11">
        <v>4432000</v>
      </c>
      <c r="O194" s="11">
        <v>4162000</v>
      </c>
      <c r="P194" s="11">
        <v>56000</v>
      </c>
      <c r="Q194" s="66">
        <v>87.37</v>
      </c>
      <c r="R194" s="66">
        <v>40.23</v>
      </c>
      <c r="S194" s="66">
        <v>7.27</v>
      </c>
      <c r="T194" s="66">
        <v>0.29</v>
      </c>
      <c r="U194" s="66">
        <v>39.56</v>
      </c>
      <c r="V194" s="67">
        <v>12.62</v>
      </c>
    </row>
    <row r="195" spans="1:22" ht="12.75">
      <c r="A195" s="227">
        <v>2</v>
      </c>
      <c r="B195" s="228">
        <v>8</v>
      </c>
      <c r="C195" s="228">
        <v>13</v>
      </c>
      <c r="D195" s="16">
        <v>3</v>
      </c>
      <c r="E195" s="16">
        <v>0</v>
      </c>
      <c r="F195" s="19"/>
      <c r="G195" s="54" t="s">
        <v>454</v>
      </c>
      <c r="H195" s="83">
        <v>22113275</v>
      </c>
      <c r="I195" s="11">
        <v>16752434</v>
      </c>
      <c r="J195" s="11">
        <v>7242672</v>
      </c>
      <c r="K195" s="11">
        <v>865573</v>
      </c>
      <c r="L195" s="11">
        <v>750000</v>
      </c>
      <c r="M195" s="60">
        <v>7894189</v>
      </c>
      <c r="N195" s="11">
        <v>5360841</v>
      </c>
      <c r="O195" s="11">
        <v>4970841</v>
      </c>
      <c r="P195" s="11">
        <v>10000</v>
      </c>
      <c r="Q195" s="66">
        <v>75.75</v>
      </c>
      <c r="R195" s="66">
        <v>32.75</v>
      </c>
      <c r="S195" s="66">
        <v>3.91</v>
      </c>
      <c r="T195" s="66">
        <v>3.39</v>
      </c>
      <c r="U195" s="66">
        <v>35.69</v>
      </c>
      <c r="V195" s="67">
        <v>24.24</v>
      </c>
    </row>
    <row r="196" spans="1:22" ht="12.75">
      <c r="A196" s="227">
        <v>2</v>
      </c>
      <c r="B196" s="228">
        <v>19</v>
      </c>
      <c r="C196" s="228">
        <v>6</v>
      </c>
      <c r="D196" s="16">
        <v>3</v>
      </c>
      <c r="E196" s="16">
        <v>0</v>
      </c>
      <c r="F196" s="19"/>
      <c r="G196" s="54" t="s">
        <v>455</v>
      </c>
      <c r="H196" s="83">
        <v>85748183</v>
      </c>
      <c r="I196" s="11">
        <v>67613099</v>
      </c>
      <c r="J196" s="11">
        <v>30369312</v>
      </c>
      <c r="K196" s="11">
        <v>5203943</v>
      </c>
      <c r="L196" s="11">
        <v>2800000</v>
      </c>
      <c r="M196" s="60">
        <v>29239844</v>
      </c>
      <c r="N196" s="11">
        <v>18135084</v>
      </c>
      <c r="O196" s="11">
        <v>16014641</v>
      </c>
      <c r="P196" s="11">
        <v>1434000</v>
      </c>
      <c r="Q196" s="66">
        <v>78.85</v>
      </c>
      <c r="R196" s="66">
        <v>35.41</v>
      </c>
      <c r="S196" s="66">
        <v>6.06</v>
      </c>
      <c r="T196" s="66">
        <v>3.26</v>
      </c>
      <c r="U196" s="66">
        <v>34.09</v>
      </c>
      <c r="V196" s="67">
        <v>21.14</v>
      </c>
    </row>
    <row r="197" spans="1:22" ht="12.75">
      <c r="A197" s="227">
        <v>2</v>
      </c>
      <c r="B197" s="228">
        <v>17</v>
      </c>
      <c r="C197" s="228">
        <v>4</v>
      </c>
      <c r="D197" s="16">
        <v>3</v>
      </c>
      <c r="E197" s="16">
        <v>0</v>
      </c>
      <c r="F197" s="19"/>
      <c r="G197" s="54" t="s">
        <v>456</v>
      </c>
      <c r="H197" s="83">
        <v>71830570</v>
      </c>
      <c r="I197" s="11">
        <v>56959600</v>
      </c>
      <c r="J197" s="11">
        <v>25397749</v>
      </c>
      <c r="K197" s="11">
        <v>5202324</v>
      </c>
      <c r="L197" s="11">
        <v>2200000</v>
      </c>
      <c r="M197" s="60">
        <v>24159527</v>
      </c>
      <c r="N197" s="11">
        <v>14870970</v>
      </c>
      <c r="O197" s="11">
        <v>13654470</v>
      </c>
      <c r="P197" s="11">
        <v>0</v>
      </c>
      <c r="Q197" s="66">
        <v>79.29</v>
      </c>
      <c r="R197" s="66">
        <v>35.35</v>
      </c>
      <c r="S197" s="66">
        <v>7.24</v>
      </c>
      <c r="T197" s="66">
        <v>3.06</v>
      </c>
      <c r="U197" s="66">
        <v>33.63</v>
      </c>
      <c r="V197" s="67">
        <v>20.7</v>
      </c>
    </row>
    <row r="198" spans="1:22" ht="12.75">
      <c r="A198" s="227">
        <v>2</v>
      </c>
      <c r="B198" s="228">
        <v>14</v>
      </c>
      <c r="C198" s="228">
        <v>7</v>
      </c>
      <c r="D198" s="16">
        <v>3</v>
      </c>
      <c r="E198" s="16">
        <v>0</v>
      </c>
      <c r="F198" s="19"/>
      <c r="G198" s="54" t="s">
        <v>457</v>
      </c>
      <c r="H198" s="83">
        <v>39585967</v>
      </c>
      <c r="I198" s="11">
        <v>35340290</v>
      </c>
      <c r="J198" s="11">
        <v>17610372</v>
      </c>
      <c r="K198" s="11">
        <v>1657454</v>
      </c>
      <c r="L198" s="11">
        <v>1000000</v>
      </c>
      <c r="M198" s="60">
        <v>15072464</v>
      </c>
      <c r="N198" s="11">
        <v>4245677</v>
      </c>
      <c r="O198" s="11">
        <v>3130677</v>
      </c>
      <c r="P198" s="11">
        <v>545000</v>
      </c>
      <c r="Q198" s="66">
        <v>89.27</v>
      </c>
      <c r="R198" s="66">
        <v>44.48</v>
      </c>
      <c r="S198" s="66">
        <v>4.18</v>
      </c>
      <c r="T198" s="66">
        <v>2.52</v>
      </c>
      <c r="U198" s="66">
        <v>38.07</v>
      </c>
      <c r="V198" s="67">
        <v>10.72</v>
      </c>
    </row>
    <row r="199" spans="1:22" ht="12.75">
      <c r="A199" s="227">
        <v>2</v>
      </c>
      <c r="B199" s="228">
        <v>8</v>
      </c>
      <c r="C199" s="228">
        <v>14</v>
      </c>
      <c r="D199" s="16">
        <v>3</v>
      </c>
      <c r="E199" s="16">
        <v>0</v>
      </c>
      <c r="F199" s="19"/>
      <c r="G199" s="54" t="s">
        <v>458</v>
      </c>
      <c r="H199" s="83">
        <v>16600834.76</v>
      </c>
      <c r="I199" s="11">
        <v>15785298.76</v>
      </c>
      <c r="J199" s="11">
        <v>7031111.2</v>
      </c>
      <c r="K199" s="11">
        <v>976149</v>
      </c>
      <c r="L199" s="11">
        <v>778000</v>
      </c>
      <c r="M199" s="60">
        <v>7000038.56</v>
      </c>
      <c r="N199" s="11">
        <v>815536</v>
      </c>
      <c r="O199" s="11">
        <v>665536</v>
      </c>
      <c r="P199" s="11">
        <v>0</v>
      </c>
      <c r="Q199" s="66">
        <v>95.08</v>
      </c>
      <c r="R199" s="66">
        <v>42.35</v>
      </c>
      <c r="S199" s="66">
        <v>5.88</v>
      </c>
      <c r="T199" s="66">
        <v>4.68</v>
      </c>
      <c r="U199" s="66">
        <v>42.16</v>
      </c>
      <c r="V199" s="67">
        <v>4.91</v>
      </c>
    </row>
    <row r="200" spans="1:22" ht="12.75">
      <c r="A200" s="227">
        <v>2</v>
      </c>
      <c r="B200" s="228">
        <v>11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83">
        <v>26857602.93</v>
      </c>
      <c r="I200" s="11">
        <v>22587291.48</v>
      </c>
      <c r="J200" s="11">
        <v>9791021.91</v>
      </c>
      <c r="K200" s="11">
        <v>1360576</v>
      </c>
      <c r="L200" s="11">
        <v>741156</v>
      </c>
      <c r="M200" s="60">
        <v>10694537.57</v>
      </c>
      <c r="N200" s="11">
        <v>4270311.45</v>
      </c>
      <c r="O200" s="11">
        <v>4270311.45</v>
      </c>
      <c r="P200" s="11">
        <v>0</v>
      </c>
      <c r="Q200" s="66">
        <v>84.1</v>
      </c>
      <c r="R200" s="66">
        <v>36.45</v>
      </c>
      <c r="S200" s="66">
        <v>5.06</v>
      </c>
      <c r="T200" s="66">
        <v>2.75</v>
      </c>
      <c r="U200" s="66">
        <v>39.81</v>
      </c>
      <c r="V200" s="67">
        <v>15.89</v>
      </c>
    </row>
    <row r="201" spans="1:22" ht="12.75">
      <c r="A201" s="227">
        <v>2</v>
      </c>
      <c r="B201" s="228">
        <v>18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83">
        <v>64422714</v>
      </c>
      <c r="I201" s="11">
        <v>49103799</v>
      </c>
      <c r="J201" s="11">
        <v>24045755</v>
      </c>
      <c r="K201" s="11">
        <v>4275130</v>
      </c>
      <c r="L201" s="11">
        <v>1310000</v>
      </c>
      <c r="M201" s="60">
        <v>19472914</v>
      </c>
      <c r="N201" s="11">
        <v>15318915</v>
      </c>
      <c r="O201" s="11">
        <v>13093332</v>
      </c>
      <c r="P201" s="11">
        <v>1070583</v>
      </c>
      <c r="Q201" s="66">
        <v>76.22</v>
      </c>
      <c r="R201" s="66">
        <v>37.32</v>
      </c>
      <c r="S201" s="66">
        <v>6.63</v>
      </c>
      <c r="T201" s="66">
        <v>2.03</v>
      </c>
      <c r="U201" s="66">
        <v>30.22</v>
      </c>
      <c r="V201" s="67">
        <v>23.77</v>
      </c>
    </row>
    <row r="202" spans="1:22" ht="12.75">
      <c r="A202" s="227">
        <v>2</v>
      </c>
      <c r="B202" s="228">
        <v>26</v>
      </c>
      <c r="C202" s="228">
        <v>4</v>
      </c>
      <c r="D202" s="16">
        <v>3</v>
      </c>
      <c r="E202" s="16">
        <v>0</v>
      </c>
      <c r="F202" s="19"/>
      <c r="G202" s="54" t="s">
        <v>461</v>
      </c>
      <c r="H202" s="83">
        <v>26801774.99</v>
      </c>
      <c r="I202" s="11">
        <v>21524238.74</v>
      </c>
      <c r="J202" s="11">
        <v>8552873.2</v>
      </c>
      <c r="K202" s="11">
        <v>1026410</v>
      </c>
      <c r="L202" s="11">
        <v>483480</v>
      </c>
      <c r="M202" s="60">
        <v>11461475.54</v>
      </c>
      <c r="N202" s="11">
        <v>5277536.25</v>
      </c>
      <c r="O202" s="11">
        <v>4913119.25</v>
      </c>
      <c r="P202" s="11">
        <v>98417</v>
      </c>
      <c r="Q202" s="66">
        <v>80.3</v>
      </c>
      <c r="R202" s="66">
        <v>31.91</v>
      </c>
      <c r="S202" s="66">
        <v>3.82</v>
      </c>
      <c r="T202" s="66">
        <v>1.8</v>
      </c>
      <c r="U202" s="66">
        <v>42.76</v>
      </c>
      <c r="V202" s="67">
        <v>19.69</v>
      </c>
    </row>
    <row r="203" spans="1:22" ht="12.75">
      <c r="A203" s="227">
        <v>2</v>
      </c>
      <c r="B203" s="228">
        <v>20</v>
      </c>
      <c r="C203" s="228">
        <v>3</v>
      </c>
      <c r="D203" s="16">
        <v>3</v>
      </c>
      <c r="E203" s="16">
        <v>0</v>
      </c>
      <c r="F203" s="19"/>
      <c r="G203" s="54" t="s">
        <v>462</v>
      </c>
      <c r="H203" s="83">
        <v>69872517</v>
      </c>
      <c r="I203" s="11">
        <v>54432746</v>
      </c>
      <c r="J203" s="11">
        <v>25747932</v>
      </c>
      <c r="K203" s="11">
        <v>4833422</v>
      </c>
      <c r="L203" s="11">
        <v>2437707</v>
      </c>
      <c r="M203" s="60">
        <v>21413685</v>
      </c>
      <c r="N203" s="11">
        <v>15439771</v>
      </c>
      <c r="O203" s="11">
        <v>13835739</v>
      </c>
      <c r="P203" s="11">
        <v>98417</v>
      </c>
      <c r="Q203" s="66">
        <v>77.9</v>
      </c>
      <c r="R203" s="66">
        <v>36.84</v>
      </c>
      <c r="S203" s="66">
        <v>6.91</v>
      </c>
      <c r="T203" s="66">
        <v>3.48</v>
      </c>
      <c r="U203" s="66">
        <v>30.64</v>
      </c>
      <c r="V203" s="67">
        <v>22.09</v>
      </c>
    </row>
    <row r="204" spans="1:22" ht="12.75">
      <c r="A204" s="227">
        <v>2</v>
      </c>
      <c r="B204" s="228">
        <v>14</v>
      </c>
      <c r="C204" s="228">
        <v>8</v>
      </c>
      <c r="D204" s="16">
        <v>3</v>
      </c>
      <c r="E204" s="16">
        <v>0</v>
      </c>
      <c r="F204" s="19"/>
      <c r="G204" s="54" t="s">
        <v>463</v>
      </c>
      <c r="H204" s="83">
        <v>44368433.37</v>
      </c>
      <c r="I204" s="11">
        <v>28907481.37</v>
      </c>
      <c r="J204" s="11">
        <v>13489824.37</v>
      </c>
      <c r="K204" s="11">
        <v>1027701</v>
      </c>
      <c r="L204" s="11">
        <v>666869</v>
      </c>
      <c r="M204" s="60">
        <v>13723087</v>
      </c>
      <c r="N204" s="11">
        <v>15460952</v>
      </c>
      <c r="O204" s="11">
        <v>11403539</v>
      </c>
      <c r="P204" s="11">
        <v>380000</v>
      </c>
      <c r="Q204" s="66">
        <v>65.15</v>
      </c>
      <c r="R204" s="66">
        <v>30.4</v>
      </c>
      <c r="S204" s="66">
        <v>2.31</v>
      </c>
      <c r="T204" s="66">
        <v>1.5</v>
      </c>
      <c r="U204" s="66">
        <v>30.92</v>
      </c>
      <c r="V204" s="67">
        <v>34.84</v>
      </c>
    </row>
    <row r="205" spans="1:22" ht="12.75">
      <c r="A205" s="227">
        <v>2</v>
      </c>
      <c r="B205" s="228">
        <v>4</v>
      </c>
      <c r="C205" s="228">
        <v>4</v>
      </c>
      <c r="D205" s="16">
        <v>3</v>
      </c>
      <c r="E205" s="16">
        <v>0</v>
      </c>
      <c r="F205" s="19"/>
      <c r="G205" s="54" t="s">
        <v>464</v>
      </c>
      <c r="H205" s="83">
        <v>25563764.68</v>
      </c>
      <c r="I205" s="11">
        <v>19053264.68</v>
      </c>
      <c r="J205" s="11">
        <v>9988784</v>
      </c>
      <c r="K205" s="11">
        <v>813025</v>
      </c>
      <c r="L205" s="11">
        <v>386031</v>
      </c>
      <c r="M205" s="60">
        <v>7865424.68</v>
      </c>
      <c r="N205" s="11">
        <v>6510500</v>
      </c>
      <c r="O205" s="11">
        <v>6257000</v>
      </c>
      <c r="P205" s="11">
        <v>0</v>
      </c>
      <c r="Q205" s="66">
        <v>74.53</v>
      </c>
      <c r="R205" s="66">
        <v>39.07</v>
      </c>
      <c r="S205" s="66">
        <v>3.18</v>
      </c>
      <c r="T205" s="66">
        <v>1.51</v>
      </c>
      <c r="U205" s="66">
        <v>30.76</v>
      </c>
      <c r="V205" s="67">
        <v>25.46</v>
      </c>
    </row>
    <row r="206" spans="1:22" ht="12.75">
      <c r="A206" s="227">
        <v>2</v>
      </c>
      <c r="B206" s="228">
        <v>25</v>
      </c>
      <c r="C206" s="228">
        <v>6</v>
      </c>
      <c r="D206" s="16">
        <v>3</v>
      </c>
      <c r="E206" s="16">
        <v>0</v>
      </c>
      <c r="F206" s="19"/>
      <c r="G206" s="54" t="s">
        <v>465</v>
      </c>
      <c r="H206" s="83">
        <v>25973250</v>
      </c>
      <c r="I206" s="11">
        <v>21004593</v>
      </c>
      <c r="J206" s="11">
        <v>9751756</v>
      </c>
      <c r="K206" s="11">
        <v>1492531</v>
      </c>
      <c r="L206" s="11">
        <v>442549</v>
      </c>
      <c r="M206" s="60">
        <v>9317757</v>
      </c>
      <c r="N206" s="11">
        <v>4968657</v>
      </c>
      <c r="O206" s="11">
        <v>4843657</v>
      </c>
      <c r="P206" s="11">
        <v>100000</v>
      </c>
      <c r="Q206" s="66">
        <v>80.87</v>
      </c>
      <c r="R206" s="66">
        <v>37.54</v>
      </c>
      <c r="S206" s="66">
        <v>5.74</v>
      </c>
      <c r="T206" s="66">
        <v>1.7</v>
      </c>
      <c r="U206" s="66">
        <v>35.87</v>
      </c>
      <c r="V206" s="67">
        <v>19.12</v>
      </c>
    </row>
    <row r="207" spans="1:22" ht="12.75">
      <c r="A207" s="227">
        <v>2</v>
      </c>
      <c r="B207" s="228">
        <v>17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83">
        <v>20531253</v>
      </c>
      <c r="I207" s="11">
        <v>19358049</v>
      </c>
      <c r="J207" s="11">
        <v>9512924</v>
      </c>
      <c r="K207" s="11">
        <v>571600</v>
      </c>
      <c r="L207" s="11">
        <v>794000</v>
      </c>
      <c r="M207" s="60">
        <v>8479525</v>
      </c>
      <c r="N207" s="11">
        <v>1173204</v>
      </c>
      <c r="O207" s="11">
        <v>868004</v>
      </c>
      <c r="P207" s="11">
        <v>135200</v>
      </c>
      <c r="Q207" s="66">
        <v>94.28</v>
      </c>
      <c r="R207" s="66">
        <v>46.33</v>
      </c>
      <c r="S207" s="66">
        <v>2.78</v>
      </c>
      <c r="T207" s="66">
        <v>3.86</v>
      </c>
      <c r="U207" s="66">
        <v>41.3</v>
      </c>
      <c r="V207" s="67">
        <v>5.71</v>
      </c>
    </row>
    <row r="208" spans="1:22" ht="12.75">
      <c r="A208" s="227">
        <v>2</v>
      </c>
      <c r="B208" s="228">
        <v>12</v>
      </c>
      <c r="C208" s="228">
        <v>5</v>
      </c>
      <c r="D208" s="16">
        <v>3</v>
      </c>
      <c r="E208" s="16">
        <v>0</v>
      </c>
      <c r="F208" s="19"/>
      <c r="G208" s="54" t="s">
        <v>467</v>
      </c>
      <c r="H208" s="83">
        <v>11353477</v>
      </c>
      <c r="I208" s="11">
        <v>9953477</v>
      </c>
      <c r="J208" s="11">
        <v>4628382.35</v>
      </c>
      <c r="K208" s="11">
        <v>641790.87</v>
      </c>
      <c r="L208" s="11">
        <v>217000</v>
      </c>
      <c r="M208" s="60">
        <v>4466303.78</v>
      </c>
      <c r="N208" s="11">
        <v>1400000</v>
      </c>
      <c r="O208" s="11">
        <v>933555.72</v>
      </c>
      <c r="P208" s="11">
        <v>0</v>
      </c>
      <c r="Q208" s="66">
        <v>87.66</v>
      </c>
      <c r="R208" s="66">
        <v>40.76</v>
      </c>
      <c r="S208" s="66">
        <v>5.65</v>
      </c>
      <c r="T208" s="66">
        <v>1.91</v>
      </c>
      <c r="U208" s="66">
        <v>39.33</v>
      </c>
      <c r="V208" s="67">
        <v>12.33</v>
      </c>
    </row>
    <row r="209" spans="1:22" ht="12.75">
      <c r="A209" s="227">
        <v>2</v>
      </c>
      <c r="B209" s="228">
        <v>22</v>
      </c>
      <c r="C209" s="228">
        <v>3</v>
      </c>
      <c r="D209" s="16">
        <v>3</v>
      </c>
      <c r="E209" s="16">
        <v>0</v>
      </c>
      <c r="F209" s="19"/>
      <c r="G209" s="54" t="s">
        <v>468</v>
      </c>
      <c r="H209" s="83">
        <v>59999037.8</v>
      </c>
      <c r="I209" s="11">
        <v>50382939.8</v>
      </c>
      <c r="J209" s="11">
        <v>21048736</v>
      </c>
      <c r="K209" s="11">
        <v>4072000</v>
      </c>
      <c r="L209" s="11">
        <v>1790000</v>
      </c>
      <c r="M209" s="60">
        <v>23472203.8</v>
      </c>
      <c r="N209" s="11">
        <v>9616098</v>
      </c>
      <c r="O209" s="11">
        <v>8339398</v>
      </c>
      <c r="P209" s="11">
        <v>332700</v>
      </c>
      <c r="Q209" s="66">
        <v>83.97</v>
      </c>
      <c r="R209" s="66">
        <v>35.08</v>
      </c>
      <c r="S209" s="66">
        <v>6.78</v>
      </c>
      <c r="T209" s="66">
        <v>2.98</v>
      </c>
      <c r="U209" s="66">
        <v>39.12</v>
      </c>
      <c r="V209" s="67">
        <v>16.02</v>
      </c>
    </row>
    <row r="210" spans="1:22" ht="12.75">
      <c r="A210" s="227">
        <v>2</v>
      </c>
      <c r="B210" s="228">
        <v>24</v>
      </c>
      <c r="C210" s="228">
        <v>5</v>
      </c>
      <c r="D210" s="16">
        <v>3</v>
      </c>
      <c r="E210" s="16">
        <v>0</v>
      </c>
      <c r="F210" s="19"/>
      <c r="G210" s="54" t="s">
        <v>469</v>
      </c>
      <c r="H210" s="83">
        <v>74322867</v>
      </c>
      <c r="I210" s="11">
        <v>55624580</v>
      </c>
      <c r="J210" s="11">
        <v>28527269.19</v>
      </c>
      <c r="K210" s="11">
        <v>2056347</v>
      </c>
      <c r="L210" s="11">
        <v>1300000</v>
      </c>
      <c r="M210" s="60">
        <v>23740963.81</v>
      </c>
      <c r="N210" s="11">
        <v>18698287</v>
      </c>
      <c r="O210" s="11">
        <v>16008391</v>
      </c>
      <c r="P210" s="11">
        <v>1889896</v>
      </c>
      <c r="Q210" s="66">
        <v>74.84</v>
      </c>
      <c r="R210" s="66">
        <v>38.38</v>
      </c>
      <c r="S210" s="66">
        <v>2.76</v>
      </c>
      <c r="T210" s="66">
        <v>1.74</v>
      </c>
      <c r="U210" s="66">
        <v>31.94</v>
      </c>
      <c r="V210" s="67">
        <v>25.15</v>
      </c>
    </row>
    <row r="211" spans="1:22" ht="12.75">
      <c r="A211" s="227">
        <v>2</v>
      </c>
      <c r="B211" s="228">
        <v>24</v>
      </c>
      <c r="C211" s="228">
        <v>6</v>
      </c>
      <c r="D211" s="16">
        <v>3</v>
      </c>
      <c r="E211" s="16">
        <v>0</v>
      </c>
      <c r="F211" s="19"/>
      <c r="G211" s="54" t="s">
        <v>470</v>
      </c>
      <c r="H211" s="83">
        <v>43832055.42</v>
      </c>
      <c r="I211" s="11">
        <v>37881542.7</v>
      </c>
      <c r="J211" s="11">
        <v>18168985.08</v>
      </c>
      <c r="K211" s="11">
        <v>2313100</v>
      </c>
      <c r="L211" s="11">
        <v>1150000</v>
      </c>
      <c r="M211" s="60">
        <v>16249457.62</v>
      </c>
      <c r="N211" s="11">
        <v>5950512.72</v>
      </c>
      <c r="O211" s="11">
        <v>5781512.72</v>
      </c>
      <c r="P211" s="11">
        <v>164000</v>
      </c>
      <c r="Q211" s="66">
        <v>86.42</v>
      </c>
      <c r="R211" s="66">
        <v>41.45</v>
      </c>
      <c r="S211" s="66">
        <v>5.27</v>
      </c>
      <c r="T211" s="66">
        <v>2.62</v>
      </c>
      <c r="U211" s="66">
        <v>37.07</v>
      </c>
      <c r="V211" s="67">
        <v>13.57</v>
      </c>
    </row>
    <row r="212" spans="1:22" ht="12.75">
      <c r="A212" s="227">
        <v>2</v>
      </c>
      <c r="B212" s="228">
        <v>24</v>
      </c>
      <c r="C212" s="228">
        <v>7</v>
      </c>
      <c r="D212" s="16">
        <v>3</v>
      </c>
      <c r="E212" s="16">
        <v>0</v>
      </c>
      <c r="F212" s="19"/>
      <c r="G212" s="54" t="s">
        <v>471</v>
      </c>
      <c r="H212" s="83">
        <v>14432955</v>
      </c>
      <c r="I212" s="11">
        <v>12208755</v>
      </c>
      <c r="J212" s="11">
        <v>5136189</v>
      </c>
      <c r="K212" s="11">
        <v>1374360</v>
      </c>
      <c r="L212" s="11">
        <v>340000</v>
      </c>
      <c r="M212" s="60">
        <v>5358206</v>
      </c>
      <c r="N212" s="11">
        <v>2224200</v>
      </c>
      <c r="O212" s="11">
        <v>2094200</v>
      </c>
      <c r="P212" s="11">
        <v>120000</v>
      </c>
      <c r="Q212" s="66">
        <v>84.58</v>
      </c>
      <c r="R212" s="66">
        <v>35.58</v>
      </c>
      <c r="S212" s="66">
        <v>9.52</v>
      </c>
      <c r="T212" s="66">
        <v>2.35</v>
      </c>
      <c r="U212" s="66">
        <v>37.12</v>
      </c>
      <c r="V212" s="67">
        <v>15.41</v>
      </c>
    </row>
    <row r="213" spans="1:22" ht="12.75">
      <c r="A213" s="227">
        <v>2</v>
      </c>
      <c r="B213" s="228">
        <v>19</v>
      </c>
      <c r="C213" s="228">
        <v>8</v>
      </c>
      <c r="D213" s="16">
        <v>3</v>
      </c>
      <c r="E213" s="16">
        <v>0</v>
      </c>
      <c r="F213" s="19"/>
      <c r="G213" s="54" t="s">
        <v>472</v>
      </c>
      <c r="H213" s="83">
        <v>41771803</v>
      </c>
      <c r="I213" s="11">
        <v>32329436</v>
      </c>
      <c r="J213" s="11">
        <v>12396839.82</v>
      </c>
      <c r="K213" s="11">
        <v>2571905</v>
      </c>
      <c r="L213" s="11">
        <v>1865420</v>
      </c>
      <c r="M213" s="60">
        <v>15495271.18</v>
      </c>
      <c r="N213" s="11">
        <v>9442367</v>
      </c>
      <c r="O213" s="11">
        <v>9421867</v>
      </c>
      <c r="P213" s="11">
        <v>20500</v>
      </c>
      <c r="Q213" s="66">
        <v>77.39</v>
      </c>
      <c r="R213" s="66">
        <v>29.67</v>
      </c>
      <c r="S213" s="66">
        <v>6.15</v>
      </c>
      <c r="T213" s="66">
        <v>4.46</v>
      </c>
      <c r="U213" s="66">
        <v>37.09</v>
      </c>
      <c r="V213" s="67">
        <v>22.6</v>
      </c>
    </row>
    <row r="214" spans="1:22" ht="12.75">
      <c r="A214" s="227">
        <v>2</v>
      </c>
      <c r="B214" s="228">
        <v>20</v>
      </c>
      <c r="C214" s="228">
        <v>6</v>
      </c>
      <c r="D214" s="16">
        <v>3</v>
      </c>
      <c r="E214" s="16">
        <v>0</v>
      </c>
      <c r="F214" s="19"/>
      <c r="G214" s="54" t="s">
        <v>473</v>
      </c>
      <c r="H214" s="83">
        <v>49460088.04</v>
      </c>
      <c r="I214" s="11">
        <v>39483098</v>
      </c>
      <c r="J214" s="11">
        <v>16069379</v>
      </c>
      <c r="K214" s="11">
        <v>5318002.04</v>
      </c>
      <c r="L214" s="11">
        <v>2908817.69</v>
      </c>
      <c r="M214" s="60">
        <v>15186899.27</v>
      </c>
      <c r="N214" s="11">
        <v>9976990.04</v>
      </c>
      <c r="O214" s="11">
        <v>9025990.04</v>
      </c>
      <c r="P214" s="11">
        <v>170000</v>
      </c>
      <c r="Q214" s="66">
        <v>79.82</v>
      </c>
      <c r="R214" s="66">
        <v>32.48</v>
      </c>
      <c r="S214" s="66">
        <v>10.75</v>
      </c>
      <c r="T214" s="66">
        <v>5.88</v>
      </c>
      <c r="U214" s="66">
        <v>30.7</v>
      </c>
      <c r="V214" s="67">
        <v>20.17</v>
      </c>
    </row>
    <row r="215" spans="1:22" s="95" customFormat="1" ht="15">
      <c r="A215" s="231"/>
      <c r="B215" s="232"/>
      <c r="C215" s="232"/>
      <c r="D215" s="101"/>
      <c r="E215" s="101"/>
      <c r="F215" s="102" t="s">
        <v>474</v>
      </c>
      <c r="G215" s="291"/>
      <c r="H215" s="152">
        <v>146132799.74</v>
      </c>
      <c r="I215" s="152">
        <v>104848231.74</v>
      </c>
      <c r="J215" s="152">
        <v>5163434</v>
      </c>
      <c r="K215" s="152">
        <v>491830</v>
      </c>
      <c r="L215" s="152">
        <v>6684200</v>
      </c>
      <c r="M215" s="152">
        <v>92508767.74</v>
      </c>
      <c r="N215" s="152">
        <v>41284568</v>
      </c>
      <c r="O215" s="152">
        <v>39885603</v>
      </c>
      <c r="P215" s="152">
        <v>0</v>
      </c>
      <c r="Q215" s="128">
        <v>71.74859574752988</v>
      </c>
      <c r="R215" s="128">
        <v>3.5333847084205594</v>
      </c>
      <c r="S215" s="128">
        <v>0.3365637289335903</v>
      </c>
      <c r="T215" s="128">
        <v>4.574058672585862</v>
      </c>
      <c r="U215" s="128">
        <v>63.304588637589866</v>
      </c>
      <c r="V215" s="129">
        <v>28.251404252470113</v>
      </c>
    </row>
    <row r="216" spans="1:22" ht="25.5">
      <c r="A216" s="227">
        <v>2</v>
      </c>
      <c r="B216" s="228">
        <v>15</v>
      </c>
      <c r="C216" s="228">
        <v>1</v>
      </c>
      <c r="D216" s="16" t="s">
        <v>475</v>
      </c>
      <c r="E216" s="16">
        <v>8</v>
      </c>
      <c r="F216" s="19"/>
      <c r="G216" s="54" t="s">
        <v>476</v>
      </c>
      <c r="H216" s="83">
        <v>402033</v>
      </c>
      <c r="I216" s="11">
        <v>402033</v>
      </c>
      <c r="J216" s="11">
        <v>67500</v>
      </c>
      <c r="K216" s="11">
        <v>0</v>
      </c>
      <c r="L216" s="11">
        <v>0</v>
      </c>
      <c r="M216" s="60">
        <v>334533</v>
      </c>
      <c r="N216" s="11">
        <v>0</v>
      </c>
      <c r="O216" s="11">
        <v>0</v>
      </c>
      <c r="P216" s="11">
        <v>0</v>
      </c>
      <c r="Q216" s="66">
        <v>100</v>
      </c>
      <c r="R216" s="66">
        <v>16.78</v>
      </c>
      <c r="S216" s="66">
        <v>0</v>
      </c>
      <c r="T216" s="66">
        <v>0</v>
      </c>
      <c r="U216" s="66">
        <v>83.21</v>
      </c>
      <c r="V216" s="67">
        <v>0</v>
      </c>
    </row>
    <row r="217" spans="1:22" ht="25.5">
      <c r="A217" s="227">
        <v>2</v>
      </c>
      <c r="B217" s="228">
        <v>63</v>
      </c>
      <c r="C217" s="228">
        <v>1</v>
      </c>
      <c r="D217" s="16" t="s">
        <v>475</v>
      </c>
      <c r="E217" s="16">
        <v>8</v>
      </c>
      <c r="F217" s="19"/>
      <c r="G217" s="54" t="s">
        <v>477</v>
      </c>
      <c r="H217" s="83">
        <v>86812629</v>
      </c>
      <c r="I217" s="11">
        <v>77812629</v>
      </c>
      <c r="J217" s="11">
        <v>1327800</v>
      </c>
      <c r="K217" s="11">
        <v>0</v>
      </c>
      <c r="L217" s="11">
        <v>6649200</v>
      </c>
      <c r="M217" s="60">
        <v>69835629</v>
      </c>
      <c r="N217" s="11">
        <v>9000000</v>
      </c>
      <c r="O217" s="11">
        <v>9000000</v>
      </c>
      <c r="P217" s="11">
        <v>0</v>
      </c>
      <c r="Q217" s="66">
        <v>89.63</v>
      </c>
      <c r="R217" s="66">
        <v>1.52</v>
      </c>
      <c r="S217" s="66">
        <v>0</v>
      </c>
      <c r="T217" s="66">
        <v>7.65</v>
      </c>
      <c r="U217" s="66">
        <v>80.44</v>
      </c>
      <c r="V217" s="67">
        <v>10.36</v>
      </c>
    </row>
    <row r="218" spans="1:22" ht="12.75">
      <c r="A218" s="227">
        <v>2</v>
      </c>
      <c r="B218" s="228">
        <v>9</v>
      </c>
      <c r="C218" s="228">
        <v>7</v>
      </c>
      <c r="D218" s="16" t="s">
        <v>475</v>
      </c>
      <c r="E218" s="16">
        <v>8</v>
      </c>
      <c r="F218" s="19"/>
      <c r="G218" s="54" t="s">
        <v>478</v>
      </c>
      <c r="H218" s="83">
        <v>1190700</v>
      </c>
      <c r="I218" s="11">
        <v>1148700</v>
      </c>
      <c r="J218" s="11">
        <v>335100</v>
      </c>
      <c r="K218" s="11">
        <v>0</v>
      </c>
      <c r="L218" s="11">
        <v>0</v>
      </c>
      <c r="M218" s="60">
        <v>813600</v>
      </c>
      <c r="N218" s="11">
        <v>42000</v>
      </c>
      <c r="O218" s="11">
        <v>42000</v>
      </c>
      <c r="P218" s="11">
        <v>0</v>
      </c>
      <c r="Q218" s="66">
        <v>96.47</v>
      </c>
      <c r="R218" s="66">
        <v>28.14</v>
      </c>
      <c r="S218" s="66">
        <v>0</v>
      </c>
      <c r="T218" s="66">
        <v>0</v>
      </c>
      <c r="U218" s="66">
        <v>68.32</v>
      </c>
      <c r="V218" s="67">
        <v>3.52</v>
      </c>
    </row>
    <row r="219" spans="1:22" ht="12.75">
      <c r="A219" s="227">
        <v>2</v>
      </c>
      <c r="B219" s="228">
        <v>10</v>
      </c>
      <c r="C219" s="228">
        <v>1</v>
      </c>
      <c r="D219" s="16" t="s">
        <v>475</v>
      </c>
      <c r="E219" s="16">
        <v>8</v>
      </c>
      <c r="F219" s="19"/>
      <c r="G219" s="54" t="s">
        <v>479</v>
      </c>
      <c r="H219" s="83">
        <v>92507</v>
      </c>
      <c r="I219" s="11">
        <v>73007</v>
      </c>
      <c r="J219" s="11">
        <v>53580</v>
      </c>
      <c r="K219" s="11">
        <v>0</v>
      </c>
      <c r="L219" s="11">
        <v>0</v>
      </c>
      <c r="M219" s="60">
        <v>19427</v>
      </c>
      <c r="N219" s="11">
        <v>19500</v>
      </c>
      <c r="O219" s="11">
        <v>19500</v>
      </c>
      <c r="P219" s="11">
        <v>0</v>
      </c>
      <c r="Q219" s="66">
        <v>78.92</v>
      </c>
      <c r="R219" s="66">
        <v>57.91</v>
      </c>
      <c r="S219" s="66">
        <v>0</v>
      </c>
      <c r="T219" s="66">
        <v>0</v>
      </c>
      <c r="U219" s="66">
        <v>21</v>
      </c>
      <c r="V219" s="67">
        <v>21.07</v>
      </c>
    </row>
    <row r="220" spans="1:22" ht="12.75">
      <c r="A220" s="227">
        <v>2</v>
      </c>
      <c r="B220" s="228">
        <v>20</v>
      </c>
      <c r="C220" s="228">
        <v>2</v>
      </c>
      <c r="D220" s="16" t="s">
        <v>475</v>
      </c>
      <c r="E220" s="16">
        <v>8</v>
      </c>
      <c r="F220" s="19"/>
      <c r="G220" s="54" t="s">
        <v>480</v>
      </c>
      <c r="H220" s="83">
        <v>838322.74</v>
      </c>
      <c r="I220" s="11">
        <v>726322.74</v>
      </c>
      <c r="J220" s="11">
        <v>77000</v>
      </c>
      <c r="K220" s="11">
        <v>0</v>
      </c>
      <c r="L220" s="11">
        <v>0</v>
      </c>
      <c r="M220" s="60">
        <v>649322.74</v>
      </c>
      <c r="N220" s="11">
        <v>112000</v>
      </c>
      <c r="O220" s="11">
        <v>112000</v>
      </c>
      <c r="P220" s="11">
        <v>0</v>
      </c>
      <c r="Q220" s="66">
        <v>86.63</v>
      </c>
      <c r="R220" s="66">
        <v>9.18</v>
      </c>
      <c r="S220" s="66">
        <v>0</v>
      </c>
      <c r="T220" s="66">
        <v>0</v>
      </c>
      <c r="U220" s="66">
        <v>77.45</v>
      </c>
      <c r="V220" s="67">
        <v>13.36</v>
      </c>
    </row>
    <row r="221" spans="1:22" ht="12.75">
      <c r="A221" s="227">
        <v>2</v>
      </c>
      <c r="B221" s="228">
        <v>61</v>
      </c>
      <c r="C221" s="228">
        <v>1</v>
      </c>
      <c r="D221" s="16" t="s">
        <v>475</v>
      </c>
      <c r="E221" s="16">
        <v>8</v>
      </c>
      <c r="F221" s="19"/>
      <c r="G221" s="54" t="s">
        <v>481</v>
      </c>
      <c r="H221" s="83">
        <v>8695768</v>
      </c>
      <c r="I221" s="11">
        <v>1714630</v>
      </c>
      <c r="J221" s="11">
        <v>791249</v>
      </c>
      <c r="K221" s="11">
        <v>0</v>
      </c>
      <c r="L221" s="11">
        <v>35000</v>
      </c>
      <c r="M221" s="60">
        <v>888381</v>
      </c>
      <c r="N221" s="11">
        <v>6981138</v>
      </c>
      <c r="O221" s="11">
        <v>6981138</v>
      </c>
      <c r="P221" s="11">
        <v>0</v>
      </c>
      <c r="Q221" s="66">
        <v>19.71</v>
      </c>
      <c r="R221" s="66">
        <v>9.09</v>
      </c>
      <c r="S221" s="66">
        <v>0</v>
      </c>
      <c r="T221" s="66">
        <v>0.4</v>
      </c>
      <c r="U221" s="66">
        <v>10.21</v>
      </c>
      <c r="V221" s="67">
        <v>80.28</v>
      </c>
    </row>
    <row r="222" spans="1:22" ht="38.25">
      <c r="A222" s="227">
        <v>2</v>
      </c>
      <c r="B222" s="228">
        <v>2</v>
      </c>
      <c r="C222" s="228">
        <v>5</v>
      </c>
      <c r="D222" s="16" t="s">
        <v>475</v>
      </c>
      <c r="E222" s="16">
        <v>8</v>
      </c>
      <c r="F222" s="19"/>
      <c r="G222" s="54" t="s">
        <v>482</v>
      </c>
      <c r="H222" s="83">
        <v>3422912</v>
      </c>
      <c r="I222" s="11">
        <v>3402912</v>
      </c>
      <c r="J222" s="11">
        <v>266700</v>
      </c>
      <c r="K222" s="11">
        <v>0</v>
      </c>
      <c r="L222" s="11">
        <v>0</v>
      </c>
      <c r="M222" s="60">
        <v>3136212</v>
      </c>
      <c r="N222" s="11">
        <v>20000</v>
      </c>
      <c r="O222" s="11">
        <v>20000</v>
      </c>
      <c r="P222" s="11">
        <v>0</v>
      </c>
      <c r="Q222" s="66">
        <v>99.41</v>
      </c>
      <c r="R222" s="66">
        <v>7.79</v>
      </c>
      <c r="S222" s="66">
        <v>0</v>
      </c>
      <c r="T222" s="66">
        <v>0</v>
      </c>
      <c r="U222" s="66">
        <v>91.62</v>
      </c>
      <c r="V222" s="67">
        <v>0.58</v>
      </c>
    </row>
    <row r="223" spans="1:22" ht="12.75">
      <c r="A223" s="227">
        <v>2</v>
      </c>
      <c r="B223" s="228">
        <v>8</v>
      </c>
      <c r="C223" s="228">
        <v>6</v>
      </c>
      <c r="D223" s="16" t="s">
        <v>475</v>
      </c>
      <c r="E223" s="16">
        <v>8</v>
      </c>
      <c r="F223" s="19"/>
      <c r="G223" s="54" t="s">
        <v>483</v>
      </c>
      <c r="H223" s="83">
        <v>162000</v>
      </c>
      <c r="I223" s="11">
        <v>162000</v>
      </c>
      <c r="J223" s="11">
        <v>143179</v>
      </c>
      <c r="K223" s="11">
        <v>0</v>
      </c>
      <c r="L223" s="11">
        <v>0</v>
      </c>
      <c r="M223" s="60">
        <v>18821</v>
      </c>
      <c r="N223" s="11">
        <v>0</v>
      </c>
      <c r="O223" s="11">
        <v>0</v>
      </c>
      <c r="P223" s="11">
        <v>0</v>
      </c>
      <c r="Q223" s="66">
        <v>100</v>
      </c>
      <c r="R223" s="66">
        <v>88.38</v>
      </c>
      <c r="S223" s="66">
        <v>0</v>
      </c>
      <c r="T223" s="66">
        <v>0</v>
      </c>
      <c r="U223" s="66">
        <v>11.61</v>
      </c>
      <c r="V223" s="67">
        <v>0</v>
      </c>
    </row>
    <row r="224" spans="1:22" ht="12.75">
      <c r="A224" s="227">
        <v>2</v>
      </c>
      <c r="B224" s="228">
        <v>16</v>
      </c>
      <c r="C224" s="228">
        <v>4</v>
      </c>
      <c r="D224" s="16" t="s">
        <v>475</v>
      </c>
      <c r="E224" s="16">
        <v>8</v>
      </c>
      <c r="F224" s="19"/>
      <c r="G224" s="54" t="s">
        <v>484</v>
      </c>
      <c r="H224" s="83">
        <v>32054713</v>
      </c>
      <c r="I224" s="11">
        <v>8398748</v>
      </c>
      <c r="J224" s="11">
        <v>1357110</v>
      </c>
      <c r="K224" s="11">
        <v>0</v>
      </c>
      <c r="L224" s="11">
        <v>0</v>
      </c>
      <c r="M224" s="60">
        <v>7041638</v>
      </c>
      <c r="N224" s="11">
        <v>23655965</v>
      </c>
      <c r="O224" s="11">
        <v>23655965</v>
      </c>
      <c r="P224" s="11">
        <v>0</v>
      </c>
      <c r="Q224" s="66">
        <v>26.2</v>
      </c>
      <c r="R224" s="66">
        <v>4.23</v>
      </c>
      <c r="S224" s="66">
        <v>0</v>
      </c>
      <c r="T224" s="66">
        <v>0</v>
      </c>
      <c r="U224" s="66">
        <v>21.96</v>
      </c>
      <c r="V224" s="67">
        <v>73.79</v>
      </c>
    </row>
    <row r="225" spans="1:22" ht="12.75">
      <c r="A225" s="227">
        <v>2</v>
      </c>
      <c r="B225" s="228">
        <v>25</v>
      </c>
      <c r="C225" s="228">
        <v>2</v>
      </c>
      <c r="D225" s="16" t="s">
        <v>475</v>
      </c>
      <c r="E225" s="16">
        <v>8</v>
      </c>
      <c r="F225" s="19"/>
      <c r="G225" s="54" t="s">
        <v>485</v>
      </c>
      <c r="H225" s="83">
        <v>653000</v>
      </c>
      <c r="I225" s="11">
        <v>653000</v>
      </c>
      <c r="J225" s="11">
        <v>116696</v>
      </c>
      <c r="K225" s="11">
        <v>491830</v>
      </c>
      <c r="L225" s="11">
        <v>0</v>
      </c>
      <c r="M225" s="60">
        <v>44474</v>
      </c>
      <c r="N225" s="11">
        <v>0</v>
      </c>
      <c r="O225" s="11">
        <v>0</v>
      </c>
      <c r="P225" s="11">
        <v>0</v>
      </c>
      <c r="Q225" s="66">
        <v>100</v>
      </c>
      <c r="R225" s="66">
        <v>17.87</v>
      </c>
      <c r="S225" s="66">
        <v>75.31</v>
      </c>
      <c r="T225" s="66">
        <v>0</v>
      </c>
      <c r="U225" s="66">
        <v>6.81</v>
      </c>
      <c r="V225" s="67">
        <v>0</v>
      </c>
    </row>
    <row r="226" spans="1:22" ht="25.5">
      <c r="A226" s="227">
        <v>2</v>
      </c>
      <c r="B226" s="228">
        <v>19</v>
      </c>
      <c r="C226" s="228">
        <v>1</v>
      </c>
      <c r="D226" s="16" t="s">
        <v>475</v>
      </c>
      <c r="E226" s="16">
        <v>8</v>
      </c>
      <c r="F226" s="19"/>
      <c r="G226" s="54" t="s">
        <v>486</v>
      </c>
      <c r="H226" s="83">
        <v>0</v>
      </c>
      <c r="I226" s="11">
        <v>0</v>
      </c>
      <c r="J226" s="11">
        <v>0</v>
      </c>
      <c r="K226" s="11">
        <v>0</v>
      </c>
      <c r="L226" s="11">
        <v>0</v>
      </c>
      <c r="M226" s="60">
        <v>0</v>
      </c>
      <c r="N226" s="11">
        <v>0</v>
      </c>
      <c r="O226" s="11">
        <v>0</v>
      </c>
      <c r="P226" s="11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7">
        <v>0</v>
      </c>
    </row>
    <row r="227" spans="1:22" ht="12.75">
      <c r="A227" s="227">
        <v>2</v>
      </c>
      <c r="B227" s="228">
        <v>1</v>
      </c>
      <c r="C227" s="228">
        <v>1</v>
      </c>
      <c r="D227" s="16" t="s">
        <v>475</v>
      </c>
      <c r="E227" s="16">
        <v>8</v>
      </c>
      <c r="F227" s="19"/>
      <c r="G227" s="54" t="s">
        <v>487</v>
      </c>
      <c r="H227" s="83">
        <v>54000</v>
      </c>
      <c r="I227" s="11">
        <v>54000</v>
      </c>
      <c r="J227" s="11">
        <v>35800</v>
      </c>
      <c r="K227" s="11">
        <v>0</v>
      </c>
      <c r="L227" s="11">
        <v>0</v>
      </c>
      <c r="M227" s="60">
        <v>18200</v>
      </c>
      <c r="N227" s="11">
        <v>0</v>
      </c>
      <c r="O227" s="11">
        <v>0</v>
      </c>
      <c r="P227" s="11">
        <v>0</v>
      </c>
      <c r="Q227" s="66">
        <v>100</v>
      </c>
      <c r="R227" s="66">
        <v>66.29</v>
      </c>
      <c r="S227" s="66">
        <v>0</v>
      </c>
      <c r="T227" s="66">
        <v>0</v>
      </c>
      <c r="U227" s="66">
        <v>33.7</v>
      </c>
      <c r="V227" s="67">
        <v>0</v>
      </c>
    </row>
    <row r="228" spans="1:22" ht="25.5">
      <c r="A228" s="227">
        <v>2</v>
      </c>
      <c r="B228" s="228">
        <v>17</v>
      </c>
      <c r="C228" s="228">
        <v>4</v>
      </c>
      <c r="D228" s="16" t="s">
        <v>475</v>
      </c>
      <c r="E228" s="16">
        <v>8</v>
      </c>
      <c r="F228" s="19"/>
      <c r="G228" s="54" t="s">
        <v>488</v>
      </c>
      <c r="H228" s="83">
        <v>11754215</v>
      </c>
      <c r="I228" s="11">
        <v>10300250</v>
      </c>
      <c r="J228" s="11">
        <v>591720</v>
      </c>
      <c r="K228" s="11">
        <v>0</v>
      </c>
      <c r="L228" s="11">
        <v>0</v>
      </c>
      <c r="M228" s="60">
        <v>9708530</v>
      </c>
      <c r="N228" s="11">
        <v>1453965</v>
      </c>
      <c r="O228" s="11">
        <v>55000</v>
      </c>
      <c r="P228" s="11">
        <v>0</v>
      </c>
      <c r="Q228" s="66">
        <v>87.63</v>
      </c>
      <c r="R228" s="66">
        <v>5.03</v>
      </c>
      <c r="S228" s="66">
        <v>0</v>
      </c>
      <c r="T228" s="66">
        <v>0</v>
      </c>
      <c r="U228" s="66">
        <v>82.59</v>
      </c>
      <c r="V228" s="67">
        <v>12.36</v>
      </c>
    </row>
    <row r="229" spans="1:22" ht="12.75">
      <c r="A229" s="227"/>
      <c r="B229" s="228"/>
      <c r="C229" s="228"/>
      <c r="D229" s="16"/>
      <c r="E229" s="16"/>
      <c r="F229" s="19"/>
      <c r="G229" s="54"/>
      <c r="H229" s="83"/>
      <c r="I229" s="11"/>
      <c r="J229" s="11"/>
      <c r="K229" s="11"/>
      <c r="L229" s="11"/>
      <c r="M229" s="60"/>
      <c r="N229" s="11"/>
      <c r="O229" s="11"/>
      <c r="P229" s="11"/>
      <c r="Q229" s="66"/>
      <c r="R229" s="66"/>
      <c r="S229" s="66"/>
      <c r="T229" s="66"/>
      <c r="U229" s="66"/>
      <c r="V229" s="67"/>
    </row>
    <row r="230" spans="1:22" ht="12.75">
      <c r="A230" s="227"/>
      <c r="B230" s="228"/>
      <c r="C230" s="228"/>
      <c r="D230" s="16"/>
      <c r="E230" s="16"/>
      <c r="F230" s="19"/>
      <c r="G230" s="54"/>
      <c r="H230" s="83"/>
      <c r="I230" s="11"/>
      <c r="J230" s="11"/>
      <c r="K230" s="11"/>
      <c r="L230" s="11"/>
      <c r="M230" s="60"/>
      <c r="N230" s="11"/>
      <c r="O230" s="11"/>
      <c r="P230" s="11"/>
      <c r="Q230" s="66"/>
      <c r="R230" s="66"/>
      <c r="S230" s="66"/>
      <c r="T230" s="66"/>
      <c r="U230" s="66"/>
      <c r="V230" s="67"/>
    </row>
    <row r="231" spans="1:22" ht="12.75">
      <c r="A231" s="227"/>
      <c r="B231" s="228"/>
      <c r="C231" s="228"/>
      <c r="D231" s="16"/>
      <c r="E231" s="16"/>
      <c r="F231" s="19"/>
      <c r="G231" s="54"/>
      <c r="H231" s="83"/>
      <c r="I231" s="11"/>
      <c r="J231" s="11"/>
      <c r="K231" s="11"/>
      <c r="L231" s="11"/>
      <c r="M231" s="60"/>
      <c r="N231" s="11"/>
      <c r="O231" s="11"/>
      <c r="P231" s="11"/>
      <c r="Q231" s="66"/>
      <c r="R231" s="66"/>
      <c r="S231" s="66"/>
      <c r="T231" s="66"/>
      <c r="U231" s="66"/>
      <c r="V231" s="67"/>
    </row>
    <row r="232" spans="1:22" ht="12.75">
      <c r="A232" s="227"/>
      <c r="B232" s="228"/>
      <c r="C232" s="228"/>
      <c r="D232" s="16"/>
      <c r="E232" s="16"/>
      <c r="F232" s="19"/>
      <c r="G232" s="54"/>
      <c r="H232" s="83"/>
      <c r="I232" s="11"/>
      <c r="J232" s="11"/>
      <c r="K232" s="11"/>
      <c r="L232" s="11"/>
      <c r="M232" s="60"/>
      <c r="N232" s="11"/>
      <c r="O232" s="11"/>
      <c r="P232" s="11"/>
      <c r="Q232" s="66"/>
      <c r="R232" s="66"/>
      <c r="S232" s="66"/>
      <c r="T232" s="66"/>
      <c r="U232" s="66"/>
      <c r="V232" s="67"/>
    </row>
    <row r="233" spans="1:22" ht="12.75">
      <c r="A233" s="227"/>
      <c r="B233" s="228"/>
      <c r="C233" s="228"/>
      <c r="D233" s="16"/>
      <c r="E233" s="16"/>
      <c r="F233" s="19"/>
      <c r="G233" s="54"/>
      <c r="H233" s="83"/>
      <c r="I233" s="11"/>
      <c r="J233" s="11"/>
      <c r="K233" s="11"/>
      <c r="L233" s="11"/>
      <c r="M233" s="60"/>
      <c r="N233" s="11"/>
      <c r="O233" s="11"/>
      <c r="P233" s="11"/>
      <c r="Q233" s="66"/>
      <c r="R233" s="66"/>
      <c r="S233" s="66"/>
      <c r="T233" s="66"/>
      <c r="U233" s="66"/>
      <c r="V233" s="67"/>
    </row>
    <row r="234" spans="1:22" ht="13.5" thickBot="1">
      <c r="A234" s="241"/>
      <c r="B234" s="242"/>
      <c r="C234" s="242"/>
      <c r="D234" s="17"/>
      <c r="E234" s="17"/>
      <c r="F234" s="20"/>
      <c r="G234" s="57"/>
      <c r="H234" s="84"/>
      <c r="I234" s="12"/>
      <c r="J234" s="12"/>
      <c r="K234" s="12"/>
      <c r="L234" s="12"/>
      <c r="M234" s="71"/>
      <c r="N234" s="12"/>
      <c r="O234" s="12"/>
      <c r="P234" s="12"/>
      <c r="Q234" s="68"/>
      <c r="R234" s="68"/>
      <c r="S234" s="68"/>
      <c r="T234" s="68"/>
      <c r="U234" s="68"/>
      <c r="V234" s="69"/>
    </row>
    <row r="235" spans="1:22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1:22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</sheetData>
  <sheetProtection/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5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7" width="16.375" style="0" customWidth="1"/>
    <col min="18" max="23" width="8.375" style="0" customWidth="1"/>
    <col min="24" max="24" width="18.125" style="0" customWidth="1"/>
    <col min="25" max="26" width="14.25390625" style="0" customWidth="1"/>
  </cols>
  <sheetData>
    <row r="1" spans="1:23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51" t="s">
        <v>88</v>
      </c>
      <c r="N1" s="48"/>
      <c r="O1" s="50" t="str">
        <f>1!P1</f>
        <v>21.05.2011</v>
      </c>
      <c r="P1" s="48"/>
      <c r="Q1" s="48"/>
      <c r="R1" s="48"/>
      <c r="S1" s="48"/>
      <c r="T1" s="48"/>
      <c r="U1" s="48"/>
      <c r="V1" s="48"/>
      <c r="W1" s="49"/>
    </row>
    <row r="2" spans="1:25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51" t="s">
        <v>89</v>
      </c>
      <c r="N2" s="48"/>
      <c r="O2" s="50">
        <f>1!P2</f>
        <v>2</v>
      </c>
      <c r="P2" s="48"/>
      <c r="Q2" s="48"/>
      <c r="R2" s="48"/>
      <c r="S2" s="48"/>
      <c r="T2" s="48"/>
      <c r="U2" s="48"/>
      <c r="V2" s="48"/>
      <c r="W2" s="49"/>
      <c r="X2" s="29"/>
      <c r="Y2" s="29"/>
    </row>
    <row r="3" spans="1:23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51" t="s">
        <v>90</v>
      </c>
      <c r="N3" s="48"/>
      <c r="O3" s="50" t="str">
        <f>1!P3</f>
        <v>28.05.2013</v>
      </c>
      <c r="P3" s="48"/>
      <c r="Q3" s="48"/>
      <c r="R3" s="48"/>
      <c r="S3" s="48"/>
      <c r="T3" s="48"/>
      <c r="U3" s="48"/>
      <c r="V3" s="48"/>
      <c r="W3" s="49"/>
    </row>
    <row r="4" spans="20:26" ht="12.75">
      <c r="T4" s="29"/>
      <c r="U4" s="29"/>
      <c r="V4" s="29"/>
      <c r="W4" s="29"/>
      <c r="X4" s="29"/>
      <c r="Y4" s="29"/>
      <c r="Z4" s="29"/>
    </row>
    <row r="5" spans="1:23" s="29" customFormat="1" ht="18">
      <c r="A5" s="28" t="str">
        <f>'Spis tabel'!B15</f>
        <v>Tabela 7. Struktura wydatków ogółem budżetów jst woj. dolnośląskiego wg stanu na koniec I kwartału 2013 roku    (wykonanie)</v>
      </c>
      <c r="O5" s="28"/>
      <c r="V5" s="30"/>
      <c r="W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9"/>
      <c r="U6" s="29"/>
      <c r="V6" s="29"/>
      <c r="W6" s="29"/>
      <c r="X6" s="29"/>
      <c r="Y6" s="29"/>
      <c r="Z6" s="29"/>
    </row>
    <row r="7" spans="1:23" s="29" customFormat="1" ht="17.25" customHeight="1">
      <c r="A7" s="448" t="s">
        <v>0</v>
      </c>
      <c r="B7" s="451" t="s">
        <v>1</v>
      </c>
      <c r="C7" s="451" t="s">
        <v>2</v>
      </c>
      <c r="D7" s="451" t="s">
        <v>3</v>
      </c>
      <c r="E7" s="451" t="s">
        <v>4</v>
      </c>
      <c r="F7" s="395" t="s">
        <v>5</v>
      </c>
      <c r="G7" s="455"/>
      <c r="H7" s="426" t="s">
        <v>38</v>
      </c>
      <c r="I7" s="352" t="s">
        <v>77</v>
      </c>
      <c r="J7" s="369" t="s">
        <v>39</v>
      </c>
      <c r="K7" s="369"/>
      <c r="L7" s="369"/>
      <c r="M7" s="370"/>
      <c r="N7" s="465" t="s">
        <v>40</v>
      </c>
      <c r="O7" s="471" t="s">
        <v>100</v>
      </c>
      <c r="P7" s="472"/>
      <c r="Q7" s="473" t="s">
        <v>283</v>
      </c>
      <c r="R7" s="360" t="s">
        <v>41</v>
      </c>
      <c r="S7" s="369"/>
      <c r="T7" s="369"/>
      <c r="U7" s="369"/>
      <c r="V7" s="369"/>
      <c r="W7" s="361"/>
    </row>
    <row r="8" spans="1:23" s="29" customFormat="1" ht="16.5" customHeight="1">
      <c r="A8" s="449"/>
      <c r="B8" s="452"/>
      <c r="C8" s="452"/>
      <c r="D8" s="452"/>
      <c r="E8" s="452"/>
      <c r="F8" s="456"/>
      <c r="G8" s="457"/>
      <c r="H8" s="440"/>
      <c r="I8" s="440"/>
      <c r="J8" s="427" t="s">
        <v>51</v>
      </c>
      <c r="K8" s="427" t="s">
        <v>42</v>
      </c>
      <c r="L8" s="427" t="s">
        <v>158</v>
      </c>
      <c r="M8" s="427" t="s">
        <v>78</v>
      </c>
      <c r="N8" s="466"/>
      <c r="O8" s="468" t="s">
        <v>114</v>
      </c>
      <c r="P8" s="468" t="s">
        <v>101</v>
      </c>
      <c r="Q8" s="466"/>
      <c r="R8" s="460" t="s">
        <v>31</v>
      </c>
      <c r="S8" s="460" t="s">
        <v>32</v>
      </c>
      <c r="T8" s="460" t="s">
        <v>33</v>
      </c>
      <c r="U8" s="460" t="s">
        <v>36</v>
      </c>
      <c r="V8" s="461" t="s">
        <v>37</v>
      </c>
      <c r="W8" s="463" t="s">
        <v>79</v>
      </c>
    </row>
    <row r="9" spans="1:26" s="29" customFormat="1" ht="34.5" customHeight="1">
      <c r="A9" s="449"/>
      <c r="B9" s="452"/>
      <c r="C9" s="452"/>
      <c r="D9" s="452"/>
      <c r="E9" s="452"/>
      <c r="F9" s="456"/>
      <c r="G9" s="457"/>
      <c r="H9" s="440"/>
      <c r="I9" s="440"/>
      <c r="J9" s="427"/>
      <c r="K9" s="427"/>
      <c r="L9" s="427"/>
      <c r="M9" s="427"/>
      <c r="N9" s="466"/>
      <c r="O9" s="469"/>
      <c r="P9" s="469"/>
      <c r="Q9" s="466"/>
      <c r="R9" s="460"/>
      <c r="S9" s="460"/>
      <c r="T9" s="460"/>
      <c r="U9" s="460"/>
      <c r="V9" s="461"/>
      <c r="W9" s="463"/>
      <c r="X9"/>
      <c r="Y9"/>
      <c r="Z9"/>
    </row>
    <row r="10" spans="1:26" s="29" customFormat="1" ht="34.5" customHeight="1" thickBot="1">
      <c r="A10" s="450"/>
      <c r="B10" s="453"/>
      <c r="C10" s="453"/>
      <c r="D10" s="453"/>
      <c r="E10" s="453"/>
      <c r="F10" s="458"/>
      <c r="G10" s="459"/>
      <c r="H10" s="454"/>
      <c r="I10" s="454"/>
      <c r="J10" s="346"/>
      <c r="K10" s="346"/>
      <c r="L10" s="346"/>
      <c r="M10" s="346"/>
      <c r="N10" s="467"/>
      <c r="O10" s="470"/>
      <c r="P10" s="470"/>
      <c r="Q10" s="467"/>
      <c r="R10" s="430"/>
      <c r="S10" s="430"/>
      <c r="T10" s="430"/>
      <c r="U10" s="430"/>
      <c r="V10" s="462"/>
      <c r="W10" s="464"/>
      <c r="X10"/>
      <c r="Y10"/>
      <c r="Z10"/>
    </row>
    <row r="11" spans="1:26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46">
        <v>6</v>
      </c>
      <c r="G11" s="447"/>
      <c r="H11" s="43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1">
        <v>20</v>
      </c>
      <c r="V11" s="42">
        <v>21</v>
      </c>
      <c r="W11" s="44">
        <v>22</v>
      </c>
      <c r="X11"/>
      <c r="Y11"/>
      <c r="Z11"/>
    </row>
    <row r="12" spans="1:26" s="82" customFormat="1" ht="15">
      <c r="A12" s="221"/>
      <c r="B12" s="222"/>
      <c r="C12" s="222"/>
      <c r="D12" s="90"/>
      <c r="E12" s="90"/>
      <c r="F12" s="91" t="s">
        <v>285</v>
      </c>
      <c r="G12" s="287"/>
      <c r="H12" s="146">
        <v>3233206525.41</v>
      </c>
      <c r="I12" s="146">
        <v>2943127253.91</v>
      </c>
      <c r="J12" s="146">
        <v>1382500180.8100002</v>
      </c>
      <c r="K12" s="146">
        <v>327006304.74</v>
      </c>
      <c r="L12" s="146">
        <v>72592080.07</v>
      </c>
      <c r="M12" s="146">
        <v>1161028688.29</v>
      </c>
      <c r="N12" s="146">
        <v>290079271.5</v>
      </c>
      <c r="O12" s="146">
        <v>205054388.82</v>
      </c>
      <c r="P12" s="146">
        <v>9847836.829999998</v>
      </c>
      <c r="Q12" s="146">
        <v>0</v>
      </c>
      <c r="R12" s="115">
        <v>91.02812427167129</v>
      </c>
      <c r="S12" s="115">
        <v>42.75941452996686</v>
      </c>
      <c r="T12" s="115">
        <v>10.113993713981282</v>
      </c>
      <c r="U12" s="115">
        <v>2.24520393298398</v>
      </c>
      <c r="V12" s="115">
        <v>35.90951209473917</v>
      </c>
      <c r="W12" s="116">
        <v>8.971875728328717</v>
      </c>
      <c r="X12" s="95"/>
      <c r="Y12" s="95"/>
      <c r="Z12" s="95"/>
    </row>
    <row r="13" spans="1:23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86"/>
      <c r="G13" s="288" t="s">
        <v>286</v>
      </c>
      <c r="H13" s="150">
        <v>217164329.71</v>
      </c>
      <c r="I13" s="87">
        <v>197532707.86</v>
      </c>
      <c r="J13" s="87">
        <v>60645791.28</v>
      </c>
      <c r="K13" s="87">
        <v>80517682.64</v>
      </c>
      <c r="L13" s="87">
        <v>8678392.12</v>
      </c>
      <c r="M13" s="88">
        <v>47690841.82</v>
      </c>
      <c r="N13" s="87">
        <v>19631621.85</v>
      </c>
      <c r="O13" s="87">
        <v>8036437.79</v>
      </c>
      <c r="P13" s="87">
        <v>7563813.1</v>
      </c>
      <c r="Q13" s="87">
        <v>0</v>
      </c>
      <c r="R13" s="113">
        <v>90.96</v>
      </c>
      <c r="S13" s="113">
        <v>27.92</v>
      </c>
      <c r="T13" s="113">
        <v>37.07</v>
      </c>
      <c r="U13" s="113">
        <v>3.99</v>
      </c>
      <c r="V13" s="113">
        <v>21.96</v>
      </c>
      <c r="W13" s="114">
        <v>9.03</v>
      </c>
    </row>
    <row r="14" spans="1:23" s="95" customFormat="1" ht="15">
      <c r="A14" s="225"/>
      <c r="B14" s="226"/>
      <c r="C14" s="226"/>
      <c r="D14" s="96"/>
      <c r="E14" s="96"/>
      <c r="F14" s="97" t="s">
        <v>287</v>
      </c>
      <c r="G14" s="289"/>
      <c r="H14" s="151">
        <v>438862794.32</v>
      </c>
      <c r="I14" s="151">
        <v>430681466.88</v>
      </c>
      <c r="J14" s="151">
        <v>270087585.21</v>
      </c>
      <c r="K14" s="151">
        <v>31839504.27</v>
      </c>
      <c r="L14" s="151">
        <v>10456397.629999999</v>
      </c>
      <c r="M14" s="151">
        <v>118297979.77</v>
      </c>
      <c r="N14" s="151">
        <v>8181327.4399999995</v>
      </c>
      <c r="O14" s="151">
        <v>5780991.9</v>
      </c>
      <c r="P14" s="151">
        <v>274657.67</v>
      </c>
      <c r="Q14" s="151">
        <v>0</v>
      </c>
      <c r="R14" s="122">
        <v>98.13578923848475</v>
      </c>
      <c r="S14" s="122">
        <v>61.542602541299885</v>
      </c>
      <c r="T14" s="122">
        <v>7.255001946413346</v>
      </c>
      <c r="U14" s="122">
        <v>2.3826120066071583</v>
      </c>
      <c r="V14" s="122">
        <v>26.955572744164357</v>
      </c>
      <c r="W14" s="123">
        <v>1.8642107615152552</v>
      </c>
    </row>
    <row r="15" spans="1:23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8"/>
      <c r="G15" s="290" t="s">
        <v>288</v>
      </c>
      <c r="H15" s="83">
        <v>16050938.81</v>
      </c>
      <c r="I15" s="11">
        <v>16009818.82</v>
      </c>
      <c r="J15" s="11">
        <v>10626525.45</v>
      </c>
      <c r="K15" s="11">
        <v>585437.24</v>
      </c>
      <c r="L15" s="11">
        <v>192805.84</v>
      </c>
      <c r="M15" s="60">
        <v>4605050.29</v>
      </c>
      <c r="N15" s="11">
        <v>41119.99</v>
      </c>
      <c r="O15" s="11">
        <v>41119.99</v>
      </c>
      <c r="P15" s="11">
        <v>0</v>
      </c>
      <c r="Q15" s="11">
        <v>0</v>
      </c>
      <c r="R15" s="66">
        <v>99.74</v>
      </c>
      <c r="S15" s="66">
        <v>66.2</v>
      </c>
      <c r="T15" s="66">
        <v>3.64</v>
      </c>
      <c r="U15" s="66">
        <v>1.2</v>
      </c>
      <c r="V15" s="66">
        <v>28.69</v>
      </c>
      <c r="W15" s="67">
        <v>0.25</v>
      </c>
    </row>
    <row r="16" spans="1:23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37"/>
      <c r="G16" s="297" t="s">
        <v>289</v>
      </c>
      <c r="H16" s="83">
        <v>21326834.54</v>
      </c>
      <c r="I16" s="11">
        <v>20969754.27</v>
      </c>
      <c r="J16" s="11">
        <v>13743966.05</v>
      </c>
      <c r="K16" s="11">
        <v>1406426.39</v>
      </c>
      <c r="L16" s="11">
        <v>109308.28</v>
      </c>
      <c r="M16" s="60">
        <v>5710053.55</v>
      </c>
      <c r="N16" s="11">
        <v>357080.27</v>
      </c>
      <c r="O16" s="11">
        <v>116527.44</v>
      </c>
      <c r="P16" s="11">
        <v>240552.83</v>
      </c>
      <c r="Q16" s="11">
        <v>0</v>
      </c>
      <c r="R16" s="66">
        <v>98.32</v>
      </c>
      <c r="S16" s="66">
        <v>64.44</v>
      </c>
      <c r="T16" s="66">
        <v>6.59</v>
      </c>
      <c r="U16" s="66">
        <v>0.51</v>
      </c>
      <c r="V16" s="66">
        <v>26.77</v>
      </c>
      <c r="W16" s="67">
        <v>1.67</v>
      </c>
    </row>
    <row r="17" spans="1:23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83">
        <v>25425194.78</v>
      </c>
      <c r="I17" s="11">
        <v>25185214.22</v>
      </c>
      <c r="J17" s="11">
        <v>17698358.97</v>
      </c>
      <c r="K17" s="11">
        <v>1736319</v>
      </c>
      <c r="L17" s="11">
        <v>327915.16</v>
      </c>
      <c r="M17" s="60">
        <v>5422621.09</v>
      </c>
      <c r="N17" s="11">
        <v>239980.56</v>
      </c>
      <c r="O17" s="11">
        <v>74452.02</v>
      </c>
      <c r="P17" s="11">
        <v>15528.54</v>
      </c>
      <c r="Q17" s="11">
        <v>0</v>
      </c>
      <c r="R17" s="66">
        <v>99.05</v>
      </c>
      <c r="S17" s="66">
        <v>69.6</v>
      </c>
      <c r="T17" s="66">
        <v>6.82</v>
      </c>
      <c r="U17" s="66">
        <v>1.28</v>
      </c>
      <c r="V17" s="66">
        <v>21.32</v>
      </c>
      <c r="W17" s="67">
        <v>0.94</v>
      </c>
    </row>
    <row r="18" spans="1:23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83">
        <v>11042356.55</v>
      </c>
      <c r="I18" s="11">
        <v>11042356.55</v>
      </c>
      <c r="J18" s="11">
        <v>6643372.29</v>
      </c>
      <c r="K18" s="11">
        <v>90175.49</v>
      </c>
      <c r="L18" s="11">
        <v>99410.29</v>
      </c>
      <c r="M18" s="60">
        <v>4209398.48</v>
      </c>
      <c r="N18" s="11">
        <v>0</v>
      </c>
      <c r="O18" s="11">
        <v>0</v>
      </c>
      <c r="P18" s="11">
        <v>0</v>
      </c>
      <c r="Q18" s="11">
        <v>0</v>
      </c>
      <c r="R18" s="66">
        <v>100</v>
      </c>
      <c r="S18" s="66">
        <v>60.16</v>
      </c>
      <c r="T18" s="66">
        <v>0.81</v>
      </c>
      <c r="U18" s="66">
        <v>0.9</v>
      </c>
      <c r="V18" s="66">
        <v>38.12</v>
      </c>
      <c r="W18" s="67">
        <v>0</v>
      </c>
    </row>
    <row r="19" spans="1:23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83">
        <v>12884114.08</v>
      </c>
      <c r="I19" s="11">
        <v>12865940.34</v>
      </c>
      <c r="J19" s="11">
        <v>9025992.77</v>
      </c>
      <c r="K19" s="11">
        <v>123130</v>
      </c>
      <c r="L19" s="11">
        <v>242403.01</v>
      </c>
      <c r="M19" s="60">
        <v>3474414.56</v>
      </c>
      <c r="N19" s="11">
        <v>18173.74</v>
      </c>
      <c r="O19" s="11">
        <v>18173.74</v>
      </c>
      <c r="P19" s="11">
        <v>0</v>
      </c>
      <c r="Q19" s="11">
        <v>0</v>
      </c>
      <c r="R19" s="66">
        <v>99.85</v>
      </c>
      <c r="S19" s="66">
        <v>70.05</v>
      </c>
      <c r="T19" s="66">
        <v>0.95</v>
      </c>
      <c r="U19" s="66">
        <v>1.88</v>
      </c>
      <c r="V19" s="66">
        <v>26.96</v>
      </c>
      <c r="W19" s="67">
        <v>0.14</v>
      </c>
    </row>
    <row r="20" spans="1:23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83">
        <v>15183390.15</v>
      </c>
      <c r="I20" s="11">
        <v>15183390.15</v>
      </c>
      <c r="J20" s="11">
        <v>9008196.93</v>
      </c>
      <c r="K20" s="11">
        <v>1271900.34</v>
      </c>
      <c r="L20" s="11">
        <v>193011.38</v>
      </c>
      <c r="M20" s="60">
        <v>4710281.5</v>
      </c>
      <c r="N20" s="11">
        <v>0</v>
      </c>
      <c r="O20" s="11">
        <v>0</v>
      </c>
      <c r="P20" s="11">
        <v>0</v>
      </c>
      <c r="Q20" s="11">
        <v>0</v>
      </c>
      <c r="R20" s="66">
        <v>100</v>
      </c>
      <c r="S20" s="66">
        <v>59.32</v>
      </c>
      <c r="T20" s="66">
        <v>8.37</v>
      </c>
      <c r="U20" s="66">
        <v>1.27</v>
      </c>
      <c r="V20" s="66">
        <v>31.02</v>
      </c>
      <c r="W20" s="67">
        <v>0</v>
      </c>
    </row>
    <row r="21" spans="1:23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83">
        <v>9394866.18</v>
      </c>
      <c r="I21" s="11">
        <v>9392652.18</v>
      </c>
      <c r="J21" s="11">
        <v>6193192.44</v>
      </c>
      <c r="K21" s="11">
        <v>42677.3</v>
      </c>
      <c r="L21" s="11">
        <v>77588.88</v>
      </c>
      <c r="M21" s="60">
        <v>3079193.56</v>
      </c>
      <c r="N21" s="11">
        <v>2214</v>
      </c>
      <c r="O21" s="11">
        <v>2214</v>
      </c>
      <c r="P21" s="11">
        <v>0</v>
      </c>
      <c r="Q21" s="11">
        <v>0</v>
      </c>
      <c r="R21" s="66">
        <v>99.97</v>
      </c>
      <c r="S21" s="66">
        <v>65.92</v>
      </c>
      <c r="T21" s="66">
        <v>0.45</v>
      </c>
      <c r="U21" s="66">
        <v>0.82</v>
      </c>
      <c r="V21" s="66">
        <v>32.77</v>
      </c>
      <c r="W21" s="67">
        <v>0.02</v>
      </c>
    </row>
    <row r="22" spans="1:23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83">
        <v>40458256.79</v>
      </c>
      <c r="I22" s="11">
        <v>40384472.33</v>
      </c>
      <c r="J22" s="11">
        <v>22493202.03</v>
      </c>
      <c r="K22" s="11">
        <v>6070668.72</v>
      </c>
      <c r="L22" s="11">
        <v>1765148.26</v>
      </c>
      <c r="M22" s="60">
        <v>10055453.32</v>
      </c>
      <c r="N22" s="11">
        <v>73784.46</v>
      </c>
      <c r="O22" s="11">
        <v>73784.46</v>
      </c>
      <c r="P22" s="11">
        <v>0</v>
      </c>
      <c r="Q22" s="11">
        <v>0</v>
      </c>
      <c r="R22" s="66">
        <v>99.81</v>
      </c>
      <c r="S22" s="66">
        <v>55.59</v>
      </c>
      <c r="T22" s="66">
        <v>15</v>
      </c>
      <c r="U22" s="66">
        <v>4.36</v>
      </c>
      <c r="V22" s="66">
        <v>24.85</v>
      </c>
      <c r="W22" s="67">
        <v>0.18</v>
      </c>
    </row>
    <row r="23" spans="1:23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83">
        <v>14231543.27</v>
      </c>
      <c r="I23" s="11">
        <v>14176562.27</v>
      </c>
      <c r="J23" s="11">
        <v>7873435.72</v>
      </c>
      <c r="K23" s="11">
        <v>427405.5</v>
      </c>
      <c r="L23" s="11">
        <v>383271.04</v>
      </c>
      <c r="M23" s="60">
        <v>5492450.01</v>
      </c>
      <c r="N23" s="11">
        <v>54981</v>
      </c>
      <c r="O23" s="11">
        <v>54981</v>
      </c>
      <c r="P23" s="11">
        <v>0</v>
      </c>
      <c r="Q23" s="11">
        <v>0</v>
      </c>
      <c r="R23" s="66">
        <v>99.61</v>
      </c>
      <c r="S23" s="66">
        <v>55.32</v>
      </c>
      <c r="T23" s="66">
        <v>3</v>
      </c>
      <c r="U23" s="66">
        <v>2.69</v>
      </c>
      <c r="V23" s="66">
        <v>38.59</v>
      </c>
      <c r="W23" s="67">
        <v>0.38</v>
      </c>
    </row>
    <row r="24" spans="1:23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83">
        <v>13405595.14</v>
      </c>
      <c r="I24" s="11">
        <v>13383885.14</v>
      </c>
      <c r="J24" s="11">
        <v>8900684.07</v>
      </c>
      <c r="K24" s="11">
        <v>906188.92</v>
      </c>
      <c r="L24" s="11">
        <v>324553.69</v>
      </c>
      <c r="M24" s="60">
        <v>3252458.46</v>
      </c>
      <c r="N24" s="11">
        <v>21710</v>
      </c>
      <c r="O24" s="11">
        <v>21710</v>
      </c>
      <c r="P24" s="11">
        <v>0</v>
      </c>
      <c r="Q24" s="11">
        <v>0</v>
      </c>
      <c r="R24" s="66">
        <v>99.83</v>
      </c>
      <c r="S24" s="66">
        <v>66.39</v>
      </c>
      <c r="T24" s="66">
        <v>6.75</v>
      </c>
      <c r="U24" s="66">
        <v>2.42</v>
      </c>
      <c r="V24" s="66">
        <v>24.26</v>
      </c>
      <c r="W24" s="67">
        <v>0.16</v>
      </c>
    </row>
    <row r="25" spans="1:23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83">
        <v>20068921.71</v>
      </c>
      <c r="I25" s="11">
        <v>18464082.92</v>
      </c>
      <c r="J25" s="11">
        <v>9146544.84</v>
      </c>
      <c r="K25" s="11">
        <v>2146360.4</v>
      </c>
      <c r="L25" s="11">
        <v>764475.22</v>
      </c>
      <c r="M25" s="60">
        <v>6406702.46</v>
      </c>
      <c r="N25" s="11">
        <v>1604838.79</v>
      </c>
      <c r="O25" s="11">
        <v>4838.79</v>
      </c>
      <c r="P25" s="11">
        <v>0</v>
      </c>
      <c r="Q25" s="11">
        <v>0</v>
      </c>
      <c r="R25" s="66">
        <v>92</v>
      </c>
      <c r="S25" s="66">
        <v>45.57</v>
      </c>
      <c r="T25" s="66">
        <v>10.69</v>
      </c>
      <c r="U25" s="66">
        <v>3.8</v>
      </c>
      <c r="V25" s="66">
        <v>31.92</v>
      </c>
      <c r="W25" s="67">
        <v>7.99</v>
      </c>
    </row>
    <row r="26" spans="1:23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83">
        <v>10898514.74</v>
      </c>
      <c r="I26" s="11">
        <v>10898514.74</v>
      </c>
      <c r="J26" s="11">
        <v>7243399.32</v>
      </c>
      <c r="K26" s="11">
        <v>316812.42</v>
      </c>
      <c r="L26" s="11">
        <v>135613.13</v>
      </c>
      <c r="M26" s="60">
        <v>3202689.87</v>
      </c>
      <c r="N26" s="11">
        <v>0</v>
      </c>
      <c r="O26" s="11">
        <v>0</v>
      </c>
      <c r="P26" s="11">
        <v>0</v>
      </c>
      <c r="Q26" s="11">
        <v>0</v>
      </c>
      <c r="R26" s="66">
        <v>100</v>
      </c>
      <c r="S26" s="66">
        <v>66.46</v>
      </c>
      <c r="T26" s="66">
        <v>2.9</v>
      </c>
      <c r="U26" s="66">
        <v>1.24</v>
      </c>
      <c r="V26" s="66">
        <v>29.38</v>
      </c>
      <c r="W26" s="67">
        <v>0</v>
      </c>
    </row>
    <row r="27" spans="1:23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83">
        <v>12098934.07</v>
      </c>
      <c r="I27" s="11">
        <v>11633889.83</v>
      </c>
      <c r="J27" s="11">
        <v>7177665.83</v>
      </c>
      <c r="K27" s="11">
        <v>1146557.98</v>
      </c>
      <c r="L27" s="11">
        <v>317736.72</v>
      </c>
      <c r="M27" s="60">
        <v>2991929.3</v>
      </c>
      <c r="N27" s="11">
        <v>465044.24</v>
      </c>
      <c r="O27" s="11">
        <v>465044.24</v>
      </c>
      <c r="P27" s="11">
        <v>0</v>
      </c>
      <c r="Q27" s="11">
        <v>0</v>
      </c>
      <c r="R27" s="66">
        <v>96.15</v>
      </c>
      <c r="S27" s="66">
        <v>59.32</v>
      </c>
      <c r="T27" s="66">
        <v>9.47</v>
      </c>
      <c r="U27" s="66">
        <v>2.62</v>
      </c>
      <c r="V27" s="66">
        <v>24.72</v>
      </c>
      <c r="W27" s="67">
        <v>3.84</v>
      </c>
    </row>
    <row r="28" spans="1:23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83">
        <v>22772234.24</v>
      </c>
      <c r="I28" s="11">
        <v>22559608.24</v>
      </c>
      <c r="J28" s="11">
        <v>14569008.29</v>
      </c>
      <c r="K28" s="11">
        <v>1613207.82</v>
      </c>
      <c r="L28" s="11">
        <v>658833.05</v>
      </c>
      <c r="M28" s="60">
        <v>5718559.08</v>
      </c>
      <c r="N28" s="11">
        <v>212626</v>
      </c>
      <c r="O28" s="11">
        <v>12626</v>
      </c>
      <c r="P28" s="11">
        <v>0</v>
      </c>
      <c r="Q28" s="11">
        <v>0</v>
      </c>
      <c r="R28" s="66">
        <v>99.06</v>
      </c>
      <c r="S28" s="66">
        <v>63.97</v>
      </c>
      <c r="T28" s="66">
        <v>7.08</v>
      </c>
      <c r="U28" s="66">
        <v>2.89</v>
      </c>
      <c r="V28" s="66">
        <v>25.11</v>
      </c>
      <c r="W28" s="67">
        <v>0.93</v>
      </c>
    </row>
    <row r="29" spans="1:23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83">
        <v>14847410.76</v>
      </c>
      <c r="I29" s="11">
        <v>13618555.43</v>
      </c>
      <c r="J29" s="11">
        <v>9882253.18</v>
      </c>
      <c r="K29" s="11">
        <v>355162.44</v>
      </c>
      <c r="L29" s="11">
        <v>133363.05</v>
      </c>
      <c r="M29" s="60">
        <v>3247776.76</v>
      </c>
      <c r="N29" s="11">
        <v>1228855.33</v>
      </c>
      <c r="O29" s="11">
        <v>1128855.33</v>
      </c>
      <c r="P29" s="11">
        <v>0</v>
      </c>
      <c r="Q29" s="11">
        <v>0</v>
      </c>
      <c r="R29" s="66">
        <v>91.72</v>
      </c>
      <c r="S29" s="66">
        <v>66.55</v>
      </c>
      <c r="T29" s="66">
        <v>2.39</v>
      </c>
      <c r="U29" s="66">
        <v>0.89</v>
      </c>
      <c r="V29" s="66">
        <v>21.87</v>
      </c>
      <c r="W29" s="67">
        <v>8.27</v>
      </c>
    </row>
    <row r="30" spans="1:23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83">
        <v>12781560.3</v>
      </c>
      <c r="I30" s="11">
        <v>12780330.3</v>
      </c>
      <c r="J30" s="11">
        <v>6883997.28</v>
      </c>
      <c r="K30" s="11">
        <v>230928.64</v>
      </c>
      <c r="L30" s="11">
        <v>241661.44</v>
      </c>
      <c r="M30" s="60">
        <v>5423742.94</v>
      </c>
      <c r="N30" s="11">
        <v>1230</v>
      </c>
      <c r="O30" s="11">
        <v>1230</v>
      </c>
      <c r="P30" s="11">
        <v>0</v>
      </c>
      <c r="Q30" s="11">
        <v>0</v>
      </c>
      <c r="R30" s="66">
        <v>99.99</v>
      </c>
      <c r="S30" s="66">
        <v>53.85</v>
      </c>
      <c r="T30" s="66">
        <v>1.8</v>
      </c>
      <c r="U30" s="66">
        <v>1.89</v>
      </c>
      <c r="V30" s="66">
        <v>42.43</v>
      </c>
      <c r="W30" s="67">
        <v>0</v>
      </c>
    </row>
    <row r="31" spans="1:23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83">
        <v>10604104.93</v>
      </c>
      <c r="I31" s="11">
        <v>10604075.83</v>
      </c>
      <c r="J31" s="11">
        <v>6452195.01</v>
      </c>
      <c r="K31" s="11">
        <v>877568.9</v>
      </c>
      <c r="L31" s="11">
        <v>226317.47</v>
      </c>
      <c r="M31" s="60">
        <v>3047994.45</v>
      </c>
      <c r="N31" s="11">
        <v>29.1</v>
      </c>
      <c r="O31" s="11">
        <v>29.1</v>
      </c>
      <c r="P31" s="11">
        <v>0</v>
      </c>
      <c r="Q31" s="11">
        <v>0</v>
      </c>
      <c r="R31" s="66">
        <v>99.99</v>
      </c>
      <c r="S31" s="66">
        <v>60.84</v>
      </c>
      <c r="T31" s="66">
        <v>8.27</v>
      </c>
      <c r="U31" s="66">
        <v>2.13</v>
      </c>
      <c r="V31" s="66">
        <v>28.74</v>
      </c>
      <c r="W31" s="67">
        <v>0</v>
      </c>
    </row>
    <row r="32" spans="1:23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83">
        <v>8977579.54</v>
      </c>
      <c r="I32" s="11">
        <v>8954209.54</v>
      </c>
      <c r="J32" s="11">
        <v>6240657.92</v>
      </c>
      <c r="K32" s="11">
        <v>299304.09</v>
      </c>
      <c r="L32" s="11">
        <v>7085.61</v>
      </c>
      <c r="M32" s="60">
        <v>2407161.92</v>
      </c>
      <c r="N32" s="11">
        <v>23370</v>
      </c>
      <c r="O32" s="11">
        <v>23370</v>
      </c>
      <c r="P32" s="11">
        <v>0</v>
      </c>
      <c r="Q32" s="11">
        <v>0</v>
      </c>
      <c r="R32" s="66">
        <v>99.73</v>
      </c>
      <c r="S32" s="66">
        <v>69.51</v>
      </c>
      <c r="T32" s="66">
        <v>3.33</v>
      </c>
      <c r="U32" s="66">
        <v>0.07</v>
      </c>
      <c r="V32" s="66">
        <v>26.81</v>
      </c>
      <c r="W32" s="67">
        <v>0.26</v>
      </c>
    </row>
    <row r="33" spans="1:23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83">
        <v>35614566.72</v>
      </c>
      <c r="I33" s="11">
        <v>35131656.97</v>
      </c>
      <c r="J33" s="11">
        <v>23785412.2</v>
      </c>
      <c r="K33" s="11">
        <v>1520827.82</v>
      </c>
      <c r="L33" s="11">
        <v>2033802.95</v>
      </c>
      <c r="M33" s="60">
        <v>7791614</v>
      </c>
      <c r="N33" s="11">
        <v>482909.75</v>
      </c>
      <c r="O33" s="11">
        <v>464333.45</v>
      </c>
      <c r="P33" s="11">
        <v>18576.3</v>
      </c>
      <c r="Q33" s="11">
        <v>0</v>
      </c>
      <c r="R33" s="66">
        <v>98.64</v>
      </c>
      <c r="S33" s="66">
        <v>66.78</v>
      </c>
      <c r="T33" s="66">
        <v>4.27</v>
      </c>
      <c r="U33" s="66">
        <v>5.71</v>
      </c>
      <c r="V33" s="66">
        <v>21.87</v>
      </c>
      <c r="W33" s="67">
        <v>1.35</v>
      </c>
    </row>
    <row r="34" spans="1:23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83">
        <v>15671465.95</v>
      </c>
      <c r="I34" s="11">
        <v>15595788.08</v>
      </c>
      <c r="J34" s="11">
        <v>11003175.89</v>
      </c>
      <c r="K34" s="11">
        <v>325503.67</v>
      </c>
      <c r="L34" s="11">
        <v>260924.42</v>
      </c>
      <c r="M34" s="60">
        <v>4006184.1</v>
      </c>
      <c r="N34" s="11">
        <v>75677.87</v>
      </c>
      <c r="O34" s="11">
        <v>0</v>
      </c>
      <c r="P34" s="11">
        <v>0</v>
      </c>
      <c r="Q34" s="11">
        <v>0</v>
      </c>
      <c r="R34" s="66">
        <v>99.51</v>
      </c>
      <c r="S34" s="66">
        <v>70.21</v>
      </c>
      <c r="T34" s="66">
        <v>2.07</v>
      </c>
      <c r="U34" s="66">
        <v>1.66</v>
      </c>
      <c r="V34" s="66">
        <v>25.56</v>
      </c>
      <c r="W34" s="67">
        <v>0.48</v>
      </c>
    </row>
    <row r="35" spans="1:23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83">
        <v>10276269.64</v>
      </c>
      <c r="I35" s="11">
        <v>10276269.64</v>
      </c>
      <c r="J35" s="11">
        <v>5052444.43</v>
      </c>
      <c r="K35" s="11">
        <v>663158.88</v>
      </c>
      <c r="L35" s="11">
        <v>545.68</v>
      </c>
      <c r="M35" s="60">
        <v>4560120.65</v>
      </c>
      <c r="N35" s="11">
        <v>0</v>
      </c>
      <c r="O35" s="11">
        <v>0</v>
      </c>
      <c r="P35" s="11">
        <v>0</v>
      </c>
      <c r="Q35" s="11">
        <v>0</v>
      </c>
      <c r="R35" s="66">
        <v>100</v>
      </c>
      <c r="S35" s="66">
        <v>49.16</v>
      </c>
      <c r="T35" s="66">
        <v>6.45</v>
      </c>
      <c r="U35" s="66">
        <v>0</v>
      </c>
      <c r="V35" s="66">
        <v>44.37</v>
      </c>
      <c r="W35" s="67">
        <v>0</v>
      </c>
    </row>
    <row r="36" spans="1:23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83">
        <v>13172483.4</v>
      </c>
      <c r="I36" s="11">
        <v>13077207.07</v>
      </c>
      <c r="J36" s="11">
        <v>8779412.44</v>
      </c>
      <c r="K36" s="11">
        <v>713198.32</v>
      </c>
      <c r="L36" s="11">
        <v>189092.25</v>
      </c>
      <c r="M36" s="60">
        <v>3395504.06</v>
      </c>
      <c r="N36" s="11">
        <v>95276.33</v>
      </c>
      <c r="O36" s="11">
        <v>95276.33</v>
      </c>
      <c r="P36" s="11">
        <v>0</v>
      </c>
      <c r="Q36" s="11">
        <v>0</v>
      </c>
      <c r="R36" s="66">
        <v>99.27</v>
      </c>
      <c r="S36" s="66">
        <v>66.64</v>
      </c>
      <c r="T36" s="66">
        <v>5.41</v>
      </c>
      <c r="U36" s="66">
        <v>1.43</v>
      </c>
      <c r="V36" s="66">
        <v>25.77</v>
      </c>
      <c r="W36" s="67">
        <v>0.72</v>
      </c>
    </row>
    <row r="37" spans="1:23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83">
        <v>20975999.9</v>
      </c>
      <c r="I37" s="11">
        <v>17917741.29</v>
      </c>
      <c r="J37" s="11">
        <v>7719598.41</v>
      </c>
      <c r="K37" s="11">
        <v>5245254.77</v>
      </c>
      <c r="L37" s="11">
        <v>427377.15</v>
      </c>
      <c r="M37" s="60">
        <v>4525510.96</v>
      </c>
      <c r="N37" s="11">
        <v>3058258.61</v>
      </c>
      <c r="O37" s="11">
        <v>3058258.61</v>
      </c>
      <c r="P37" s="11">
        <v>0</v>
      </c>
      <c r="Q37" s="11">
        <v>0</v>
      </c>
      <c r="R37" s="66">
        <v>85.42</v>
      </c>
      <c r="S37" s="66">
        <v>36.8</v>
      </c>
      <c r="T37" s="66">
        <v>25</v>
      </c>
      <c r="U37" s="66">
        <v>2.03</v>
      </c>
      <c r="V37" s="66">
        <v>21.57</v>
      </c>
      <c r="W37" s="67">
        <v>14.57</v>
      </c>
    </row>
    <row r="38" spans="1:23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83">
        <v>19654226.5</v>
      </c>
      <c r="I38" s="11">
        <v>19644502.46</v>
      </c>
      <c r="J38" s="11">
        <v>12894879.91</v>
      </c>
      <c r="K38" s="11">
        <v>1630529.97</v>
      </c>
      <c r="L38" s="11">
        <v>544413.94</v>
      </c>
      <c r="M38" s="60">
        <v>4574678.64</v>
      </c>
      <c r="N38" s="11">
        <v>9724.04</v>
      </c>
      <c r="O38" s="11">
        <v>9724.04</v>
      </c>
      <c r="P38" s="11">
        <v>0</v>
      </c>
      <c r="Q38" s="11">
        <v>0</v>
      </c>
      <c r="R38" s="66">
        <v>99.95</v>
      </c>
      <c r="S38" s="66">
        <v>65.6</v>
      </c>
      <c r="T38" s="66">
        <v>8.29</v>
      </c>
      <c r="U38" s="66">
        <v>2.76</v>
      </c>
      <c r="V38" s="66">
        <v>23.27</v>
      </c>
      <c r="W38" s="67">
        <v>0.04</v>
      </c>
    </row>
    <row r="39" spans="1:23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83">
        <v>20161268.51</v>
      </c>
      <c r="I39" s="11">
        <v>20153273.51</v>
      </c>
      <c r="J39" s="11">
        <v>14240725.88</v>
      </c>
      <c r="K39" s="11">
        <v>1550352.26</v>
      </c>
      <c r="L39" s="11">
        <v>140807.12</v>
      </c>
      <c r="M39" s="60">
        <v>4221388.25</v>
      </c>
      <c r="N39" s="11">
        <v>7995</v>
      </c>
      <c r="O39" s="11">
        <v>7995</v>
      </c>
      <c r="P39" s="11">
        <v>0</v>
      </c>
      <c r="Q39" s="11">
        <v>0</v>
      </c>
      <c r="R39" s="66">
        <v>99.96</v>
      </c>
      <c r="S39" s="66">
        <v>70.63</v>
      </c>
      <c r="T39" s="66">
        <v>7.68</v>
      </c>
      <c r="U39" s="66">
        <v>0.69</v>
      </c>
      <c r="V39" s="66">
        <v>20.93</v>
      </c>
      <c r="W39" s="67">
        <v>0.03</v>
      </c>
    </row>
    <row r="40" spans="1:23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313</v>
      </c>
      <c r="H40" s="83">
        <v>10884163.12</v>
      </c>
      <c r="I40" s="11">
        <v>10777714.76</v>
      </c>
      <c r="J40" s="11">
        <v>6809287.66</v>
      </c>
      <c r="K40" s="11">
        <v>544446.99</v>
      </c>
      <c r="L40" s="11">
        <v>658932.6</v>
      </c>
      <c r="M40" s="60">
        <v>2765047.51</v>
      </c>
      <c r="N40" s="11">
        <v>106448.36</v>
      </c>
      <c r="O40" s="11">
        <v>106448.36</v>
      </c>
      <c r="P40" s="11">
        <v>0</v>
      </c>
      <c r="Q40" s="11">
        <v>0</v>
      </c>
      <c r="R40" s="66">
        <v>99.02</v>
      </c>
      <c r="S40" s="66">
        <v>62.56</v>
      </c>
      <c r="T40" s="66">
        <v>5</v>
      </c>
      <c r="U40" s="66">
        <v>6.05</v>
      </c>
      <c r="V40" s="66">
        <v>25.4</v>
      </c>
      <c r="W40" s="67">
        <v>0.97</v>
      </c>
    </row>
    <row r="41" spans="1:23" s="95" customFormat="1" ht="15">
      <c r="A41" s="231"/>
      <c r="B41" s="232"/>
      <c r="C41" s="232"/>
      <c r="D41" s="101"/>
      <c r="E41" s="101"/>
      <c r="F41" s="102" t="s">
        <v>314</v>
      </c>
      <c r="G41" s="291"/>
      <c r="H41" s="152">
        <v>1175327056.92</v>
      </c>
      <c r="I41" s="152">
        <v>1015076860.79</v>
      </c>
      <c r="J41" s="152">
        <v>414627949.97</v>
      </c>
      <c r="K41" s="152">
        <v>101206735.57000001</v>
      </c>
      <c r="L41" s="152">
        <v>25273916.72</v>
      </c>
      <c r="M41" s="152">
        <v>473968258.53</v>
      </c>
      <c r="N41" s="152">
        <v>160250196.13</v>
      </c>
      <c r="O41" s="152">
        <v>107548792.31</v>
      </c>
      <c r="P41" s="152">
        <v>34840.14</v>
      </c>
      <c r="Q41" s="152">
        <v>0</v>
      </c>
      <c r="R41" s="128">
        <v>86.36548055398782</v>
      </c>
      <c r="S41" s="128">
        <v>35.27766569558537</v>
      </c>
      <c r="T41" s="128">
        <v>8.610942373369419</v>
      </c>
      <c r="U41" s="128">
        <v>2.1503730873201787</v>
      </c>
      <c r="V41" s="128">
        <v>40.32649939771285</v>
      </c>
      <c r="W41" s="129">
        <v>13.634519446012176</v>
      </c>
    </row>
    <row r="42" spans="1:23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83">
        <v>80159544.2</v>
      </c>
      <c r="I42" s="11">
        <v>76096199.31</v>
      </c>
      <c r="J42" s="11">
        <v>38787525.01</v>
      </c>
      <c r="K42" s="11">
        <v>9705430.25</v>
      </c>
      <c r="L42" s="11">
        <v>998244.56</v>
      </c>
      <c r="M42" s="60">
        <v>26604999.49</v>
      </c>
      <c r="N42" s="11">
        <v>4063344.89</v>
      </c>
      <c r="O42" s="11">
        <v>4039791.35</v>
      </c>
      <c r="P42" s="11">
        <v>23553.54</v>
      </c>
      <c r="Q42" s="11">
        <v>0</v>
      </c>
      <c r="R42" s="66">
        <v>94.93</v>
      </c>
      <c r="S42" s="66">
        <v>48.38</v>
      </c>
      <c r="T42" s="66">
        <v>12.1</v>
      </c>
      <c r="U42" s="66">
        <v>1.24</v>
      </c>
      <c r="V42" s="66">
        <v>33.19</v>
      </c>
      <c r="W42" s="67">
        <v>5.06</v>
      </c>
    </row>
    <row r="43" spans="1:23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83">
        <v>99179367.73</v>
      </c>
      <c r="I43" s="11">
        <v>95477632.04</v>
      </c>
      <c r="J43" s="11">
        <v>53049068.36</v>
      </c>
      <c r="K43" s="11">
        <v>11642829.63</v>
      </c>
      <c r="L43" s="11">
        <v>1804426.52</v>
      </c>
      <c r="M43" s="60">
        <v>28981307.53</v>
      </c>
      <c r="N43" s="11">
        <v>3701735.69</v>
      </c>
      <c r="O43" s="11">
        <v>3690449.09</v>
      </c>
      <c r="P43" s="11">
        <v>11286.6</v>
      </c>
      <c r="Q43" s="11">
        <v>0</v>
      </c>
      <c r="R43" s="66">
        <v>96.26</v>
      </c>
      <c r="S43" s="66">
        <v>53.48</v>
      </c>
      <c r="T43" s="66">
        <v>11.73</v>
      </c>
      <c r="U43" s="66">
        <v>1.81</v>
      </c>
      <c r="V43" s="66">
        <v>29.22</v>
      </c>
      <c r="W43" s="67">
        <v>3.73</v>
      </c>
    </row>
    <row r="44" spans="1:23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317</v>
      </c>
      <c r="H44" s="83">
        <v>99915829.61</v>
      </c>
      <c r="I44" s="11">
        <v>93501096.76</v>
      </c>
      <c r="J44" s="11">
        <v>32582068.75</v>
      </c>
      <c r="K44" s="11">
        <v>8564474.6</v>
      </c>
      <c r="L44" s="11">
        <v>2625503.84</v>
      </c>
      <c r="M44" s="60">
        <v>49729049.57</v>
      </c>
      <c r="N44" s="11">
        <v>6414732.85</v>
      </c>
      <c r="O44" s="11">
        <v>5892330.83</v>
      </c>
      <c r="P44" s="11">
        <v>0</v>
      </c>
      <c r="Q44" s="11">
        <v>0</v>
      </c>
      <c r="R44" s="66">
        <v>93.57</v>
      </c>
      <c r="S44" s="66">
        <v>32.6</v>
      </c>
      <c r="T44" s="66">
        <v>8.57</v>
      </c>
      <c r="U44" s="66">
        <v>2.62</v>
      </c>
      <c r="V44" s="66">
        <v>49.77</v>
      </c>
      <c r="W44" s="67">
        <v>6.42</v>
      </c>
    </row>
    <row r="45" spans="1:23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318</v>
      </c>
      <c r="H45" s="312">
        <v>896072315.38</v>
      </c>
      <c r="I45" s="312">
        <v>750001932.68</v>
      </c>
      <c r="J45" s="312">
        <v>290209287.85</v>
      </c>
      <c r="K45" s="312">
        <v>71294001.09</v>
      </c>
      <c r="L45" s="312">
        <v>19845741.8</v>
      </c>
      <c r="M45" s="312">
        <v>368652901.94</v>
      </c>
      <c r="N45" s="312">
        <v>146070382.7</v>
      </c>
      <c r="O45" s="312">
        <v>93926221.04</v>
      </c>
      <c r="P45" s="312">
        <v>0</v>
      </c>
      <c r="Q45" s="312">
        <v>0</v>
      </c>
      <c r="R45" s="303">
        <v>83.69</v>
      </c>
      <c r="S45" s="303">
        <v>32.38</v>
      </c>
      <c r="T45" s="303">
        <v>7.95</v>
      </c>
      <c r="U45" s="303">
        <v>2.21</v>
      </c>
      <c r="V45" s="303">
        <v>41.14</v>
      </c>
      <c r="W45" s="304">
        <v>16.3</v>
      </c>
    </row>
    <row r="46" spans="1:23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52">
        <v>1401852344.4599996</v>
      </c>
      <c r="I46" s="152">
        <v>1299836218.38</v>
      </c>
      <c r="J46" s="152">
        <v>637138854.3500001</v>
      </c>
      <c r="K46" s="152">
        <v>113442382.26000002</v>
      </c>
      <c r="L46" s="152">
        <v>28183373.6</v>
      </c>
      <c r="M46" s="152">
        <v>521071608.1700001</v>
      </c>
      <c r="N46" s="152">
        <v>102016126.07999998</v>
      </c>
      <c r="O46" s="152">
        <v>83688166.82</v>
      </c>
      <c r="P46" s="152">
        <v>1974525.92</v>
      </c>
      <c r="Q46" s="152">
        <v>0</v>
      </c>
      <c r="R46" s="128">
        <v>92.72276238769665</v>
      </c>
      <c r="S46" s="128">
        <v>45.44978341463125</v>
      </c>
      <c r="T46" s="128">
        <v>8.092320329477966</v>
      </c>
      <c r="U46" s="128">
        <v>2.0104380972345828</v>
      </c>
      <c r="V46" s="128">
        <v>37.17022054635286</v>
      </c>
      <c r="W46" s="129">
        <v>7.2772376123033915</v>
      </c>
    </row>
    <row r="47" spans="1:23" s="95" customFormat="1" ht="15">
      <c r="A47" s="231"/>
      <c r="B47" s="232"/>
      <c r="C47" s="232"/>
      <c r="D47" s="101"/>
      <c r="E47" s="101"/>
      <c r="F47" s="102" t="s">
        <v>320</v>
      </c>
      <c r="G47" s="291"/>
      <c r="H47" s="152">
        <v>464496789.69999987</v>
      </c>
      <c r="I47" s="103">
        <v>437263933.0200001</v>
      </c>
      <c r="J47" s="103">
        <v>216327631.02000007</v>
      </c>
      <c r="K47" s="103">
        <v>41266436.089999996</v>
      </c>
      <c r="L47" s="103">
        <v>10371616.51</v>
      </c>
      <c r="M47" s="104">
        <v>169298249.4</v>
      </c>
      <c r="N47" s="103">
        <v>27232856.68</v>
      </c>
      <c r="O47" s="103">
        <v>22072769.54</v>
      </c>
      <c r="P47" s="103">
        <v>162738.14</v>
      </c>
      <c r="Q47" s="103">
        <v>0</v>
      </c>
      <c r="R47" s="128">
        <v>94.13712704072972</v>
      </c>
      <c r="S47" s="128">
        <v>46.572470642847186</v>
      </c>
      <c r="T47" s="128">
        <v>8.884116533217023</v>
      </c>
      <c r="U47" s="128">
        <v>2.232871516011686</v>
      </c>
      <c r="V47" s="128">
        <v>36.447668348653835</v>
      </c>
      <c r="W47" s="129">
        <v>5.862872959270316</v>
      </c>
    </row>
    <row r="48" spans="1:23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83">
        <v>18930448.86</v>
      </c>
      <c r="I48" s="11">
        <v>18428133.31</v>
      </c>
      <c r="J48" s="11">
        <v>6253752.85</v>
      </c>
      <c r="K48" s="11">
        <v>2548598.97</v>
      </c>
      <c r="L48" s="11">
        <v>347642.84</v>
      </c>
      <c r="M48" s="60">
        <v>9278138.65</v>
      </c>
      <c r="N48" s="11">
        <v>502315.55</v>
      </c>
      <c r="O48" s="11">
        <v>162873.05</v>
      </c>
      <c r="P48" s="11">
        <v>0</v>
      </c>
      <c r="Q48" s="11">
        <v>0</v>
      </c>
      <c r="R48" s="66">
        <v>97.34</v>
      </c>
      <c r="S48" s="66">
        <v>33.03</v>
      </c>
      <c r="T48" s="66">
        <v>13.46</v>
      </c>
      <c r="U48" s="66">
        <v>1.83</v>
      </c>
      <c r="V48" s="66">
        <v>49.01</v>
      </c>
      <c r="W48" s="67">
        <v>2.65</v>
      </c>
    </row>
    <row r="49" spans="1:23" ht="12.75">
      <c r="A49" s="227">
        <v>2</v>
      </c>
      <c r="B49" s="228">
        <v>21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83">
        <v>11540977.72</v>
      </c>
      <c r="I49" s="11">
        <v>10957075.52</v>
      </c>
      <c r="J49" s="11">
        <v>3833547.56</v>
      </c>
      <c r="K49" s="11">
        <v>522727.86</v>
      </c>
      <c r="L49" s="11">
        <v>141922.76</v>
      </c>
      <c r="M49" s="60">
        <v>6458877.34</v>
      </c>
      <c r="N49" s="11">
        <v>583902.2</v>
      </c>
      <c r="O49" s="11">
        <v>583902.2</v>
      </c>
      <c r="P49" s="11">
        <v>0</v>
      </c>
      <c r="Q49" s="11">
        <v>0</v>
      </c>
      <c r="R49" s="66">
        <v>94.94</v>
      </c>
      <c r="S49" s="66">
        <v>33.21</v>
      </c>
      <c r="T49" s="66">
        <v>4.52</v>
      </c>
      <c r="U49" s="66">
        <v>1.22</v>
      </c>
      <c r="V49" s="66">
        <v>55.96</v>
      </c>
      <c r="W49" s="67">
        <v>5.05</v>
      </c>
    </row>
    <row r="50" spans="1:23" ht="12.75">
      <c r="A50" s="227">
        <v>2</v>
      </c>
      <c r="B50" s="228">
        <v>1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83">
        <v>24860388.36</v>
      </c>
      <c r="I50" s="11">
        <v>23801308.52</v>
      </c>
      <c r="J50" s="11">
        <v>11637802.59</v>
      </c>
      <c r="K50" s="11">
        <v>2178112.35</v>
      </c>
      <c r="L50" s="11">
        <v>267051.8</v>
      </c>
      <c r="M50" s="60">
        <v>9718341.78</v>
      </c>
      <c r="N50" s="11">
        <v>1059079.84</v>
      </c>
      <c r="O50" s="11">
        <v>1018088.33</v>
      </c>
      <c r="P50" s="11">
        <v>0</v>
      </c>
      <c r="Q50" s="11">
        <v>0</v>
      </c>
      <c r="R50" s="66">
        <v>95.73</v>
      </c>
      <c r="S50" s="66">
        <v>46.81</v>
      </c>
      <c r="T50" s="66">
        <v>8.76</v>
      </c>
      <c r="U50" s="66">
        <v>1.07</v>
      </c>
      <c r="V50" s="66">
        <v>39.09</v>
      </c>
      <c r="W50" s="67">
        <v>4.26</v>
      </c>
    </row>
    <row r="51" spans="1:23" ht="12.75">
      <c r="A51" s="227">
        <v>2</v>
      </c>
      <c r="B51" s="228">
        <v>9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83">
        <v>8476932.61</v>
      </c>
      <c r="I51" s="11">
        <v>8230622.38</v>
      </c>
      <c r="J51" s="11">
        <v>4874818.16</v>
      </c>
      <c r="K51" s="11">
        <v>403452.93</v>
      </c>
      <c r="L51" s="11">
        <v>77304.32</v>
      </c>
      <c r="M51" s="60">
        <v>2875046.97</v>
      </c>
      <c r="N51" s="11">
        <v>246310.23</v>
      </c>
      <c r="O51" s="11">
        <v>210759.23</v>
      </c>
      <c r="P51" s="11">
        <v>0</v>
      </c>
      <c r="Q51" s="11">
        <v>0</v>
      </c>
      <c r="R51" s="66">
        <v>97.09</v>
      </c>
      <c r="S51" s="66">
        <v>57.5</v>
      </c>
      <c r="T51" s="66">
        <v>4.75</v>
      </c>
      <c r="U51" s="66">
        <v>0.91</v>
      </c>
      <c r="V51" s="66">
        <v>33.91</v>
      </c>
      <c r="W51" s="67">
        <v>2.9</v>
      </c>
    </row>
    <row r="52" spans="1:23" ht="12.75">
      <c r="A52" s="227">
        <v>2</v>
      </c>
      <c r="B52" s="228">
        <v>8</v>
      </c>
      <c r="C52" s="228">
        <v>1</v>
      </c>
      <c r="D52" s="16">
        <v>1</v>
      </c>
      <c r="E52" s="16">
        <v>0</v>
      </c>
      <c r="F52" s="19"/>
      <c r="G52" s="54" t="s">
        <v>325</v>
      </c>
      <c r="H52" s="83">
        <v>4960417.73</v>
      </c>
      <c r="I52" s="11">
        <v>4119774.49</v>
      </c>
      <c r="J52" s="11">
        <v>1857899.06</v>
      </c>
      <c r="K52" s="11">
        <v>373600</v>
      </c>
      <c r="L52" s="11">
        <v>119502.24</v>
      </c>
      <c r="M52" s="60">
        <v>1768773.19</v>
      </c>
      <c r="N52" s="11">
        <v>840643.24</v>
      </c>
      <c r="O52" s="11">
        <v>825019.81</v>
      </c>
      <c r="P52" s="11">
        <v>0</v>
      </c>
      <c r="Q52" s="11">
        <v>0</v>
      </c>
      <c r="R52" s="66">
        <v>83.05</v>
      </c>
      <c r="S52" s="66">
        <v>37.45</v>
      </c>
      <c r="T52" s="66">
        <v>7.53</v>
      </c>
      <c r="U52" s="66">
        <v>2.4</v>
      </c>
      <c r="V52" s="66">
        <v>35.65</v>
      </c>
      <c r="W52" s="67">
        <v>16.94</v>
      </c>
    </row>
    <row r="53" spans="1:23" ht="12.75">
      <c r="A53" s="227">
        <v>2</v>
      </c>
      <c r="B53" s="228">
        <v>2</v>
      </c>
      <c r="C53" s="228">
        <v>2</v>
      </c>
      <c r="D53" s="16">
        <v>1</v>
      </c>
      <c r="E53" s="16">
        <v>0</v>
      </c>
      <c r="F53" s="19"/>
      <c r="G53" s="54" t="s">
        <v>326</v>
      </c>
      <c r="H53" s="83">
        <v>20854319.94</v>
      </c>
      <c r="I53" s="11">
        <v>20033935.76</v>
      </c>
      <c r="J53" s="11">
        <v>8720003.92</v>
      </c>
      <c r="K53" s="11">
        <v>3575201.54</v>
      </c>
      <c r="L53" s="11">
        <v>559052.12</v>
      </c>
      <c r="M53" s="60">
        <v>7179678.18</v>
      </c>
      <c r="N53" s="11">
        <v>820384.18</v>
      </c>
      <c r="O53" s="11">
        <v>396384.18</v>
      </c>
      <c r="P53" s="11">
        <v>0</v>
      </c>
      <c r="Q53" s="11">
        <v>0</v>
      </c>
      <c r="R53" s="66">
        <v>96.06</v>
      </c>
      <c r="S53" s="66">
        <v>41.81</v>
      </c>
      <c r="T53" s="66">
        <v>17.14</v>
      </c>
      <c r="U53" s="66">
        <v>2.68</v>
      </c>
      <c r="V53" s="66">
        <v>34.42</v>
      </c>
      <c r="W53" s="67">
        <v>3.93</v>
      </c>
    </row>
    <row r="54" spans="1:23" ht="12.75">
      <c r="A54" s="227">
        <v>2</v>
      </c>
      <c r="B54" s="228">
        <v>3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83">
        <v>42515419.43</v>
      </c>
      <c r="I54" s="11">
        <v>40561763.17</v>
      </c>
      <c r="J54" s="11">
        <v>21454461.57</v>
      </c>
      <c r="K54" s="11">
        <v>4889573.15</v>
      </c>
      <c r="L54" s="11">
        <v>1256700.59</v>
      </c>
      <c r="M54" s="60">
        <v>12961027.86</v>
      </c>
      <c r="N54" s="11">
        <v>1953656.26</v>
      </c>
      <c r="O54" s="11">
        <v>1653656.26</v>
      </c>
      <c r="P54" s="11">
        <v>0</v>
      </c>
      <c r="Q54" s="11">
        <v>0</v>
      </c>
      <c r="R54" s="66">
        <v>95.4</v>
      </c>
      <c r="S54" s="66">
        <v>50.46</v>
      </c>
      <c r="T54" s="66">
        <v>11.5</v>
      </c>
      <c r="U54" s="66">
        <v>2.95</v>
      </c>
      <c r="V54" s="66">
        <v>30.48</v>
      </c>
      <c r="W54" s="67">
        <v>4.59</v>
      </c>
    </row>
    <row r="55" spans="1:23" ht="12.75">
      <c r="A55" s="227">
        <v>2</v>
      </c>
      <c r="B55" s="228">
        <v>5</v>
      </c>
      <c r="C55" s="228">
        <v>1</v>
      </c>
      <c r="D55" s="16">
        <v>1</v>
      </c>
      <c r="E55" s="16">
        <v>0</v>
      </c>
      <c r="F55" s="19"/>
      <c r="G55" s="54" t="s">
        <v>328</v>
      </c>
      <c r="H55" s="83">
        <v>14356813.78</v>
      </c>
      <c r="I55" s="11">
        <v>13826922.59</v>
      </c>
      <c r="J55" s="11">
        <v>7755221.95</v>
      </c>
      <c r="K55" s="11">
        <v>1461211.86</v>
      </c>
      <c r="L55" s="11">
        <v>336768.88</v>
      </c>
      <c r="M55" s="60">
        <v>4273719.9</v>
      </c>
      <c r="N55" s="11">
        <v>529891.19</v>
      </c>
      <c r="O55" s="11">
        <v>529720.2</v>
      </c>
      <c r="P55" s="11">
        <v>170.99</v>
      </c>
      <c r="Q55" s="11">
        <v>0</v>
      </c>
      <c r="R55" s="66">
        <v>96.3</v>
      </c>
      <c r="S55" s="66">
        <v>54.01</v>
      </c>
      <c r="T55" s="66">
        <v>10.17</v>
      </c>
      <c r="U55" s="66">
        <v>2.34</v>
      </c>
      <c r="V55" s="66">
        <v>29.76</v>
      </c>
      <c r="W55" s="67">
        <v>3.69</v>
      </c>
    </row>
    <row r="56" spans="1:23" ht="12.75">
      <c r="A56" s="227">
        <v>2</v>
      </c>
      <c r="B56" s="228">
        <v>21</v>
      </c>
      <c r="C56" s="228">
        <v>2</v>
      </c>
      <c r="D56" s="16">
        <v>1</v>
      </c>
      <c r="E56" s="16">
        <v>0</v>
      </c>
      <c r="F56" s="19"/>
      <c r="G56" s="54" t="s">
        <v>329</v>
      </c>
      <c r="H56" s="83">
        <v>3590218.95</v>
      </c>
      <c r="I56" s="11">
        <v>3432576.75</v>
      </c>
      <c r="J56" s="11">
        <v>1571892.52</v>
      </c>
      <c r="K56" s="11">
        <v>294000</v>
      </c>
      <c r="L56" s="11">
        <v>145527.41</v>
      </c>
      <c r="M56" s="60">
        <v>1421156.82</v>
      </c>
      <c r="N56" s="11">
        <v>157642.2</v>
      </c>
      <c r="O56" s="11">
        <v>157642.2</v>
      </c>
      <c r="P56" s="11">
        <v>0</v>
      </c>
      <c r="Q56" s="11">
        <v>0</v>
      </c>
      <c r="R56" s="66">
        <v>95.6</v>
      </c>
      <c r="S56" s="66">
        <v>43.78</v>
      </c>
      <c r="T56" s="66">
        <v>8.18</v>
      </c>
      <c r="U56" s="66">
        <v>4.05</v>
      </c>
      <c r="V56" s="66">
        <v>39.58</v>
      </c>
      <c r="W56" s="67">
        <v>4.39</v>
      </c>
    </row>
    <row r="57" spans="1:23" ht="12.75">
      <c r="A57" s="227">
        <v>2</v>
      </c>
      <c r="B57" s="228">
        <v>7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83">
        <v>13512850.88</v>
      </c>
      <c r="I57" s="11">
        <v>13335789.57</v>
      </c>
      <c r="J57" s="11">
        <v>6528060</v>
      </c>
      <c r="K57" s="11">
        <v>606962.29</v>
      </c>
      <c r="L57" s="11">
        <v>581210.87</v>
      </c>
      <c r="M57" s="60">
        <v>5619556.41</v>
      </c>
      <c r="N57" s="11">
        <v>177061.31</v>
      </c>
      <c r="O57" s="11">
        <v>177061.31</v>
      </c>
      <c r="P57" s="11">
        <v>0</v>
      </c>
      <c r="Q57" s="11">
        <v>0</v>
      </c>
      <c r="R57" s="66">
        <v>98.68</v>
      </c>
      <c r="S57" s="66">
        <v>48.31</v>
      </c>
      <c r="T57" s="66">
        <v>4.49</v>
      </c>
      <c r="U57" s="66">
        <v>4.3</v>
      </c>
      <c r="V57" s="66">
        <v>41.58</v>
      </c>
      <c r="W57" s="67">
        <v>1.31</v>
      </c>
    </row>
    <row r="58" spans="1:23" ht="12.75">
      <c r="A58" s="227">
        <v>2</v>
      </c>
      <c r="B58" s="228">
        <v>6</v>
      </c>
      <c r="C58" s="228">
        <v>1</v>
      </c>
      <c r="D58" s="16">
        <v>1</v>
      </c>
      <c r="E58" s="16">
        <v>0</v>
      </c>
      <c r="F58" s="19"/>
      <c r="G58" s="54" t="s">
        <v>331</v>
      </c>
      <c r="H58" s="83">
        <v>10271261.34</v>
      </c>
      <c r="I58" s="11">
        <v>5776526.04</v>
      </c>
      <c r="J58" s="11">
        <v>2385611.89</v>
      </c>
      <c r="K58" s="11">
        <v>448696.26</v>
      </c>
      <c r="L58" s="11">
        <v>125500.74</v>
      </c>
      <c r="M58" s="60">
        <v>2816717.15</v>
      </c>
      <c r="N58" s="11">
        <v>4494735.3</v>
      </c>
      <c r="O58" s="11">
        <v>4494735.3</v>
      </c>
      <c r="P58" s="11">
        <v>0</v>
      </c>
      <c r="Q58" s="11">
        <v>0</v>
      </c>
      <c r="R58" s="66">
        <v>56.23</v>
      </c>
      <c r="S58" s="66">
        <v>23.22</v>
      </c>
      <c r="T58" s="66">
        <v>4.36</v>
      </c>
      <c r="U58" s="66">
        <v>1.22</v>
      </c>
      <c r="V58" s="66">
        <v>27.42</v>
      </c>
      <c r="W58" s="67">
        <v>43.76</v>
      </c>
    </row>
    <row r="59" spans="1:23" ht="12.75">
      <c r="A59" s="227">
        <v>2</v>
      </c>
      <c r="B59" s="228">
        <v>8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83">
        <v>19389184.27</v>
      </c>
      <c r="I59" s="11">
        <v>19253229.58</v>
      </c>
      <c r="J59" s="11">
        <v>9062148.22</v>
      </c>
      <c r="K59" s="11">
        <v>2401290</v>
      </c>
      <c r="L59" s="11">
        <v>558020.9</v>
      </c>
      <c r="M59" s="60">
        <v>7231770.46</v>
      </c>
      <c r="N59" s="11">
        <v>135954.69</v>
      </c>
      <c r="O59" s="11">
        <v>135954.69</v>
      </c>
      <c r="P59" s="11">
        <v>0</v>
      </c>
      <c r="Q59" s="11">
        <v>0</v>
      </c>
      <c r="R59" s="66">
        <v>99.29</v>
      </c>
      <c r="S59" s="66">
        <v>46.73</v>
      </c>
      <c r="T59" s="66">
        <v>12.38</v>
      </c>
      <c r="U59" s="66">
        <v>2.87</v>
      </c>
      <c r="V59" s="66">
        <v>37.29</v>
      </c>
      <c r="W59" s="67">
        <v>0.7</v>
      </c>
    </row>
    <row r="60" spans="1:23" ht="12.75">
      <c r="A60" s="227">
        <v>2</v>
      </c>
      <c r="B60" s="228">
        <v>6</v>
      </c>
      <c r="C60" s="228">
        <v>2</v>
      </c>
      <c r="D60" s="16">
        <v>1</v>
      </c>
      <c r="E60" s="16">
        <v>0</v>
      </c>
      <c r="F60" s="19"/>
      <c r="G60" s="54" t="s">
        <v>333</v>
      </c>
      <c r="H60" s="83">
        <v>6693930.57</v>
      </c>
      <c r="I60" s="11">
        <v>6517885.58</v>
      </c>
      <c r="J60" s="11">
        <v>2246959.56</v>
      </c>
      <c r="K60" s="11">
        <v>1084625.77</v>
      </c>
      <c r="L60" s="11">
        <v>90993.77</v>
      </c>
      <c r="M60" s="60">
        <v>3095306.48</v>
      </c>
      <c r="N60" s="11">
        <v>176044.99</v>
      </c>
      <c r="O60" s="11">
        <v>115389.34</v>
      </c>
      <c r="P60" s="11">
        <v>0</v>
      </c>
      <c r="Q60" s="11">
        <v>0</v>
      </c>
      <c r="R60" s="66">
        <v>97.37</v>
      </c>
      <c r="S60" s="66">
        <v>33.56</v>
      </c>
      <c r="T60" s="66">
        <v>16.2</v>
      </c>
      <c r="U60" s="66">
        <v>1.35</v>
      </c>
      <c r="V60" s="66">
        <v>46.24</v>
      </c>
      <c r="W60" s="67">
        <v>2.62</v>
      </c>
    </row>
    <row r="61" spans="1:23" ht="12.75">
      <c r="A61" s="227">
        <v>2</v>
      </c>
      <c r="B61" s="228">
        <v>8</v>
      </c>
      <c r="C61" s="228">
        <v>3</v>
      </c>
      <c r="D61" s="16">
        <v>1</v>
      </c>
      <c r="E61" s="16">
        <v>0</v>
      </c>
      <c r="F61" s="19"/>
      <c r="G61" s="54" t="s">
        <v>334</v>
      </c>
      <c r="H61" s="83">
        <v>8681427.97</v>
      </c>
      <c r="I61" s="11">
        <v>7633854.68</v>
      </c>
      <c r="J61" s="11">
        <v>3119544.17</v>
      </c>
      <c r="K61" s="11">
        <v>547215.59</v>
      </c>
      <c r="L61" s="11">
        <v>227995.75</v>
      </c>
      <c r="M61" s="60">
        <v>3739099.17</v>
      </c>
      <c r="N61" s="11">
        <v>1047573.29</v>
      </c>
      <c r="O61" s="11">
        <v>1012060.29</v>
      </c>
      <c r="P61" s="11">
        <v>35513</v>
      </c>
      <c r="Q61" s="11">
        <v>0</v>
      </c>
      <c r="R61" s="66">
        <v>87.93</v>
      </c>
      <c r="S61" s="66">
        <v>35.93</v>
      </c>
      <c r="T61" s="66">
        <v>6.3</v>
      </c>
      <c r="U61" s="66">
        <v>2.62</v>
      </c>
      <c r="V61" s="66">
        <v>43.07</v>
      </c>
      <c r="W61" s="67">
        <v>12.06</v>
      </c>
    </row>
    <row r="62" spans="1:23" ht="12.75">
      <c r="A62" s="227">
        <v>2</v>
      </c>
      <c r="B62" s="228">
        <v>10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83">
        <v>15185639.73</v>
      </c>
      <c r="I62" s="11">
        <v>13935861.66</v>
      </c>
      <c r="J62" s="11">
        <v>6692233.88</v>
      </c>
      <c r="K62" s="11">
        <v>908837</v>
      </c>
      <c r="L62" s="11">
        <v>502836.2</v>
      </c>
      <c r="M62" s="60">
        <v>5831954.58</v>
      </c>
      <c r="N62" s="11">
        <v>1249778.07</v>
      </c>
      <c r="O62" s="11">
        <v>1249778.07</v>
      </c>
      <c r="P62" s="11">
        <v>0</v>
      </c>
      <c r="Q62" s="11">
        <v>0</v>
      </c>
      <c r="R62" s="66">
        <v>91.77</v>
      </c>
      <c r="S62" s="66">
        <v>44.06</v>
      </c>
      <c r="T62" s="66">
        <v>5.98</v>
      </c>
      <c r="U62" s="66">
        <v>3.31</v>
      </c>
      <c r="V62" s="66">
        <v>38.4</v>
      </c>
      <c r="W62" s="67">
        <v>8.22</v>
      </c>
    </row>
    <row r="63" spans="1:23" ht="12.75">
      <c r="A63" s="227">
        <v>2</v>
      </c>
      <c r="B63" s="228">
        <v>11</v>
      </c>
      <c r="C63" s="228">
        <v>1</v>
      </c>
      <c r="D63" s="16">
        <v>1</v>
      </c>
      <c r="E63" s="16">
        <v>0</v>
      </c>
      <c r="F63" s="19"/>
      <c r="G63" s="54" t="s">
        <v>336</v>
      </c>
      <c r="H63" s="83">
        <v>61390566.87</v>
      </c>
      <c r="I63" s="11">
        <v>58367704.89</v>
      </c>
      <c r="J63" s="11">
        <v>37256267.96</v>
      </c>
      <c r="K63" s="11">
        <v>3815476.13</v>
      </c>
      <c r="L63" s="11">
        <v>1262360.32</v>
      </c>
      <c r="M63" s="60">
        <v>16033600.48</v>
      </c>
      <c r="N63" s="11">
        <v>3022861.98</v>
      </c>
      <c r="O63" s="11">
        <v>531895.93</v>
      </c>
      <c r="P63" s="11">
        <v>5757.15</v>
      </c>
      <c r="Q63" s="11">
        <v>0</v>
      </c>
      <c r="R63" s="66">
        <v>95.07</v>
      </c>
      <c r="S63" s="66">
        <v>60.68</v>
      </c>
      <c r="T63" s="66">
        <v>6.21</v>
      </c>
      <c r="U63" s="66">
        <v>2.05</v>
      </c>
      <c r="V63" s="66">
        <v>26.11</v>
      </c>
      <c r="W63" s="67">
        <v>4.92</v>
      </c>
    </row>
    <row r="64" spans="1:23" ht="12.75">
      <c r="A64" s="227">
        <v>2</v>
      </c>
      <c r="B64" s="228">
        <v>8</v>
      </c>
      <c r="C64" s="228">
        <v>4</v>
      </c>
      <c r="D64" s="16">
        <v>1</v>
      </c>
      <c r="E64" s="16">
        <v>0</v>
      </c>
      <c r="F64" s="19"/>
      <c r="G64" s="54" t="s">
        <v>337</v>
      </c>
      <c r="H64" s="83">
        <v>11129605.58</v>
      </c>
      <c r="I64" s="11">
        <v>11122967.54</v>
      </c>
      <c r="J64" s="11">
        <v>5204460.57</v>
      </c>
      <c r="K64" s="11">
        <v>1042450.33</v>
      </c>
      <c r="L64" s="11">
        <v>67502.22</v>
      </c>
      <c r="M64" s="60">
        <v>4808554.42</v>
      </c>
      <c r="N64" s="11">
        <v>6638.04</v>
      </c>
      <c r="O64" s="11">
        <v>6638.04</v>
      </c>
      <c r="P64" s="11">
        <v>0</v>
      </c>
      <c r="Q64" s="11">
        <v>0</v>
      </c>
      <c r="R64" s="66">
        <v>99.94</v>
      </c>
      <c r="S64" s="66">
        <v>46.76</v>
      </c>
      <c r="T64" s="66">
        <v>9.36</v>
      </c>
      <c r="U64" s="66">
        <v>0.6</v>
      </c>
      <c r="V64" s="66">
        <v>43.2</v>
      </c>
      <c r="W64" s="67">
        <v>0.05</v>
      </c>
    </row>
    <row r="65" spans="1:23" ht="12.75">
      <c r="A65" s="227">
        <v>2</v>
      </c>
      <c r="B65" s="228">
        <v>14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83">
        <v>21334222.84</v>
      </c>
      <c r="I65" s="11">
        <v>20592509.41</v>
      </c>
      <c r="J65" s="11">
        <v>9978875.08</v>
      </c>
      <c r="K65" s="11">
        <v>1959907.36</v>
      </c>
      <c r="L65" s="11">
        <v>325388.33</v>
      </c>
      <c r="M65" s="60">
        <v>8328338.64</v>
      </c>
      <c r="N65" s="11">
        <v>741713.43</v>
      </c>
      <c r="O65" s="11">
        <v>529337.42</v>
      </c>
      <c r="P65" s="11">
        <v>0</v>
      </c>
      <c r="Q65" s="11">
        <v>0</v>
      </c>
      <c r="R65" s="66">
        <v>96.52</v>
      </c>
      <c r="S65" s="66">
        <v>46.77</v>
      </c>
      <c r="T65" s="66">
        <v>9.18</v>
      </c>
      <c r="U65" s="66">
        <v>1.52</v>
      </c>
      <c r="V65" s="66">
        <v>39.03</v>
      </c>
      <c r="W65" s="67">
        <v>3.47</v>
      </c>
    </row>
    <row r="66" spans="1:23" ht="12.75">
      <c r="A66" s="227">
        <v>2</v>
      </c>
      <c r="B66" s="228">
        <v>15</v>
      </c>
      <c r="C66" s="228">
        <v>1</v>
      </c>
      <c r="D66" s="16">
        <v>1</v>
      </c>
      <c r="E66" s="16">
        <v>0</v>
      </c>
      <c r="F66" s="19"/>
      <c r="G66" s="54" t="s">
        <v>339</v>
      </c>
      <c r="H66" s="83">
        <v>22330028.21</v>
      </c>
      <c r="I66" s="11">
        <v>19885252.94</v>
      </c>
      <c r="J66" s="11">
        <v>10872085.66</v>
      </c>
      <c r="K66" s="11">
        <v>848452.22</v>
      </c>
      <c r="L66" s="11">
        <v>399468.26</v>
      </c>
      <c r="M66" s="60">
        <v>7765246.8</v>
      </c>
      <c r="N66" s="11">
        <v>2444775.27</v>
      </c>
      <c r="O66" s="11">
        <v>2144775.27</v>
      </c>
      <c r="P66" s="11">
        <v>0</v>
      </c>
      <c r="Q66" s="11">
        <v>0</v>
      </c>
      <c r="R66" s="66">
        <v>89.05</v>
      </c>
      <c r="S66" s="66">
        <v>48.68</v>
      </c>
      <c r="T66" s="66">
        <v>3.79</v>
      </c>
      <c r="U66" s="66">
        <v>1.78</v>
      </c>
      <c r="V66" s="66">
        <v>34.77</v>
      </c>
      <c r="W66" s="67">
        <v>10.94</v>
      </c>
    </row>
    <row r="67" spans="1:23" ht="12.75">
      <c r="A67" s="227">
        <v>2</v>
      </c>
      <c r="B67" s="228">
        <v>6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83">
        <v>3899252.85</v>
      </c>
      <c r="I67" s="11">
        <v>3859960.01</v>
      </c>
      <c r="J67" s="11">
        <v>1932280.19</v>
      </c>
      <c r="K67" s="11">
        <v>107406.76</v>
      </c>
      <c r="L67" s="11">
        <v>51226.04</v>
      </c>
      <c r="M67" s="60">
        <v>1769047.02</v>
      </c>
      <c r="N67" s="11">
        <v>39292.84</v>
      </c>
      <c r="O67" s="11">
        <v>39292.84</v>
      </c>
      <c r="P67" s="11">
        <v>0</v>
      </c>
      <c r="Q67" s="11">
        <v>0</v>
      </c>
      <c r="R67" s="66">
        <v>98.99</v>
      </c>
      <c r="S67" s="66">
        <v>49.55</v>
      </c>
      <c r="T67" s="66">
        <v>2.75</v>
      </c>
      <c r="U67" s="66">
        <v>1.31</v>
      </c>
      <c r="V67" s="66">
        <v>45.36</v>
      </c>
      <c r="W67" s="67">
        <v>1</v>
      </c>
    </row>
    <row r="68" spans="1:23" ht="12.75">
      <c r="A68" s="227">
        <v>2</v>
      </c>
      <c r="B68" s="228">
        <v>2</v>
      </c>
      <c r="C68" s="228">
        <v>3</v>
      </c>
      <c r="D68" s="16">
        <v>1</v>
      </c>
      <c r="E68" s="16">
        <v>0</v>
      </c>
      <c r="F68" s="19"/>
      <c r="G68" s="54" t="s">
        <v>341</v>
      </c>
      <c r="H68" s="83">
        <v>5386553.31</v>
      </c>
      <c r="I68" s="11">
        <v>4926756.83</v>
      </c>
      <c r="J68" s="11">
        <v>2039512.18</v>
      </c>
      <c r="K68" s="11">
        <v>734321.8</v>
      </c>
      <c r="L68" s="11">
        <v>133937.38</v>
      </c>
      <c r="M68" s="60">
        <v>2018985.47</v>
      </c>
      <c r="N68" s="11">
        <v>459796.48</v>
      </c>
      <c r="O68" s="11">
        <v>209415.48</v>
      </c>
      <c r="P68" s="11">
        <v>66881</v>
      </c>
      <c r="Q68" s="11">
        <v>0</v>
      </c>
      <c r="R68" s="66">
        <v>91.46</v>
      </c>
      <c r="S68" s="66">
        <v>37.86</v>
      </c>
      <c r="T68" s="66">
        <v>13.63</v>
      </c>
      <c r="U68" s="66">
        <v>2.48</v>
      </c>
      <c r="V68" s="66">
        <v>37.48</v>
      </c>
      <c r="W68" s="67">
        <v>8.53</v>
      </c>
    </row>
    <row r="69" spans="1:23" ht="12.75">
      <c r="A69" s="227">
        <v>2</v>
      </c>
      <c r="B69" s="228">
        <v>2</v>
      </c>
      <c r="C69" s="228">
        <v>4</v>
      </c>
      <c r="D69" s="16">
        <v>1</v>
      </c>
      <c r="E69" s="16">
        <v>0</v>
      </c>
      <c r="F69" s="19"/>
      <c r="G69" s="54" t="s">
        <v>342</v>
      </c>
      <c r="H69" s="83">
        <v>3928071.19</v>
      </c>
      <c r="I69" s="11">
        <v>3511603.81</v>
      </c>
      <c r="J69" s="11">
        <v>1753647.75</v>
      </c>
      <c r="K69" s="11">
        <v>194904.82</v>
      </c>
      <c r="L69" s="11">
        <v>70072.46</v>
      </c>
      <c r="M69" s="60">
        <v>1492978.78</v>
      </c>
      <c r="N69" s="11">
        <v>416467.38</v>
      </c>
      <c r="O69" s="11">
        <v>416467.38</v>
      </c>
      <c r="P69" s="11">
        <v>0</v>
      </c>
      <c r="Q69" s="11">
        <v>0</v>
      </c>
      <c r="R69" s="66">
        <v>89.39</v>
      </c>
      <c r="S69" s="66">
        <v>44.64</v>
      </c>
      <c r="T69" s="66">
        <v>4.96</v>
      </c>
      <c r="U69" s="66">
        <v>1.78</v>
      </c>
      <c r="V69" s="66">
        <v>38</v>
      </c>
      <c r="W69" s="67">
        <v>10.6</v>
      </c>
    </row>
    <row r="70" spans="1:23" ht="12.75">
      <c r="A70" s="227">
        <v>2</v>
      </c>
      <c r="B70" s="228">
        <v>8</v>
      </c>
      <c r="C70" s="228">
        <v>5</v>
      </c>
      <c r="D70" s="16">
        <v>1</v>
      </c>
      <c r="E70" s="16">
        <v>0</v>
      </c>
      <c r="F70" s="19"/>
      <c r="G70" s="54" t="s">
        <v>343</v>
      </c>
      <c r="H70" s="83">
        <v>4311818.44</v>
      </c>
      <c r="I70" s="11">
        <v>4307950.44</v>
      </c>
      <c r="J70" s="11">
        <v>1829817.9</v>
      </c>
      <c r="K70" s="11">
        <v>557639.73</v>
      </c>
      <c r="L70" s="11">
        <v>4470.25</v>
      </c>
      <c r="M70" s="60">
        <v>1916022.56</v>
      </c>
      <c r="N70" s="11">
        <v>3868</v>
      </c>
      <c r="O70" s="11">
        <v>3868</v>
      </c>
      <c r="P70" s="11">
        <v>0</v>
      </c>
      <c r="Q70" s="11">
        <v>0</v>
      </c>
      <c r="R70" s="66">
        <v>99.91</v>
      </c>
      <c r="S70" s="66">
        <v>42.43</v>
      </c>
      <c r="T70" s="66">
        <v>12.93</v>
      </c>
      <c r="U70" s="66">
        <v>0.1</v>
      </c>
      <c r="V70" s="66">
        <v>44.43</v>
      </c>
      <c r="W70" s="67">
        <v>0.08</v>
      </c>
    </row>
    <row r="71" spans="1:23" ht="12.75">
      <c r="A71" s="227">
        <v>2</v>
      </c>
      <c r="B71" s="228">
        <v>21</v>
      </c>
      <c r="C71" s="228">
        <v>3</v>
      </c>
      <c r="D71" s="16">
        <v>1</v>
      </c>
      <c r="E71" s="16">
        <v>0</v>
      </c>
      <c r="F71" s="19"/>
      <c r="G71" s="54" t="s">
        <v>344</v>
      </c>
      <c r="H71" s="83">
        <v>5257886.64</v>
      </c>
      <c r="I71" s="11">
        <v>5195888.36</v>
      </c>
      <c r="J71" s="11">
        <v>2469045.87</v>
      </c>
      <c r="K71" s="11">
        <v>416816.84</v>
      </c>
      <c r="L71" s="11">
        <v>0</v>
      </c>
      <c r="M71" s="60">
        <v>2310025.65</v>
      </c>
      <c r="N71" s="11">
        <v>61998.28</v>
      </c>
      <c r="O71" s="11">
        <v>61998.28</v>
      </c>
      <c r="P71" s="11">
        <v>0</v>
      </c>
      <c r="Q71" s="11">
        <v>0</v>
      </c>
      <c r="R71" s="66">
        <v>98.82</v>
      </c>
      <c r="S71" s="66">
        <v>46.95</v>
      </c>
      <c r="T71" s="66">
        <v>7.92</v>
      </c>
      <c r="U71" s="66">
        <v>0</v>
      </c>
      <c r="V71" s="66">
        <v>43.93</v>
      </c>
      <c r="W71" s="67">
        <v>1.17</v>
      </c>
    </row>
    <row r="72" spans="1:23" ht="12.75">
      <c r="A72" s="227">
        <v>2</v>
      </c>
      <c r="B72" s="228">
        <v>6</v>
      </c>
      <c r="C72" s="228">
        <v>4</v>
      </c>
      <c r="D72" s="16">
        <v>1</v>
      </c>
      <c r="E72" s="16">
        <v>0</v>
      </c>
      <c r="F72" s="19"/>
      <c r="G72" s="54" t="s">
        <v>345</v>
      </c>
      <c r="H72" s="83">
        <v>7509914.84</v>
      </c>
      <c r="I72" s="11">
        <v>6762377.27</v>
      </c>
      <c r="J72" s="11">
        <v>2159199.02</v>
      </c>
      <c r="K72" s="11">
        <v>1162184</v>
      </c>
      <c r="L72" s="11">
        <v>146389.85</v>
      </c>
      <c r="M72" s="60">
        <v>3294604.4</v>
      </c>
      <c r="N72" s="11">
        <v>747537.57</v>
      </c>
      <c r="O72" s="11">
        <v>747537.57</v>
      </c>
      <c r="P72" s="11">
        <v>0</v>
      </c>
      <c r="Q72" s="11">
        <v>0</v>
      </c>
      <c r="R72" s="66">
        <v>90.04</v>
      </c>
      <c r="S72" s="66">
        <v>28.75</v>
      </c>
      <c r="T72" s="66">
        <v>15.47</v>
      </c>
      <c r="U72" s="66">
        <v>1.94</v>
      </c>
      <c r="V72" s="66">
        <v>43.87</v>
      </c>
      <c r="W72" s="67">
        <v>9.95</v>
      </c>
    </row>
    <row r="73" spans="1:23" ht="12.75">
      <c r="A73" s="227">
        <v>2</v>
      </c>
      <c r="B73" s="228">
        <v>19</v>
      </c>
      <c r="C73" s="228">
        <v>1</v>
      </c>
      <c r="D73" s="16">
        <v>1</v>
      </c>
      <c r="E73" s="16">
        <v>0</v>
      </c>
      <c r="F73" s="19"/>
      <c r="G73" s="54" t="s">
        <v>346</v>
      </c>
      <c r="H73" s="83">
        <v>35405892.33</v>
      </c>
      <c r="I73" s="11">
        <v>35309902.82</v>
      </c>
      <c r="J73" s="11">
        <v>16775314.19</v>
      </c>
      <c r="K73" s="11">
        <v>3611329.02</v>
      </c>
      <c r="L73" s="11">
        <v>1029915.68</v>
      </c>
      <c r="M73" s="60">
        <v>13893343.93</v>
      </c>
      <c r="N73" s="11">
        <v>95989.51</v>
      </c>
      <c r="O73" s="11">
        <v>77086.51</v>
      </c>
      <c r="P73" s="11">
        <v>18903</v>
      </c>
      <c r="Q73" s="11">
        <v>0</v>
      </c>
      <c r="R73" s="66">
        <v>99.72</v>
      </c>
      <c r="S73" s="66">
        <v>47.38</v>
      </c>
      <c r="T73" s="66">
        <v>10.19</v>
      </c>
      <c r="U73" s="66">
        <v>2.9</v>
      </c>
      <c r="V73" s="66">
        <v>39.24</v>
      </c>
      <c r="W73" s="67">
        <v>0.27</v>
      </c>
    </row>
    <row r="74" spans="1:23" ht="12.75">
      <c r="A74" s="227">
        <v>2</v>
      </c>
      <c r="B74" s="228">
        <v>19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83">
        <v>14141056.53</v>
      </c>
      <c r="I74" s="11">
        <v>13854124.3</v>
      </c>
      <c r="J74" s="11">
        <v>6867585.38</v>
      </c>
      <c r="K74" s="11">
        <v>1542145.44</v>
      </c>
      <c r="L74" s="11">
        <v>209726.61</v>
      </c>
      <c r="M74" s="60">
        <v>5234666.87</v>
      </c>
      <c r="N74" s="11">
        <v>286932.23</v>
      </c>
      <c r="O74" s="11">
        <v>286932.23</v>
      </c>
      <c r="P74" s="11">
        <v>0</v>
      </c>
      <c r="Q74" s="11">
        <v>0</v>
      </c>
      <c r="R74" s="66">
        <v>97.97</v>
      </c>
      <c r="S74" s="66">
        <v>48.56</v>
      </c>
      <c r="T74" s="66">
        <v>10.9</v>
      </c>
      <c r="U74" s="66">
        <v>1.48</v>
      </c>
      <c r="V74" s="66">
        <v>37.01</v>
      </c>
      <c r="W74" s="67">
        <v>2.02</v>
      </c>
    </row>
    <row r="75" spans="1:23" ht="12.75">
      <c r="A75" s="227">
        <v>2</v>
      </c>
      <c r="B75" s="228">
        <v>10</v>
      </c>
      <c r="C75" s="228">
        <v>2</v>
      </c>
      <c r="D75" s="16">
        <v>1</v>
      </c>
      <c r="E75" s="16">
        <v>0</v>
      </c>
      <c r="F75" s="19"/>
      <c r="G75" s="54" t="s">
        <v>348</v>
      </c>
      <c r="H75" s="83">
        <v>5942126.15</v>
      </c>
      <c r="I75" s="11">
        <v>5242862.37</v>
      </c>
      <c r="J75" s="11">
        <v>2042949.21</v>
      </c>
      <c r="K75" s="11">
        <v>120550</v>
      </c>
      <c r="L75" s="11">
        <v>192924.97</v>
      </c>
      <c r="M75" s="60">
        <v>2886438.19</v>
      </c>
      <c r="N75" s="11">
        <v>699263.78</v>
      </c>
      <c r="O75" s="11">
        <v>699263.78</v>
      </c>
      <c r="P75" s="11">
        <v>0</v>
      </c>
      <c r="Q75" s="11">
        <v>0</v>
      </c>
      <c r="R75" s="66">
        <v>88.23</v>
      </c>
      <c r="S75" s="66">
        <v>34.38</v>
      </c>
      <c r="T75" s="66">
        <v>2.02</v>
      </c>
      <c r="U75" s="66">
        <v>3.24</v>
      </c>
      <c r="V75" s="66">
        <v>48.57</v>
      </c>
      <c r="W75" s="67">
        <v>11.76</v>
      </c>
    </row>
    <row r="76" spans="1:23" ht="12.75">
      <c r="A76" s="227">
        <v>2</v>
      </c>
      <c r="B76" s="228">
        <v>26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83">
        <v>2915140.59</v>
      </c>
      <c r="I76" s="11">
        <v>2872843.3</v>
      </c>
      <c r="J76" s="11">
        <v>1293672.49</v>
      </c>
      <c r="K76" s="11">
        <v>42560</v>
      </c>
      <c r="L76" s="11">
        <v>54929.43</v>
      </c>
      <c r="M76" s="60">
        <v>1481681.38</v>
      </c>
      <c r="N76" s="11">
        <v>42297.29</v>
      </c>
      <c r="O76" s="11">
        <v>6784.29</v>
      </c>
      <c r="P76" s="11">
        <v>35513</v>
      </c>
      <c r="Q76" s="11">
        <v>0</v>
      </c>
      <c r="R76" s="66">
        <v>98.54</v>
      </c>
      <c r="S76" s="66">
        <v>44.37</v>
      </c>
      <c r="T76" s="66">
        <v>1.45</v>
      </c>
      <c r="U76" s="66">
        <v>1.88</v>
      </c>
      <c r="V76" s="66">
        <v>50.82</v>
      </c>
      <c r="W76" s="67">
        <v>1.45</v>
      </c>
    </row>
    <row r="77" spans="1:23" ht="12.75">
      <c r="A77" s="227">
        <v>2</v>
      </c>
      <c r="B77" s="228">
        <v>25</v>
      </c>
      <c r="C77" s="228">
        <v>1</v>
      </c>
      <c r="D77" s="16">
        <v>1</v>
      </c>
      <c r="E77" s="16">
        <v>0</v>
      </c>
      <c r="F77" s="19"/>
      <c r="G77" s="54" t="s">
        <v>350</v>
      </c>
      <c r="H77" s="83">
        <v>2776029.16</v>
      </c>
      <c r="I77" s="11">
        <v>2774799.16</v>
      </c>
      <c r="J77" s="11">
        <v>1723515.96</v>
      </c>
      <c r="K77" s="11">
        <v>128200</v>
      </c>
      <c r="L77" s="11">
        <v>62275.99</v>
      </c>
      <c r="M77" s="60">
        <v>860807.21</v>
      </c>
      <c r="N77" s="11">
        <v>1230</v>
      </c>
      <c r="O77" s="11">
        <v>1230</v>
      </c>
      <c r="P77" s="11">
        <v>0</v>
      </c>
      <c r="Q77" s="11">
        <v>0</v>
      </c>
      <c r="R77" s="66">
        <v>99.95</v>
      </c>
      <c r="S77" s="66">
        <v>62.08</v>
      </c>
      <c r="T77" s="66">
        <v>4.61</v>
      </c>
      <c r="U77" s="66">
        <v>2.24</v>
      </c>
      <c r="V77" s="66">
        <v>31</v>
      </c>
      <c r="W77" s="67">
        <v>0.04</v>
      </c>
    </row>
    <row r="78" spans="1:23" ht="12.75">
      <c r="A78" s="227">
        <v>2</v>
      </c>
      <c r="B78" s="228">
        <v>25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83">
        <v>21721846.93</v>
      </c>
      <c r="I78" s="11">
        <v>17907580.41</v>
      </c>
      <c r="J78" s="11">
        <v>9284622.3</v>
      </c>
      <c r="K78" s="11">
        <v>2066686.72</v>
      </c>
      <c r="L78" s="11">
        <v>652008.6</v>
      </c>
      <c r="M78" s="60">
        <v>5904262.79</v>
      </c>
      <c r="N78" s="11">
        <v>3814266.52</v>
      </c>
      <c r="O78" s="11">
        <v>3214266.52</v>
      </c>
      <c r="P78" s="11">
        <v>0</v>
      </c>
      <c r="Q78" s="11">
        <v>0</v>
      </c>
      <c r="R78" s="66">
        <v>82.44</v>
      </c>
      <c r="S78" s="66">
        <v>42.74</v>
      </c>
      <c r="T78" s="66">
        <v>9.51</v>
      </c>
      <c r="U78" s="66">
        <v>3</v>
      </c>
      <c r="V78" s="66">
        <v>27.18</v>
      </c>
      <c r="W78" s="67">
        <v>17.55</v>
      </c>
    </row>
    <row r="79" spans="1:23" ht="12.75">
      <c r="A79" s="227">
        <v>2</v>
      </c>
      <c r="B79" s="228">
        <v>26</v>
      </c>
      <c r="C79" s="228">
        <v>2</v>
      </c>
      <c r="D79" s="16">
        <v>1</v>
      </c>
      <c r="E79" s="16">
        <v>0</v>
      </c>
      <c r="F79" s="19"/>
      <c r="G79" s="54" t="s">
        <v>352</v>
      </c>
      <c r="H79" s="83">
        <v>11296545.1</v>
      </c>
      <c r="I79" s="11">
        <v>10923589.56</v>
      </c>
      <c r="J79" s="11">
        <v>4850821.41</v>
      </c>
      <c r="K79" s="11">
        <v>671299.35</v>
      </c>
      <c r="L79" s="11">
        <v>370988.93</v>
      </c>
      <c r="M79" s="60">
        <v>5030479.87</v>
      </c>
      <c r="N79" s="11">
        <v>372955.54</v>
      </c>
      <c r="O79" s="11">
        <v>372955.54</v>
      </c>
      <c r="P79" s="11">
        <v>0</v>
      </c>
      <c r="Q79" s="11">
        <v>0</v>
      </c>
      <c r="R79" s="66">
        <v>96.69</v>
      </c>
      <c r="S79" s="66">
        <v>42.94</v>
      </c>
      <c r="T79" s="66">
        <v>5.94</v>
      </c>
      <c r="U79" s="66">
        <v>3.28</v>
      </c>
      <c r="V79" s="66">
        <v>44.53</v>
      </c>
      <c r="W79" s="67">
        <v>3.3</v>
      </c>
    </row>
    <row r="80" spans="1:23" s="95" customFormat="1" ht="15">
      <c r="A80" s="231"/>
      <c r="B80" s="232"/>
      <c r="C80" s="232"/>
      <c r="D80" s="101"/>
      <c r="E80" s="101"/>
      <c r="F80" s="102" t="s">
        <v>353</v>
      </c>
      <c r="G80" s="291"/>
      <c r="H80" s="152">
        <v>400483746.8499997</v>
      </c>
      <c r="I80" s="152">
        <v>367217115.06000006</v>
      </c>
      <c r="J80" s="152">
        <v>181259481.89000002</v>
      </c>
      <c r="K80" s="152">
        <v>30676826.45000002</v>
      </c>
      <c r="L80" s="152">
        <v>6937843.950000002</v>
      </c>
      <c r="M80" s="152">
        <v>148342962.77000004</v>
      </c>
      <c r="N80" s="152">
        <v>33266631.790000007</v>
      </c>
      <c r="O80" s="152">
        <v>25177905.14000001</v>
      </c>
      <c r="P80" s="152">
        <v>1040299.1799999999</v>
      </c>
      <c r="Q80" s="152">
        <v>0</v>
      </c>
      <c r="R80" s="128">
        <v>91.69338779621945</v>
      </c>
      <c r="S80" s="128">
        <v>45.26013435393929</v>
      </c>
      <c r="T80" s="128">
        <v>7.659942929341888</v>
      </c>
      <c r="U80" s="128">
        <v>1.7323659211065452</v>
      </c>
      <c r="V80" s="128">
        <v>37.040944591831725</v>
      </c>
      <c r="W80" s="129">
        <v>8.306612203780631</v>
      </c>
    </row>
    <row r="81" spans="1:23" ht="12.75">
      <c r="A81" s="227">
        <v>2</v>
      </c>
      <c r="B81" s="228">
        <v>1</v>
      </c>
      <c r="C81" s="228">
        <v>2</v>
      </c>
      <c r="D81" s="16">
        <v>2</v>
      </c>
      <c r="E81" s="16">
        <v>0</v>
      </c>
      <c r="F81" s="19"/>
      <c r="G81" s="54" t="s">
        <v>323</v>
      </c>
      <c r="H81" s="83">
        <v>6552738.93</v>
      </c>
      <c r="I81" s="11">
        <v>6107910.92</v>
      </c>
      <c r="J81" s="11">
        <v>2592561.88</v>
      </c>
      <c r="K81" s="11">
        <v>1017226.97</v>
      </c>
      <c r="L81" s="11">
        <v>0</v>
      </c>
      <c r="M81" s="60">
        <v>2498122.07</v>
      </c>
      <c r="N81" s="11">
        <v>444828.01</v>
      </c>
      <c r="O81" s="11">
        <v>409315.01</v>
      </c>
      <c r="P81" s="11">
        <v>35513</v>
      </c>
      <c r="Q81" s="11">
        <v>0</v>
      </c>
      <c r="R81" s="66">
        <v>93.21</v>
      </c>
      <c r="S81" s="66">
        <v>39.56</v>
      </c>
      <c r="T81" s="66">
        <v>15.52</v>
      </c>
      <c r="U81" s="66">
        <v>0</v>
      </c>
      <c r="V81" s="66">
        <v>38.12</v>
      </c>
      <c r="W81" s="67">
        <v>6.78</v>
      </c>
    </row>
    <row r="82" spans="1:23" ht="12.75">
      <c r="A82" s="227">
        <v>2</v>
      </c>
      <c r="B82" s="228">
        <v>17</v>
      </c>
      <c r="C82" s="228">
        <v>1</v>
      </c>
      <c r="D82" s="16">
        <v>2</v>
      </c>
      <c r="E82" s="16">
        <v>0</v>
      </c>
      <c r="F82" s="19"/>
      <c r="G82" s="54" t="s">
        <v>354</v>
      </c>
      <c r="H82" s="83">
        <v>3337459.22</v>
      </c>
      <c r="I82" s="11">
        <v>3321552.4</v>
      </c>
      <c r="J82" s="11">
        <v>1905029</v>
      </c>
      <c r="K82" s="11">
        <v>173429.8</v>
      </c>
      <c r="L82" s="11">
        <v>59372.72</v>
      </c>
      <c r="M82" s="60">
        <v>1183720.88</v>
      </c>
      <c r="N82" s="11">
        <v>15906.82</v>
      </c>
      <c r="O82" s="11">
        <v>14762.95</v>
      </c>
      <c r="P82" s="11">
        <v>0</v>
      </c>
      <c r="Q82" s="11">
        <v>0</v>
      </c>
      <c r="R82" s="66">
        <v>99.52</v>
      </c>
      <c r="S82" s="66">
        <v>57.08</v>
      </c>
      <c r="T82" s="66">
        <v>5.19</v>
      </c>
      <c r="U82" s="66">
        <v>1.77</v>
      </c>
      <c r="V82" s="66">
        <v>35.46</v>
      </c>
      <c r="W82" s="67">
        <v>0.47</v>
      </c>
    </row>
    <row r="83" spans="1:23" ht="12.75">
      <c r="A83" s="227">
        <v>2</v>
      </c>
      <c r="B83" s="228">
        <v>9</v>
      </c>
      <c r="C83" s="228">
        <v>2</v>
      </c>
      <c r="D83" s="16">
        <v>2</v>
      </c>
      <c r="E83" s="16">
        <v>0</v>
      </c>
      <c r="F83" s="19"/>
      <c r="G83" s="54" t="s">
        <v>324</v>
      </c>
      <c r="H83" s="83">
        <v>5537383.78</v>
      </c>
      <c r="I83" s="11">
        <v>5349217.49</v>
      </c>
      <c r="J83" s="11">
        <v>2545256.37</v>
      </c>
      <c r="K83" s="11">
        <v>551585.42</v>
      </c>
      <c r="L83" s="11">
        <v>32777.74</v>
      </c>
      <c r="M83" s="60">
        <v>2219597.96</v>
      </c>
      <c r="N83" s="11">
        <v>188166.29</v>
      </c>
      <c r="O83" s="11">
        <v>61761.29</v>
      </c>
      <c r="P83" s="11">
        <v>35513</v>
      </c>
      <c r="Q83" s="11">
        <v>0</v>
      </c>
      <c r="R83" s="66">
        <v>96.6</v>
      </c>
      <c r="S83" s="66">
        <v>45.96</v>
      </c>
      <c r="T83" s="66">
        <v>9.96</v>
      </c>
      <c r="U83" s="66">
        <v>0.59</v>
      </c>
      <c r="V83" s="66">
        <v>40.08</v>
      </c>
      <c r="W83" s="67">
        <v>3.39</v>
      </c>
    </row>
    <row r="84" spans="1:23" ht="12.75">
      <c r="A84" s="227">
        <v>2</v>
      </c>
      <c r="B84" s="228">
        <v>24</v>
      </c>
      <c r="C84" s="228">
        <v>2</v>
      </c>
      <c r="D84" s="16">
        <v>2</v>
      </c>
      <c r="E84" s="16">
        <v>0</v>
      </c>
      <c r="F84" s="19"/>
      <c r="G84" s="54" t="s">
        <v>355</v>
      </c>
      <c r="H84" s="83">
        <v>2675119.29</v>
      </c>
      <c r="I84" s="11">
        <v>2082489.77</v>
      </c>
      <c r="J84" s="11">
        <v>1096731.89</v>
      </c>
      <c r="K84" s="11">
        <v>90146.9</v>
      </c>
      <c r="L84" s="11">
        <v>75230.12</v>
      </c>
      <c r="M84" s="60">
        <v>820380.86</v>
      </c>
      <c r="N84" s="11">
        <v>592629.52</v>
      </c>
      <c r="O84" s="11">
        <v>592629.52</v>
      </c>
      <c r="P84" s="11">
        <v>0</v>
      </c>
      <c r="Q84" s="11">
        <v>0</v>
      </c>
      <c r="R84" s="66">
        <v>77.84</v>
      </c>
      <c r="S84" s="66">
        <v>40.99</v>
      </c>
      <c r="T84" s="66">
        <v>3.36</v>
      </c>
      <c r="U84" s="66">
        <v>2.81</v>
      </c>
      <c r="V84" s="66">
        <v>30.66</v>
      </c>
      <c r="W84" s="67">
        <v>22.15</v>
      </c>
    </row>
    <row r="85" spans="1:23" ht="12.75">
      <c r="A85" s="227">
        <v>2</v>
      </c>
      <c r="B85" s="228">
        <v>13</v>
      </c>
      <c r="C85" s="228">
        <v>1</v>
      </c>
      <c r="D85" s="16">
        <v>2</v>
      </c>
      <c r="E85" s="16">
        <v>0</v>
      </c>
      <c r="F85" s="19"/>
      <c r="G85" s="54" t="s">
        <v>356</v>
      </c>
      <c r="H85" s="83">
        <v>3443617.36</v>
      </c>
      <c r="I85" s="11">
        <v>3437375.86</v>
      </c>
      <c r="J85" s="11">
        <v>1889574.75</v>
      </c>
      <c r="K85" s="11">
        <v>132193.82</v>
      </c>
      <c r="L85" s="11">
        <v>45772.54</v>
      </c>
      <c r="M85" s="60">
        <v>1369834.75</v>
      </c>
      <c r="N85" s="11">
        <v>6241.5</v>
      </c>
      <c r="O85" s="11">
        <v>6241.5</v>
      </c>
      <c r="P85" s="11">
        <v>0</v>
      </c>
      <c r="Q85" s="11">
        <v>0</v>
      </c>
      <c r="R85" s="66">
        <v>99.81</v>
      </c>
      <c r="S85" s="66">
        <v>54.87</v>
      </c>
      <c r="T85" s="66">
        <v>3.83</v>
      </c>
      <c r="U85" s="66">
        <v>1.32</v>
      </c>
      <c r="V85" s="66">
        <v>39.77</v>
      </c>
      <c r="W85" s="67">
        <v>0.18</v>
      </c>
    </row>
    <row r="86" spans="1:23" ht="12.75">
      <c r="A86" s="227">
        <v>2</v>
      </c>
      <c r="B86" s="228">
        <v>21</v>
      </c>
      <c r="C86" s="228">
        <v>4</v>
      </c>
      <c r="D86" s="16">
        <v>2</v>
      </c>
      <c r="E86" s="16">
        <v>0</v>
      </c>
      <c r="F86" s="19"/>
      <c r="G86" s="54" t="s">
        <v>357</v>
      </c>
      <c r="H86" s="83">
        <v>3818398.51</v>
      </c>
      <c r="I86" s="11">
        <v>3713848.51</v>
      </c>
      <c r="J86" s="11">
        <v>1871152.57</v>
      </c>
      <c r="K86" s="11">
        <v>254700</v>
      </c>
      <c r="L86" s="11">
        <v>177.13</v>
      </c>
      <c r="M86" s="60">
        <v>1587818.81</v>
      </c>
      <c r="N86" s="11">
        <v>104550</v>
      </c>
      <c r="O86" s="11">
        <v>104550</v>
      </c>
      <c r="P86" s="11">
        <v>0</v>
      </c>
      <c r="Q86" s="11">
        <v>0</v>
      </c>
      <c r="R86" s="66">
        <v>97.26</v>
      </c>
      <c r="S86" s="66">
        <v>49</v>
      </c>
      <c r="T86" s="66">
        <v>6.67</v>
      </c>
      <c r="U86" s="66">
        <v>0</v>
      </c>
      <c r="V86" s="66">
        <v>41.58</v>
      </c>
      <c r="W86" s="67">
        <v>2.73</v>
      </c>
    </row>
    <row r="87" spans="1:23" ht="12.75">
      <c r="A87" s="227">
        <v>2</v>
      </c>
      <c r="B87" s="228">
        <v>23</v>
      </c>
      <c r="C87" s="228">
        <v>1</v>
      </c>
      <c r="D87" s="16">
        <v>2</v>
      </c>
      <c r="E87" s="16">
        <v>0</v>
      </c>
      <c r="F87" s="19"/>
      <c r="G87" s="54" t="s">
        <v>358</v>
      </c>
      <c r="H87" s="83">
        <v>10338975.14</v>
      </c>
      <c r="I87" s="11">
        <v>8925789.2</v>
      </c>
      <c r="J87" s="11">
        <v>4549822.74</v>
      </c>
      <c r="K87" s="11">
        <v>989772.32</v>
      </c>
      <c r="L87" s="11">
        <v>162455.28</v>
      </c>
      <c r="M87" s="60">
        <v>3223738.86</v>
      </c>
      <c r="N87" s="11">
        <v>1413185.94</v>
      </c>
      <c r="O87" s="11">
        <v>1063108.55</v>
      </c>
      <c r="P87" s="11">
        <v>0</v>
      </c>
      <c r="Q87" s="11">
        <v>0</v>
      </c>
      <c r="R87" s="66">
        <v>86.33</v>
      </c>
      <c r="S87" s="66">
        <v>44</v>
      </c>
      <c r="T87" s="66">
        <v>9.57</v>
      </c>
      <c r="U87" s="66">
        <v>1.57</v>
      </c>
      <c r="V87" s="66">
        <v>31.18</v>
      </c>
      <c r="W87" s="67">
        <v>13.66</v>
      </c>
    </row>
    <row r="88" spans="1:23" ht="12.75">
      <c r="A88" s="227">
        <v>2</v>
      </c>
      <c r="B88" s="228">
        <v>23</v>
      </c>
      <c r="C88" s="228">
        <v>2</v>
      </c>
      <c r="D88" s="16">
        <v>2</v>
      </c>
      <c r="E88" s="16">
        <v>0</v>
      </c>
      <c r="F88" s="19"/>
      <c r="G88" s="54" t="s">
        <v>359</v>
      </c>
      <c r="H88" s="83">
        <v>17716706.44</v>
      </c>
      <c r="I88" s="11">
        <v>15442646.98</v>
      </c>
      <c r="J88" s="11">
        <v>7829593.23</v>
      </c>
      <c r="K88" s="11">
        <v>2462847.99</v>
      </c>
      <c r="L88" s="11">
        <v>461783.81</v>
      </c>
      <c r="M88" s="60">
        <v>4688421.95</v>
      </c>
      <c r="N88" s="11">
        <v>2274059.46</v>
      </c>
      <c r="O88" s="11">
        <v>2175642.46</v>
      </c>
      <c r="P88" s="11">
        <v>98417</v>
      </c>
      <c r="Q88" s="11">
        <v>0</v>
      </c>
      <c r="R88" s="66">
        <v>87.16</v>
      </c>
      <c r="S88" s="66">
        <v>44.19</v>
      </c>
      <c r="T88" s="66">
        <v>13.9</v>
      </c>
      <c r="U88" s="66">
        <v>2.6</v>
      </c>
      <c r="V88" s="66">
        <v>26.46</v>
      </c>
      <c r="W88" s="67">
        <v>12.83</v>
      </c>
    </row>
    <row r="89" spans="1:23" ht="12.75">
      <c r="A89" s="227">
        <v>2</v>
      </c>
      <c r="B89" s="228">
        <v>19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83">
        <v>3952487.08</v>
      </c>
      <c r="I89" s="11">
        <v>3820424.04</v>
      </c>
      <c r="J89" s="11">
        <v>1929792.79</v>
      </c>
      <c r="K89" s="11">
        <v>162935</v>
      </c>
      <c r="L89" s="11">
        <v>109333</v>
      </c>
      <c r="M89" s="60">
        <v>1618363.25</v>
      </c>
      <c r="N89" s="11">
        <v>132063.04</v>
      </c>
      <c r="O89" s="11">
        <v>132063.04</v>
      </c>
      <c r="P89" s="11">
        <v>0</v>
      </c>
      <c r="Q89" s="11">
        <v>0</v>
      </c>
      <c r="R89" s="66">
        <v>96.65</v>
      </c>
      <c r="S89" s="66">
        <v>48.82</v>
      </c>
      <c r="T89" s="66">
        <v>4.12</v>
      </c>
      <c r="U89" s="66">
        <v>2.76</v>
      </c>
      <c r="V89" s="66">
        <v>40.94</v>
      </c>
      <c r="W89" s="67">
        <v>3.34</v>
      </c>
    </row>
    <row r="90" spans="1:23" ht="12.75">
      <c r="A90" s="227">
        <v>2</v>
      </c>
      <c r="B90" s="228">
        <v>14</v>
      </c>
      <c r="C90" s="228">
        <v>3</v>
      </c>
      <c r="D90" s="16">
        <v>2</v>
      </c>
      <c r="E90" s="16">
        <v>0</v>
      </c>
      <c r="F90" s="19"/>
      <c r="G90" s="54" t="s">
        <v>361</v>
      </c>
      <c r="H90" s="83">
        <v>4037497.85</v>
      </c>
      <c r="I90" s="11">
        <v>3930456</v>
      </c>
      <c r="J90" s="11">
        <v>2106420.85</v>
      </c>
      <c r="K90" s="11">
        <v>199410</v>
      </c>
      <c r="L90" s="11">
        <v>150454.26</v>
      </c>
      <c r="M90" s="60">
        <v>1474170.89</v>
      </c>
      <c r="N90" s="11">
        <v>107041.85</v>
      </c>
      <c r="O90" s="11">
        <v>71528.85</v>
      </c>
      <c r="P90" s="11">
        <v>35513</v>
      </c>
      <c r="Q90" s="11">
        <v>0</v>
      </c>
      <c r="R90" s="66">
        <v>97.34</v>
      </c>
      <c r="S90" s="66">
        <v>52.17</v>
      </c>
      <c r="T90" s="66">
        <v>4.93</v>
      </c>
      <c r="U90" s="66">
        <v>3.72</v>
      </c>
      <c r="V90" s="66">
        <v>36.51</v>
      </c>
      <c r="W90" s="67">
        <v>2.65</v>
      </c>
    </row>
    <row r="91" spans="1:23" ht="12.75">
      <c r="A91" s="227">
        <v>2</v>
      </c>
      <c r="B91" s="228">
        <v>15</v>
      </c>
      <c r="C91" s="228">
        <v>2</v>
      </c>
      <c r="D91" s="16">
        <v>2</v>
      </c>
      <c r="E91" s="16">
        <v>0</v>
      </c>
      <c r="F91" s="19"/>
      <c r="G91" s="54" t="s">
        <v>362</v>
      </c>
      <c r="H91" s="83">
        <v>3685098.56</v>
      </c>
      <c r="I91" s="11">
        <v>3641297.41</v>
      </c>
      <c r="J91" s="11">
        <v>2312467.2</v>
      </c>
      <c r="K91" s="11">
        <v>117120.12</v>
      </c>
      <c r="L91" s="11">
        <v>106057.24</v>
      </c>
      <c r="M91" s="60">
        <v>1105652.85</v>
      </c>
      <c r="N91" s="11">
        <v>43801.15</v>
      </c>
      <c r="O91" s="11">
        <v>43801.15</v>
      </c>
      <c r="P91" s="11">
        <v>0</v>
      </c>
      <c r="Q91" s="11">
        <v>0</v>
      </c>
      <c r="R91" s="66">
        <v>98.81</v>
      </c>
      <c r="S91" s="66">
        <v>62.75</v>
      </c>
      <c r="T91" s="66">
        <v>3.17</v>
      </c>
      <c r="U91" s="66">
        <v>2.87</v>
      </c>
      <c r="V91" s="66">
        <v>30</v>
      </c>
      <c r="W91" s="67">
        <v>1.18</v>
      </c>
    </row>
    <row r="92" spans="1:23" ht="12.75">
      <c r="A92" s="227">
        <v>2</v>
      </c>
      <c r="B92" s="228">
        <v>14</v>
      </c>
      <c r="C92" s="228">
        <v>4</v>
      </c>
      <c r="D92" s="16">
        <v>2</v>
      </c>
      <c r="E92" s="16">
        <v>0</v>
      </c>
      <c r="F92" s="19"/>
      <c r="G92" s="54" t="s">
        <v>363</v>
      </c>
      <c r="H92" s="83">
        <v>3124592.31</v>
      </c>
      <c r="I92" s="11">
        <v>3105689.31</v>
      </c>
      <c r="J92" s="11">
        <v>1819413.17</v>
      </c>
      <c r="K92" s="11">
        <v>84849</v>
      </c>
      <c r="L92" s="11">
        <v>102355.2</v>
      </c>
      <c r="M92" s="60">
        <v>1099071.94</v>
      </c>
      <c r="N92" s="11">
        <v>18903</v>
      </c>
      <c r="O92" s="11">
        <v>18903</v>
      </c>
      <c r="P92" s="11">
        <v>0</v>
      </c>
      <c r="Q92" s="11">
        <v>0</v>
      </c>
      <c r="R92" s="66">
        <v>99.39</v>
      </c>
      <c r="S92" s="66">
        <v>58.22</v>
      </c>
      <c r="T92" s="66">
        <v>2.71</v>
      </c>
      <c r="U92" s="66">
        <v>3.27</v>
      </c>
      <c r="V92" s="66">
        <v>35.17</v>
      </c>
      <c r="W92" s="67">
        <v>0.6</v>
      </c>
    </row>
    <row r="93" spans="1:23" ht="12.75">
      <c r="A93" s="227">
        <v>2</v>
      </c>
      <c r="B93" s="228">
        <v>2</v>
      </c>
      <c r="C93" s="228">
        <v>5</v>
      </c>
      <c r="D93" s="16">
        <v>2</v>
      </c>
      <c r="E93" s="16">
        <v>0</v>
      </c>
      <c r="F93" s="19"/>
      <c r="G93" s="54" t="s">
        <v>326</v>
      </c>
      <c r="H93" s="83">
        <v>6206463</v>
      </c>
      <c r="I93" s="11">
        <v>5276209.15</v>
      </c>
      <c r="J93" s="11">
        <v>2563865.12</v>
      </c>
      <c r="K93" s="11">
        <v>559178.6</v>
      </c>
      <c r="L93" s="11">
        <v>119741.61</v>
      </c>
      <c r="M93" s="60">
        <v>2033423.82</v>
      </c>
      <c r="N93" s="11">
        <v>930253.85</v>
      </c>
      <c r="O93" s="11">
        <v>365371.46</v>
      </c>
      <c r="P93" s="11">
        <v>108948</v>
      </c>
      <c r="Q93" s="11">
        <v>0</v>
      </c>
      <c r="R93" s="66">
        <v>85.01</v>
      </c>
      <c r="S93" s="66">
        <v>41.3</v>
      </c>
      <c r="T93" s="66">
        <v>9</v>
      </c>
      <c r="U93" s="66">
        <v>1.92</v>
      </c>
      <c r="V93" s="66">
        <v>32.76</v>
      </c>
      <c r="W93" s="67">
        <v>14.98</v>
      </c>
    </row>
    <row r="94" spans="1:23" ht="12.75">
      <c r="A94" s="227">
        <v>2</v>
      </c>
      <c r="B94" s="228">
        <v>16</v>
      </c>
      <c r="C94" s="228">
        <v>2</v>
      </c>
      <c r="D94" s="16">
        <v>2</v>
      </c>
      <c r="E94" s="16">
        <v>0</v>
      </c>
      <c r="F94" s="19"/>
      <c r="G94" s="54" t="s">
        <v>364</v>
      </c>
      <c r="H94" s="83">
        <v>3004795.05</v>
      </c>
      <c r="I94" s="11">
        <v>2501923.97</v>
      </c>
      <c r="J94" s="11">
        <v>1359797.63</v>
      </c>
      <c r="K94" s="11">
        <v>129297.74</v>
      </c>
      <c r="L94" s="11">
        <v>19766.23</v>
      </c>
      <c r="M94" s="60">
        <v>993062.37</v>
      </c>
      <c r="N94" s="11">
        <v>502871.08</v>
      </c>
      <c r="O94" s="11">
        <v>502871.08</v>
      </c>
      <c r="P94" s="11">
        <v>0</v>
      </c>
      <c r="Q94" s="11">
        <v>0</v>
      </c>
      <c r="R94" s="66">
        <v>83.26</v>
      </c>
      <c r="S94" s="66">
        <v>45.25</v>
      </c>
      <c r="T94" s="66">
        <v>4.3</v>
      </c>
      <c r="U94" s="66">
        <v>0.65</v>
      </c>
      <c r="V94" s="66">
        <v>33.04</v>
      </c>
      <c r="W94" s="67">
        <v>16.73</v>
      </c>
    </row>
    <row r="95" spans="1:23" ht="12.75">
      <c r="A95" s="227">
        <v>2</v>
      </c>
      <c r="B95" s="228">
        <v>3</v>
      </c>
      <c r="C95" s="228">
        <v>2</v>
      </c>
      <c r="D95" s="16">
        <v>2</v>
      </c>
      <c r="E95" s="16">
        <v>0</v>
      </c>
      <c r="F95" s="19"/>
      <c r="G95" s="54" t="s">
        <v>327</v>
      </c>
      <c r="H95" s="83">
        <v>4484798.14</v>
      </c>
      <c r="I95" s="11">
        <v>4440183.94</v>
      </c>
      <c r="J95" s="11">
        <v>2151555.61</v>
      </c>
      <c r="K95" s="11">
        <v>413259.73</v>
      </c>
      <c r="L95" s="11">
        <v>63387.92</v>
      </c>
      <c r="M95" s="60">
        <v>1811980.68</v>
      </c>
      <c r="N95" s="11">
        <v>44614.2</v>
      </c>
      <c r="O95" s="11">
        <v>33544.2</v>
      </c>
      <c r="P95" s="11">
        <v>11070</v>
      </c>
      <c r="Q95" s="11">
        <v>0</v>
      </c>
      <c r="R95" s="66">
        <v>99</v>
      </c>
      <c r="S95" s="66">
        <v>47.97</v>
      </c>
      <c r="T95" s="66">
        <v>9.21</v>
      </c>
      <c r="U95" s="66">
        <v>1.41</v>
      </c>
      <c r="V95" s="66">
        <v>40.4</v>
      </c>
      <c r="W95" s="67">
        <v>0.99</v>
      </c>
    </row>
    <row r="96" spans="1:23" ht="12.75">
      <c r="A96" s="227">
        <v>2</v>
      </c>
      <c r="B96" s="228">
        <v>16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83">
        <v>5164563.91</v>
      </c>
      <c r="I96" s="11">
        <v>4976895.17</v>
      </c>
      <c r="J96" s="11">
        <v>2420159.3</v>
      </c>
      <c r="K96" s="11">
        <v>506100.24</v>
      </c>
      <c r="L96" s="11">
        <v>4685.91</v>
      </c>
      <c r="M96" s="60">
        <v>2045949.72</v>
      </c>
      <c r="N96" s="11">
        <v>187668.74</v>
      </c>
      <c r="O96" s="11">
        <v>92155.74</v>
      </c>
      <c r="P96" s="11">
        <v>35513</v>
      </c>
      <c r="Q96" s="11">
        <v>0</v>
      </c>
      <c r="R96" s="66">
        <v>96.36</v>
      </c>
      <c r="S96" s="66">
        <v>46.86</v>
      </c>
      <c r="T96" s="66">
        <v>9.79</v>
      </c>
      <c r="U96" s="66">
        <v>0.09</v>
      </c>
      <c r="V96" s="66">
        <v>39.61</v>
      </c>
      <c r="W96" s="67">
        <v>3.63</v>
      </c>
    </row>
    <row r="97" spans="1:23" ht="12.75">
      <c r="A97" s="227">
        <v>2</v>
      </c>
      <c r="B97" s="228">
        <v>1</v>
      </c>
      <c r="C97" s="228">
        <v>3</v>
      </c>
      <c r="D97" s="16">
        <v>2</v>
      </c>
      <c r="E97" s="16">
        <v>0</v>
      </c>
      <c r="F97" s="19"/>
      <c r="G97" s="54" t="s">
        <v>366</v>
      </c>
      <c r="H97" s="83">
        <v>6164097.12</v>
      </c>
      <c r="I97" s="11">
        <v>4132247.34</v>
      </c>
      <c r="J97" s="11">
        <v>2081330.77</v>
      </c>
      <c r="K97" s="11">
        <v>261587.54</v>
      </c>
      <c r="L97" s="11">
        <v>83987.28</v>
      </c>
      <c r="M97" s="60">
        <v>1705341.75</v>
      </c>
      <c r="N97" s="11">
        <v>2031849.78</v>
      </c>
      <c r="O97" s="11">
        <v>20616.25</v>
      </c>
      <c r="P97" s="11">
        <v>0</v>
      </c>
      <c r="Q97" s="11">
        <v>0</v>
      </c>
      <c r="R97" s="66">
        <v>67.03</v>
      </c>
      <c r="S97" s="66">
        <v>33.76</v>
      </c>
      <c r="T97" s="66">
        <v>4.24</v>
      </c>
      <c r="U97" s="66">
        <v>1.36</v>
      </c>
      <c r="V97" s="66">
        <v>27.66</v>
      </c>
      <c r="W97" s="67">
        <v>32.96</v>
      </c>
    </row>
    <row r="98" spans="1:23" ht="12.75">
      <c r="A98" s="227">
        <v>2</v>
      </c>
      <c r="B98" s="228">
        <v>6</v>
      </c>
      <c r="C98" s="228">
        <v>5</v>
      </c>
      <c r="D98" s="16">
        <v>2</v>
      </c>
      <c r="E98" s="16">
        <v>0</v>
      </c>
      <c r="F98" s="19"/>
      <c r="G98" s="54" t="s">
        <v>367</v>
      </c>
      <c r="H98" s="83">
        <v>2510982.53</v>
      </c>
      <c r="I98" s="11">
        <v>2500850.01</v>
      </c>
      <c r="J98" s="11">
        <v>1094918.85</v>
      </c>
      <c r="K98" s="11">
        <v>80004.7</v>
      </c>
      <c r="L98" s="11">
        <v>95243.13</v>
      </c>
      <c r="M98" s="60">
        <v>1230683.33</v>
      </c>
      <c r="N98" s="11">
        <v>10132.52</v>
      </c>
      <c r="O98" s="11">
        <v>10132.52</v>
      </c>
      <c r="P98" s="11">
        <v>0</v>
      </c>
      <c r="Q98" s="11">
        <v>0</v>
      </c>
      <c r="R98" s="66">
        <v>99.59</v>
      </c>
      <c r="S98" s="66">
        <v>43.6</v>
      </c>
      <c r="T98" s="66">
        <v>3.18</v>
      </c>
      <c r="U98" s="66">
        <v>3.79</v>
      </c>
      <c r="V98" s="66">
        <v>49.01</v>
      </c>
      <c r="W98" s="67">
        <v>0.4</v>
      </c>
    </row>
    <row r="99" spans="1:23" ht="12.75">
      <c r="A99" s="227">
        <v>2</v>
      </c>
      <c r="B99" s="228">
        <v>4</v>
      </c>
      <c r="C99" s="228">
        <v>2</v>
      </c>
      <c r="D99" s="16">
        <v>2</v>
      </c>
      <c r="E99" s="16">
        <v>0</v>
      </c>
      <c r="F99" s="19"/>
      <c r="G99" s="54" t="s">
        <v>368</v>
      </c>
      <c r="H99" s="83">
        <v>2503194.52</v>
      </c>
      <c r="I99" s="11">
        <v>2457429.53</v>
      </c>
      <c r="J99" s="11">
        <v>1140089.32</v>
      </c>
      <c r="K99" s="11">
        <v>81500</v>
      </c>
      <c r="L99" s="11">
        <v>90057.17</v>
      </c>
      <c r="M99" s="60">
        <v>1145783.04</v>
      </c>
      <c r="N99" s="11">
        <v>45764.99</v>
      </c>
      <c r="O99" s="11">
        <v>45764.99</v>
      </c>
      <c r="P99" s="11">
        <v>0</v>
      </c>
      <c r="Q99" s="11">
        <v>0</v>
      </c>
      <c r="R99" s="66">
        <v>98.17</v>
      </c>
      <c r="S99" s="66">
        <v>45.54</v>
      </c>
      <c r="T99" s="66">
        <v>3.25</v>
      </c>
      <c r="U99" s="66">
        <v>3.59</v>
      </c>
      <c r="V99" s="66">
        <v>45.77</v>
      </c>
      <c r="W99" s="67">
        <v>1.82</v>
      </c>
    </row>
    <row r="100" spans="1:23" ht="12.75">
      <c r="A100" s="227">
        <v>2</v>
      </c>
      <c r="B100" s="228">
        <v>3</v>
      </c>
      <c r="C100" s="228">
        <v>3</v>
      </c>
      <c r="D100" s="16">
        <v>2</v>
      </c>
      <c r="E100" s="16">
        <v>0</v>
      </c>
      <c r="F100" s="19"/>
      <c r="G100" s="54" t="s">
        <v>369</v>
      </c>
      <c r="H100" s="83">
        <v>5601017.03</v>
      </c>
      <c r="I100" s="11">
        <v>5452221.75</v>
      </c>
      <c r="J100" s="11">
        <v>2281146.79</v>
      </c>
      <c r="K100" s="11">
        <v>370976</v>
      </c>
      <c r="L100" s="11">
        <v>55990.95</v>
      </c>
      <c r="M100" s="60">
        <v>2744108.01</v>
      </c>
      <c r="N100" s="11">
        <v>148795.28</v>
      </c>
      <c r="O100" s="11">
        <v>148795.28</v>
      </c>
      <c r="P100" s="11">
        <v>0</v>
      </c>
      <c r="Q100" s="11">
        <v>0</v>
      </c>
      <c r="R100" s="66">
        <v>97.34</v>
      </c>
      <c r="S100" s="66">
        <v>40.72</v>
      </c>
      <c r="T100" s="66">
        <v>6.62</v>
      </c>
      <c r="U100" s="66">
        <v>0.99</v>
      </c>
      <c r="V100" s="66">
        <v>48.99</v>
      </c>
      <c r="W100" s="67">
        <v>2.65</v>
      </c>
    </row>
    <row r="101" spans="1:23" ht="12.75">
      <c r="A101" s="227">
        <v>2</v>
      </c>
      <c r="B101" s="228">
        <v>6</v>
      </c>
      <c r="C101" s="228">
        <v>6</v>
      </c>
      <c r="D101" s="16">
        <v>2</v>
      </c>
      <c r="E101" s="16">
        <v>0</v>
      </c>
      <c r="F101" s="19"/>
      <c r="G101" s="54" t="s">
        <v>370</v>
      </c>
      <c r="H101" s="83">
        <v>4452086.73</v>
      </c>
      <c r="I101" s="11">
        <v>4005400.37</v>
      </c>
      <c r="J101" s="11">
        <v>1716268.18</v>
      </c>
      <c r="K101" s="11">
        <v>250052.1</v>
      </c>
      <c r="L101" s="11">
        <v>115917.68</v>
      </c>
      <c r="M101" s="60">
        <v>1923162.41</v>
      </c>
      <c r="N101" s="11">
        <v>446686.36</v>
      </c>
      <c r="O101" s="11">
        <v>446686.36</v>
      </c>
      <c r="P101" s="11">
        <v>0</v>
      </c>
      <c r="Q101" s="11">
        <v>0</v>
      </c>
      <c r="R101" s="66">
        <v>89.96</v>
      </c>
      <c r="S101" s="66">
        <v>38.54</v>
      </c>
      <c r="T101" s="66">
        <v>5.61</v>
      </c>
      <c r="U101" s="66">
        <v>2.6</v>
      </c>
      <c r="V101" s="66">
        <v>43.19</v>
      </c>
      <c r="W101" s="67">
        <v>10.03</v>
      </c>
    </row>
    <row r="102" spans="1:23" ht="12.75">
      <c r="A102" s="227">
        <v>2</v>
      </c>
      <c r="B102" s="228">
        <v>23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83">
        <v>1845772.49</v>
      </c>
      <c r="I102" s="11">
        <v>1841418.29</v>
      </c>
      <c r="J102" s="11">
        <v>1118198.64</v>
      </c>
      <c r="K102" s="11">
        <v>38144.69</v>
      </c>
      <c r="L102" s="11">
        <v>27786.32</v>
      </c>
      <c r="M102" s="60">
        <v>657288.64</v>
      </c>
      <c r="N102" s="11">
        <v>4354.2</v>
      </c>
      <c r="O102" s="11">
        <v>4354.2</v>
      </c>
      <c r="P102" s="11">
        <v>0</v>
      </c>
      <c r="Q102" s="11">
        <v>0</v>
      </c>
      <c r="R102" s="66">
        <v>99.76</v>
      </c>
      <c r="S102" s="66">
        <v>60.58</v>
      </c>
      <c r="T102" s="66">
        <v>2.06</v>
      </c>
      <c r="U102" s="66">
        <v>1.5</v>
      </c>
      <c r="V102" s="66">
        <v>35.61</v>
      </c>
      <c r="W102" s="67">
        <v>0.23</v>
      </c>
    </row>
    <row r="103" spans="1:23" ht="12.75">
      <c r="A103" s="227">
        <v>2</v>
      </c>
      <c r="B103" s="228">
        <v>24</v>
      </c>
      <c r="C103" s="228">
        <v>3</v>
      </c>
      <c r="D103" s="16">
        <v>2</v>
      </c>
      <c r="E103" s="16">
        <v>0</v>
      </c>
      <c r="F103" s="19"/>
      <c r="G103" s="54" t="s">
        <v>372</v>
      </c>
      <c r="H103" s="83">
        <v>4758387.16</v>
      </c>
      <c r="I103" s="11">
        <v>4716845.59</v>
      </c>
      <c r="J103" s="11">
        <v>2307767.63</v>
      </c>
      <c r="K103" s="11">
        <v>250528.56</v>
      </c>
      <c r="L103" s="11">
        <v>0</v>
      </c>
      <c r="M103" s="60">
        <v>2158549.4</v>
      </c>
      <c r="N103" s="11">
        <v>41541.57</v>
      </c>
      <c r="O103" s="11">
        <v>41541.57</v>
      </c>
      <c r="P103" s="11">
        <v>0</v>
      </c>
      <c r="Q103" s="11">
        <v>0</v>
      </c>
      <c r="R103" s="66">
        <v>99.12</v>
      </c>
      <c r="S103" s="66">
        <v>48.49</v>
      </c>
      <c r="T103" s="66">
        <v>5.26</v>
      </c>
      <c r="U103" s="66">
        <v>0</v>
      </c>
      <c r="V103" s="66">
        <v>45.36</v>
      </c>
      <c r="W103" s="67">
        <v>0.87</v>
      </c>
    </row>
    <row r="104" spans="1:23" ht="12.75">
      <c r="A104" s="227">
        <v>2</v>
      </c>
      <c r="B104" s="228">
        <v>7</v>
      </c>
      <c r="C104" s="228">
        <v>2</v>
      </c>
      <c r="D104" s="16">
        <v>2</v>
      </c>
      <c r="E104" s="16">
        <v>0</v>
      </c>
      <c r="F104" s="19"/>
      <c r="G104" s="54" t="s">
        <v>330</v>
      </c>
      <c r="H104" s="83">
        <v>5615922.24</v>
      </c>
      <c r="I104" s="11">
        <v>5612512.79</v>
      </c>
      <c r="J104" s="11">
        <v>2972524.25</v>
      </c>
      <c r="K104" s="11">
        <v>322017.8</v>
      </c>
      <c r="L104" s="11">
        <v>62857.62</v>
      </c>
      <c r="M104" s="60">
        <v>2255113.12</v>
      </c>
      <c r="N104" s="11">
        <v>3409.45</v>
      </c>
      <c r="O104" s="11">
        <v>3409.45</v>
      </c>
      <c r="P104" s="11">
        <v>0</v>
      </c>
      <c r="Q104" s="11">
        <v>0</v>
      </c>
      <c r="R104" s="66">
        <v>99.93</v>
      </c>
      <c r="S104" s="66">
        <v>52.93</v>
      </c>
      <c r="T104" s="66">
        <v>5.73</v>
      </c>
      <c r="U104" s="66">
        <v>1.11</v>
      </c>
      <c r="V104" s="66">
        <v>40.15</v>
      </c>
      <c r="W104" s="67">
        <v>0.06</v>
      </c>
    </row>
    <row r="105" spans="1:23" ht="12.75">
      <c r="A105" s="227">
        <v>2</v>
      </c>
      <c r="B105" s="228">
        <v>8</v>
      </c>
      <c r="C105" s="228">
        <v>7</v>
      </c>
      <c r="D105" s="16">
        <v>2</v>
      </c>
      <c r="E105" s="16">
        <v>0</v>
      </c>
      <c r="F105" s="19"/>
      <c r="G105" s="54" t="s">
        <v>332</v>
      </c>
      <c r="H105" s="83">
        <v>11317785.15</v>
      </c>
      <c r="I105" s="11">
        <v>11172125.46</v>
      </c>
      <c r="J105" s="11">
        <v>5483485.2</v>
      </c>
      <c r="K105" s="11">
        <v>811475.37</v>
      </c>
      <c r="L105" s="11">
        <v>482571.16</v>
      </c>
      <c r="M105" s="60">
        <v>4394593.73</v>
      </c>
      <c r="N105" s="11">
        <v>145659.69</v>
      </c>
      <c r="O105" s="11">
        <v>110146.69</v>
      </c>
      <c r="P105" s="11">
        <v>35513</v>
      </c>
      <c r="Q105" s="11">
        <v>0</v>
      </c>
      <c r="R105" s="66">
        <v>98.71</v>
      </c>
      <c r="S105" s="66">
        <v>48.45</v>
      </c>
      <c r="T105" s="66">
        <v>7.16</v>
      </c>
      <c r="U105" s="66">
        <v>4.26</v>
      </c>
      <c r="V105" s="66">
        <v>38.82</v>
      </c>
      <c r="W105" s="67">
        <v>1.28</v>
      </c>
    </row>
    <row r="106" spans="1:23" ht="12.75">
      <c r="A106" s="227">
        <v>2</v>
      </c>
      <c r="B106" s="228">
        <v>23</v>
      </c>
      <c r="C106" s="228">
        <v>5</v>
      </c>
      <c r="D106" s="16">
        <v>2</v>
      </c>
      <c r="E106" s="16">
        <v>0</v>
      </c>
      <c r="F106" s="19"/>
      <c r="G106" s="54" t="s">
        <v>373</v>
      </c>
      <c r="H106" s="83">
        <v>19611361.06</v>
      </c>
      <c r="I106" s="11">
        <v>17721586.97</v>
      </c>
      <c r="J106" s="11">
        <v>6695771.07</v>
      </c>
      <c r="K106" s="11">
        <v>2302651.49</v>
      </c>
      <c r="L106" s="11">
        <v>20294.71</v>
      </c>
      <c r="M106" s="60">
        <v>8702869.7</v>
      </c>
      <c r="N106" s="11">
        <v>1889774.09</v>
      </c>
      <c r="O106" s="11">
        <v>1791774.09</v>
      </c>
      <c r="P106" s="11">
        <v>39000</v>
      </c>
      <c r="Q106" s="11">
        <v>0</v>
      </c>
      <c r="R106" s="66">
        <v>90.36</v>
      </c>
      <c r="S106" s="66">
        <v>34.14</v>
      </c>
      <c r="T106" s="66">
        <v>11.74</v>
      </c>
      <c r="U106" s="66">
        <v>0.1</v>
      </c>
      <c r="V106" s="66">
        <v>44.37</v>
      </c>
      <c r="W106" s="67">
        <v>9.63</v>
      </c>
    </row>
    <row r="107" spans="1:23" ht="12.75">
      <c r="A107" s="227">
        <v>2</v>
      </c>
      <c r="B107" s="228">
        <v>17</v>
      </c>
      <c r="C107" s="228">
        <v>2</v>
      </c>
      <c r="D107" s="16">
        <v>2</v>
      </c>
      <c r="E107" s="16">
        <v>0</v>
      </c>
      <c r="F107" s="19"/>
      <c r="G107" s="54" t="s">
        <v>374</v>
      </c>
      <c r="H107" s="83">
        <v>2920866.79</v>
      </c>
      <c r="I107" s="11">
        <v>2904001.35</v>
      </c>
      <c r="J107" s="11">
        <v>1469463.18</v>
      </c>
      <c r="K107" s="11">
        <v>296981.98</v>
      </c>
      <c r="L107" s="11">
        <v>46134.09</v>
      </c>
      <c r="M107" s="60">
        <v>1091422.1</v>
      </c>
      <c r="N107" s="11">
        <v>16865.44</v>
      </c>
      <c r="O107" s="11">
        <v>16865.44</v>
      </c>
      <c r="P107" s="11">
        <v>0</v>
      </c>
      <c r="Q107" s="11">
        <v>0</v>
      </c>
      <c r="R107" s="66">
        <v>99.42</v>
      </c>
      <c r="S107" s="66">
        <v>50.3</v>
      </c>
      <c r="T107" s="66">
        <v>10.16</v>
      </c>
      <c r="U107" s="66">
        <v>1.57</v>
      </c>
      <c r="V107" s="66">
        <v>37.36</v>
      </c>
      <c r="W107" s="67">
        <v>0.57</v>
      </c>
    </row>
    <row r="108" spans="1:23" ht="12.75">
      <c r="A108" s="227">
        <v>2</v>
      </c>
      <c r="B108" s="228">
        <v>18</v>
      </c>
      <c r="C108" s="228">
        <v>1</v>
      </c>
      <c r="D108" s="16">
        <v>2</v>
      </c>
      <c r="E108" s="16">
        <v>0</v>
      </c>
      <c r="F108" s="19"/>
      <c r="G108" s="54" t="s">
        <v>375</v>
      </c>
      <c r="H108" s="83">
        <v>4090854.34</v>
      </c>
      <c r="I108" s="11">
        <v>3988342.53</v>
      </c>
      <c r="J108" s="11">
        <v>2161142.99</v>
      </c>
      <c r="K108" s="11">
        <v>275112.82</v>
      </c>
      <c r="L108" s="11">
        <v>46777.2</v>
      </c>
      <c r="M108" s="60">
        <v>1505309.52</v>
      </c>
      <c r="N108" s="11">
        <v>102511.81</v>
      </c>
      <c r="O108" s="11">
        <v>102511.81</v>
      </c>
      <c r="P108" s="11">
        <v>0</v>
      </c>
      <c r="Q108" s="11">
        <v>0</v>
      </c>
      <c r="R108" s="66">
        <v>97.49</v>
      </c>
      <c r="S108" s="66">
        <v>52.82</v>
      </c>
      <c r="T108" s="66">
        <v>6.72</v>
      </c>
      <c r="U108" s="66">
        <v>1.14</v>
      </c>
      <c r="V108" s="66">
        <v>36.79</v>
      </c>
      <c r="W108" s="67">
        <v>2.5</v>
      </c>
    </row>
    <row r="109" spans="1:23" ht="12.75">
      <c r="A109" s="227">
        <v>2</v>
      </c>
      <c r="B109" s="228">
        <v>3</v>
      </c>
      <c r="C109" s="228">
        <v>4</v>
      </c>
      <c r="D109" s="16">
        <v>2</v>
      </c>
      <c r="E109" s="16">
        <v>0</v>
      </c>
      <c r="F109" s="19"/>
      <c r="G109" s="54" t="s">
        <v>376</v>
      </c>
      <c r="H109" s="83">
        <v>3248338.03</v>
      </c>
      <c r="I109" s="11">
        <v>3076522.91</v>
      </c>
      <c r="J109" s="11">
        <v>1706475.99</v>
      </c>
      <c r="K109" s="11">
        <v>120337.47</v>
      </c>
      <c r="L109" s="11">
        <v>52325.7</v>
      </c>
      <c r="M109" s="60">
        <v>1197383.75</v>
      </c>
      <c r="N109" s="11">
        <v>171815.12</v>
      </c>
      <c r="O109" s="11">
        <v>171815.12</v>
      </c>
      <c r="P109" s="11">
        <v>0</v>
      </c>
      <c r="Q109" s="11">
        <v>0</v>
      </c>
      <c r="R109" s="66">
        <v>94.71</v>
      </c>
      <c r="S109" s="66">
        <v>52.53</v>
      </c>
      <c r="T109" s="66">
        <v>3.7</v>
      </c>
      <c r="U109" s="66">
        <v>1.61</v>
      </c>
      <c r="V109" s="66">
        <v>36.86</v>
      </c>
      <c r="W109" s="67">
        <v>5.28</v>
      </c>
    </row>
    <row r="110" spans="1:23" ht="12.75">
      <c r="A110" s="227">
        <v>2</v>
      </c>
      <c r="B110" s="228">
        <v>13</v>
      </c>
      <c r="C110" s="228">
        <v>2</v>
      </c>
      <c r="D110" s="16">
        <v>2</v>
      </c>
      <c r="E110" s="16">
        <v>0</v>
      </c>
      <c r="F110" s="19"/>
      <c r="G110" s="54" t="s">
        <v>377</v>
      </c>
      <c r="H110" s="83">
        <v>7371364.38</v>
      </c>
      <c r="I110" s="11">
        <v>6420986.79</v>
      </c>
      <c r="J110" s="11">
        <v>2866973.57</v>
      </c>
      <c r="K110" s="11">
        <v>365000</v>
      </c>
      <c r="L110" s="11">
        <v>319934.16</v>
      </c>
      <c r="M110" s="60">
        <v>2869079.06</v>
      </c>
      <c r="N110" s="11">
        <v>950377.59</v>
      </c>
      <c r="O110" s="11">
        <v>943440.39</v>
      </c>
      <c r="P110" s="11">
        <v>6937.2</v>
      </c>
      <c r="Q110" s="11">
        <v>0</v>
      </c>
      <c r="R110" s="66">
        <v>87.1</v>
      </c>
      <c r="S110" s="66">
        <v>38.89</v>
      </c>
      <c r="T110" s="66">
        <v>4.95</v>
      </c>
      <c r="U110" s="66">
        <v>4.34</v>
      </c>
      <c r="V110" s="66">
        <v>38.92</v>
      </c>
      <c r="W110" s="67">
        <v>12.89</v>
      </c>
    </row>
    <row r="111" spans="1:23" ht="12.75">
      <c r="A111" s="227">
        <v>2</v>
      </c>
      <c r="B111" s="228">
        <v>9</v>
      </c>
      <c r="C111" s="228">
        <v>3</v>
      </c>
      <c r="D111" s="16">
        <v>2</v>
      </c>
      <c r="E111" s="16">
        <v>0</v>
      </c>
      <c r="F111" s="19"/>
      <c r="G111" s="54" t="s">
        <v>378</v>
      </c>
      <c r="H111" s="83">
        <v>2506132.86</v>
      </c>
      <c r="I111" s="11">
        <v>2431593.88</v>
      </c>
      <c r="J111" s="11">
        <v>1153001.38</v>
      </c>
      <c r="K111" s="11">
        <v>89391.5</v>
      </c>
      <c r="L111" s="11">
        <v>31272.76</v>
      </c>
      <c r="M111" s="60">
        <v>1157928.24</v>
      </c>
      <c r="N111" s="11">
        <v>74538.98</v>
      </c>
      <c r="O111" s="11">
        <v>74538.98</v>
      </c>
      <c r="P111" s="11">
        <v>0</v>
      </c>
      <c r="Q111" s="11">
        <v>0</v>
      </c>
      <c r="R111" s="66">
        <v>97.02</v>
      </c>
      <c r="S111" s="66">
        <v>46</v>
      </c>
      <c r="T111" s="66">
        <v>3.56</v>
      </c>
      <c r="U111" s="66">
        <v>1.24</v>
      </c>
      <c r="V111" s="66">
        <v>46.2</v>
      </c>
      <c r="W111" s="67">
        <v>2.97</v>
      </c>
    </row>
    <row r="112" spans="1:23" ht="12.75">
      <c r="A112" s="227">
        <v>2</v>
      </c>
      <c r="B112" s="228">
        <v>9</v>
      </c>
      <c r="C112" s="228">
        <v>4</v>
      </c>
      <c r="D112" s="16">
        <v>2</v>
      </c>
      <c r="E112" s="16">
        <v>0</v>
      </c>
      <c r="F112" s="19"/>
      <c r="G112" s="54" t="s">
        <v>379</v>
      </c>
      <c r="H112" s="83">
        <v>4512457.96</v>
      </c>
      <c r="I112" s="11">
        <v>4225653.66</v>
      </c>
      <c r="J112" s="11">
        <v>1786526.1</v>
      </c>
      <c r="K112" s="11">
        <v>394650</v>
      </c>
      <c r="L112" s="11">
        <v>75281.65</v>
      </c>
      <c r="M112" s="60">
        <v>1969195.91</v>
      </c>
      <c r="N112" s="11">
        <v>286804.3</v>
      </c>
      <c r="O112" s="11">
        <v>286804.3</v>
      </c>
      <c r="P112" s="11">
        <v>0</v>
      </c>
      <c r="Q112" s="11">
        <v>0</v>
      </c>
      <c r="R112" s="66">
        <v>93.64</v>
      </c>
      <c r="S112" s="66">
        <v>39.59</v>
      </c>
      <c r="T112" s="66">
        <v>8.74</v>
      </c>
      <c r="U112" s="66">
        <v>1.66</v>
      </c>
      <c r="V112" s="66">
        <v>43.63</v>
      </c>
      <c r="W112" s="67">
        <v>6.35</v>
      </c>
    </row>
    <row r="113" spans="1:23" ht="12.75">
      <c r="A113" s="227">
        <v>2</v>
      </c>
      <c r="B113" s="228">
        <v>9</v>
      </c>
      <c r="C113" s="228">
        <v>5</v>
      </c>
      <c r="D113" s="16">
        <v>2</v>
      </c>
      <c r="E113" s="16">
        <v>0</v>
      </c>
      <c r="F113" s="19"/>
      <c r="G113" s="54" t="s">
        <v>380</v>
      </c>
      <c r="H113" s="83">
        <v>4774568.93</v>
      </c>
      <c r="I113" s="11">
        <v>4304361.8</v>
      </c>
      <c r="J113" s="11">
        <v>1773682.32</v>
      </c>
      <c r="K113" s="11">
        <v>413400</v>
      </c>
      <c r="L113" s="11">
        <v>61494.68</v>
      </c>
      <c r="M113" s="60">
        <v>2055784.8</v>
      </c>
      <c r="N113" s="11">
        <v>470207.13</v>
      </c>
      <c r="O113" s="11">
        <v>430207.13</v>
      </c>
      <c r="P113" s="11">
        <v>0</v>
      </c>
      <c r="Q113" s="11">
        <v>0</v>
      </c>
      <c r="R113" s="66">
        <v>90.15</v>
      </c>
      <c r="S113" s="66">
        <v>37.14</v>
      </c>
      <c r="T113" s="66">
        <v>8.65</v>
      </c>
      <c r="U113" s="66">
        <v>1.28</v>
      </c>
      <c r="V113" s="66">
        <v>43.05</v>
      </c>
      <c r="W113" s="67">
        <v>9.84</v>
      </c>
    </row>
    <row r="114" spans="1:23" ht="12.75">
      <c r="A114" s="227">
        <v>2</v>
      </c>
      <c r="B114" s="228">
        <v>8</v>
      </c>
      <c r="C114" s="228">
        <v>9</v>
      </c>
      <c r="D114" s="16">
        <v>2</v>
      </c>
      <c r="E114" s="16">
        <v>0</v>
      </c>
      <c r="F114" s="19"/>
      <c r="G114" s="54" t="s">
        <v>381</v>
      </c>
      <c r="H114" s="83">
        <v>2450010.22</v>
      </c>
      <c r="I114" s="11">
        <v>1539435.67</v>
      </c>
      <c r="J114" s="11">
        <v>892409.15</v>
      </c>
      <c r="K114" s="11">
        <v>111500</v>
      </c>
      <c r="L114" s="11">
        <v>49630.87</v>
      </c>
      <c r="M114" s="60">
        <v>485895.65</v>
      </c>
      <c r="N114" s="11">
        <v>910574.55</v>
      </c>
      <c r="O114" s="11">
        <v>910574.55</v>
      </c>
      <c r="P114" s="11">
        <v>0</v>
      </c>
      <c r="Q114" s="11">
        <v>0</v>
      </c>
      <c r="R114" s="66">
        <v>62.83</v>
      </c>
      <c r="S114" s="66">
        <v>36.42</v>
      </c>
      <c r="T114" s="66">
        <v>4.55</v>
      </c>
      <c r="U114" s="66">
        <v>2.02</v>
      </c>
      <c r="V114" s="66">
        <v>19.83</v>
      </c>
      <c r="W114" s="67">
        <v>37.16</v>
      </c>
    </row>
    <row r="115" spans="1:23" ht="12.75">
      <c r="A115" s="227">
        <v>2</v>
      </c>
      <c r="B115" s="228">
        <v>10</v>
      </c>
      <c r="C115" s="228">
        <v>4</v>
      </c>
      <c r="D115" s="16">
        <v>2</v>
      </c>
      <c r="E115" s="16">
        <v>0</v>
      </c>
      <c r="F115" s="19"/>
      <c r="G115" s="54" t="s">
        <v>335</v>
      </c>
      <c r="H115" s="83">
        <v>4100429.75</v>
      </c>
      <c r="I115" s="11">
        <v>4089796.54</v>
      </c>
      <c r="J115" s="11">
        <v>2275909.14</v>
      </c>
      <c r="K115" s="11">
        <v>169223.66</v>
      </c>
      <c r="L115" s="11">
        <v>45624.87</v>
      </c>
      <c r="M115" s="60">
        <v>1599038.87</v>
      </c>
      <c r="N115" s="11">
        <v>10633.21</v>
      </c>
      <c r="O115" s="11">
        <v>10633.21</v>
      </c>
      <c r="P115" s="11">
        <v>0</v>
      </c>
      <c r="Q115" s="11">
        <v>0</v>
      </c>
      <c r="R115" s="66">
        <v>99.74</v>
      </c>
      <c r="S115" s="66">
        <v>55.5</v>
      </c>
      <c r="T115" s="66">
        <v>4.12</v>
      </c>
      <c r="U115" s="66">
        <v>1.11</v>
      </c>
      <c r="V115" s="66">
        <v>38.99</v>
      </c>
      <c r="W115" s="67">
        <v>0.25</v>
      </c>
    </row>
    <row r="116" spans="1:23" ht="12.75">
      <c r="A116" s="227">
        <v>2</v>
      </c>
      <c r="B116" s="228">
        <v>11</v>
      </c>
      <c r="C116" s="228">
        <v>2</v>
      </c>
      <c r="D116" s="16">
        <v>2</v>
      </c>
      <c r="E116" s="16">
        <v>0</v>
      </c>
      <c r="F116" s="19"/>
      <c r="G116" s="54" t="s">
        <v>336</v>
      </c>
      <c r="H116" s="83">
        <v>10741771.81</v>
      </c>
      <c r="I116" s="11">
        <v>10006833.97</v>
      </c>
      <c r="J116" s="11">
        <v>4583253.76</v>
      </c>
      <c r="K116" s="11">
        <v>1549409.3</v>
      </c>
      <c r="L116" s="11">
        <v>70094.99</v>
      </c>
      <c r="M116" s="60">
        <v>3804075.92</v>
      </c>
      <c r="N116" s="11">
        <v>734937.84</v>
      </c>
      <c r="O116" s="11">
        <v>732791.86</v>
      </c>
      <c r="P116" s="11">
        <v>2145.98</v>
      </c>
      <c r="Q116" s="11">
        <v>0</v>
      </c>
      <c r="R116" s="66">
        <v>93.15</v>
      </c>
      <c r="S116" s="66">
        <v>42.66</v>
      </c>
      <c r="T116" s="66">
        <v>14.42</v>
      </c>
      <c r="U116" s="66">
        <v>0.65</v>
      </c>
      <c r="V116" s="66">
        <v>35.41</v>
      </c>
      <c r="W116" s="67">
        <v>6.84</v>
      </c>
    </row>
    <row r="117" spans="1:23" ht="12.75">
      <c r="A117" s="227">
        <v>2</v>
      </c>
      <c r="B117" s="228">
        <v>2</v>
      </c>
      <c r="C117" s="228">
        <v>6</v>
      </c>
      <c r="D117" s="16">
        <v>2</v>
      </c>
      <c r="E117" s="16">
        <v>0</v>
      </c>
      <c r="F117" s="19"/>
      <c r="G117" s="54" t="s">
        <v>382</v>
      </c>
      <c r="H117" s="83">
        <v>5015251.32</v>
      </c>
      <c r="I117" s="11">
        <v>4646249.59</v>
      </c>
      <c r="J117" s="11">
        <v>2499286.04</v>
      </c>
      <c r="K117" s="11">
        <v>430593.01</v>
      </c>
      <c r="L117" s="11">
        <v>63579.71</v>
      </c>
      <c r="M117" s="60">
        <v>1652790.83</v>
      </c>
      <c r="N117" s="11">
        <v>369001.73</v>
      </c>
      <c r="O117" s="11">
        <v>279324.73</v>
      </c>
      <c r="P117" s="11">
        <v>89677</v>
      </c>
      <c r="Q117" s="11">
        <v>0</v>
      </c>
      <c r="R117" s="66">
        <v>92.64</v>
      </c>
      <c r="S117" s="66">
        <v>49.83</v>
      </c>
      <c r="T117" s="66">
        <v>8.58</v>
      </c>
      <c r="U117" s="66">
        <v>1.26</v>
      </c>
      <c r="V117" s="66">
        <v>32.95</v>
      </c>
      <c r="W117" s="67">
        <v>7.35</v>
      </c>
    </row>
    <row r="118" spans="1:23" ht="12.75">
      <c r="A118" s="227">
        <v>2</v>
      </c>
      <c r="B118" s="228">
        <v>18</v>
      </c>
      <c r="C118" s="228">
        <v>2</v>
      </c>
      <c r="D118" s="16">
        <v>2</v>
      </c>
      <c r="E118" s="16">
        <v>0</v>
      </c>
      <c r="F118" s="19"/>
      <c r="G118" s="54" t="s">
        <v>383</v>
      </c>
      <c r="H118" s="83">
        <v>3272217.2</v>
      </c>
      <c r="I118" s="11">
        <v>3268217.2</v>
      </c>
      <c r="J118" s="11">
        <v>1677588.78</v>
      </c>
      <c r="K118" s="11">
        <v>216798.89</v>
      </c>
      <c r="L118" s="11">
        <v>72026.62</v>
      </c>
      <c r="M118" s="60">
        <v>1301802.91</v>
      </c>
      <c r="N118" s="11">
        <v>4000</v>
      </c>
      <c r="O118" s="11">
        <v>4000</v>
      </c>
      <c r="P118" s="11">
        <v>0</v>
      </c>
      <c r="Q118" s="11">
        <v>0</v>
      </c>
      <c r="R118" s="66">
        <v>99.87</v>
      </c>
      <c r="S118" s="66">
        <v>51.26</v>
      </c>
      <c r="T118" s="66">
        <v>6.62</v>
      </c>
      <c r="U118" s="66">
        <v>2.2</v>
      </c>
      <c r="V118" s="66">
        <v>39.78</v>
      </c>
      <c r="W118" s="67">
        <v>0.12</v>
      </c>
    </row>
    <row r="119" spans="1:23" ht="12.75">
      <c r="A119" s="227">
        <v>2</v>
      </c>
      <c r="B119" s="228">
        <v>19</v>
      </c>
      <c r="C119" s="228">
        <v>5</v>
      </c>
      <c r="D119" s="16">
        <v>2</v>
      </c>
      <c r="E119" s="16">
        <v>0</v>
      </c>
      <c r="F119" s="19"/>
      <c r="G119" s="54" t="s">
        <v>384</v>
      </c>
      <c r="H119" s="83">
        <v>5957385.48</v>
      </c>
      <c r="I119" s="11">
        <v>3832633.48</v>
      </c>
      <c r="J119" s="11">
        <v>2035582.6</v>
      </c>
      <c r="K119" s="11">
        <v>313155.69</v>
      </c>
      <c r="L119" s="11">
        <v>54991.69</v>
      </c>
      <c r="M119" s="60">
        <v>1428903.5</v>
      </c>
      <c r="N119" s="11">
        <v>2124752</v>
      </c>
      <c r="O119" s="11">
        <v>24752</v>
      </c>
      <c r="P119" s="11">
        <v>0</v>
      </c>
      <c r="Q119" s="11">
        <v>0</v>
      </c>
      <c r="R119" s="66">
        <v>64.33</v>
      </c>
      <c r="S119" s="66">
        <v>34.16</v>
      </c>
      <c r="T119" s="66">
        <v>5.25</v>
      </c>
      <c r="U119" s="66">
        <v>0.92</v>
      </c>
      <c r="V119" s="66">
        <v>23.98</v>
      </c>
      <c r="W119" s="67">
        <v>35.66</v>
      </c>
    </row>
    <row r="120" spans="1:23" ht="12.75">
      <c r="A120" s="227">
        <v>2</v>
      </c>
      <c r="B120" s="228">
        <v>7</v>
      </c>
      <c r="C120" s="228">
        <v>4</v>
      </c>
      <c r="D120" s="16">
        <v>2</v>
      </c>
      <c r="E120" s="16">
        <v>0</v>
      </c>
      <c r="F120" s="19"/>
      <c r="G120" s="54" t="s">
        <v>385</v>
      </c>
      <c r="H120" s="83">
        <v>2761602.73</v>
      </c>
      <c r="I120" s="11">
        <v>2761102.73</v>
      </c>
      <c r="J120" s="11">
        <v>1513440.65</v>
      </c>
      <c r="K120" s="11">
        <v>23809.02</v>
      </c>
      <c r="L120" s="11">
        <v>75431.18</v>
      </c>
      <c r="M120" s="60">
        <v>1148421.88</v>
      </c>
      <c r="N120" s="11">
        <v>500</v>
      </c>
      <c r="O120" s="11">
        <v>0</v>
      </c>
      <c r="P120" s="11">
        <v>0</v>
      </c>
      <c r="Q120" s="11">
        <v>0</v>
      </c>
      <c r="R120" s="66">
        <v>99.98</v>
      </c>
      <c r="S120" s="66">
        <v>54.8</v>
      </c>
      <c r="T120" s="66">
        <v>0.86</v>
      </c>
      <c r="U120" s="66">
        <v>2.73</v>
      </c>
      <c r="V120" s="66">
        <v>41.58</v>
      </c>
      <c r="W120" s="67">
        <v>0.01</v>
      </c>
    </row>
    <row r="121" spans="1:23" ht="12.75">
      <c r="A121" s="227">
        <v>2</v>
      </c>
      <c r="B121" s="228">
        <v>5</v>
      </c>
      <c r="C121" s="228">
        <v>3</v>
      </c>
      <c r="D121" s="16">
        <v>2</v>
      </c>
      <c r="E121" s="16">
        <v>0</v>
      </c>
      <c r="F121" s="19"/>
      <c r="G121" s="54" t="s">
        <v>386</v>
      </c>
      <c r="H121" s="83">
        <v>3477924.84</v>
      </c>
      <c r="I121" s="11">
        <v>3035291.06</v>
      </c>
      <c r="J121" s="11">
        <v>1447394.84</v>
      </c>
      <c r="K121" s="11">
        <v>110006.78</v>
      </c>
      <c r="L121" s="11">
        <v>87548.35</v>
      </c>
      <c r="M121" s="60">
        <v>1390341.09</v>
      </c>
      <c r="N121" s="11">
        <v>442633.78</v>
      </c>
      <c r="O121" s="11">
        <v>442633.78</v>
      </c>
      <c r="P121" s="11">
        <v>0</v>
      </c>
      <c r="Q121" s="11">
        <v>0</v>
      </c>
      <c r="R121" s="66">
        <v>87.27</v>
      </c>
      <c r="S121" s="66">
        <v>41.61</v>
      </c>
      <c r="T121" s="66">
        <v>3.16</v>
      </c>
      <c r="U121" s="66">
        <v>2.51</v>
      </c>
      <c r="V121" s="66">
        <v>39.97</v>
      </c>
      <c r="W121" s="67">
        <v>12.72</v>
      </c>
    </row>
    <row r="122" spans="1:23" ht="12.75">
      <c r="A122" s="227">
        <v>2</v>
      </c>
      <c r="B122" s="228">
        <v>23</v>
      </c>
      <c r="C122" s="228">
        <v>6</v>
      </c>
      <c r="D122" s="16">
        <v>2</v>
      </c>
      <c r="E122" s="16">
        <v>0</v>
      </c>
      <c r="F122" s="19"/>
      <c r="G122" s="54" t="s">
        <v>387</v>
      </c>
      <c r="H122" s="83">
        <v>2671110.2</v>
      </c>
      <c r="I122" s="11">
        <v>2589953.49</v>
      </c>
      <c r="J122" s="11">
        <v>1397518.62</v>
      </c>
      <c r="K122" s="11">
        <v>225446.59</v>
      </c>
      <c r="L122" s="11">
        <v>28089.45</v>
      </c>
      <c r="M122" s="60">
        <v>938898.83</v>
      </c>
      <c r="N122" s="11">
        <v>81156.71</v>
      </c>
      <c r="O122" s="11">
        <v>56756.71</v>
      </c>
      <c r="P122" s="11">
        <v>0</v>
      </c>
      <c r="Q122" s="11">
        <v>0</v>
      </c>
      <c r="R122" s="66">
        <v>96.96</v>
      </c>
      <c r="S122" s="66">
        <v>52.31</v>
      </c>
      <c r="T122" s="66">
        <v>8.44</v>
      </c>
      <c r="U122" s="66">
        <v>1.05</v>
      </c>
      <c r="V122" s="66">
        <v>35.15</v>
      </c>
      <c r="W122" s="67">
        <v>3.03</v>
      </c>
    </row>
    <row r="123" spans="1:23" ht="12.75">
      <c r="A123" s="227">
        <v>2</v>
      </c>
      <c r="B123" s="228">
        <v>18</v>
      </c>
      <c r="C123" s="228">
        <v>3</v>
      </c>
      <c r="D123" s="16">
        <v>2</v>
      </c>
      <c r="E123" s="16">
        <v>0</v>
      </c>
      <c r="F123" s="19"/>
      <c r="G123" s="54" t="s">
        <v>388</v>
      </c>
      <c r="H123" s="83">
        <v>8095497.48</v>
      </c>
      <c r="I123" s="11">
        <v>7639032.13</v>
      </c>
      <c r="J123" s="11">
        <v>4204110.9</v>
      </c>
      <c r="K123" s="11">
        <v>722822.3</v>
      </c>
      <c r="L123" s="11">
        <v>233523.52</v>
      </c>
      <c r="M123" s="60">
        <v>2478575.41</v>
      </c>
      <c r="N123" s="11">
        <v>456465.35</v>
      </c>
      <c r="O123" s="11">
        <v>120952.35</v>
      </c>
      <c r="P123" s="11">
        <v>35513</v>
      </c>
      <c r="Q123" s="11">
        <v>0</v>
      </c>
      <c r="R123" s="66">
        <v>94.36</v>
      </c>
      <c r="S123" s="66">
        <v>51.93</v>
      </c>
      <c r="T123" s="66">
        <v>8.92</v>
      </c>
      <c r="U123" s="66">
        <v>2.88</v>
      </c>
      <c r="V123" s="66">
        <v>30.61</v>
      </c>
      <c r="W123" s="67">
        <v>5.63</v>
      </c>
    </row>
    <row r="124" spans="1:23" ht="12.75">
      <c r="A124" s="227">
        <v>2</v>
      </c>
      <c r="B124" s="228">
        <v>9</v>
      </c>
      <c r="C124" s="228">
        <v>6</v>
      </c>
      <c r="D124" s="16">
        <v>2</v>
      </c>
      <c r="E124" s="16">
        <v>0</v>
      </c>
      <c r="F124" s="19"/>
      <c r="G124" s="54" t="s">
        <v>389</v>
      </c>
      <c r="H124" s="83">
        <v>4273194.28</v>
      </c>
      <c r="I124" s="11">
        <v>3780420.72</v>
      </c>
      <c r="J124" s="11">
        <v>1633184.78</v>
      </c>
      <c r="K124" s="11">
        <v>571333.76</v>
      </c>
      <c r="L124" s="11">
        <v>67577.64</v>
      </c>
      <c r="M124" s="60">
        <v>1508324.54</v>
      </c>
      <c r="N124" s="11">
        <v>492773.56</v>
      </c>
      <c r="O124" s="11">
        <v>460074.34</v>
      </c>
      <c r="P124" s="11">
        <v>0</v>
      </c>
      <c r="Q124" s="11">
        <v>0</v>
      </c>
      <c r="R124" s="66">
        <v>88.46</v>
      </c>
      <c r="S124" s="66">
        <v>38.21</v>
      </c>
      <c r="T124" s="66">
        <v>13.37</v>
      </c>
      <c r="U124" s="66">
        <v>1.58</v>
      </c>
      <c r="V124" s="66">
        <v>35.29</v>
      </c>
      <c r="W124" s="67">
        <v>11.53</v>
      </c>
    </row>
    <row r="125" spans="1:23" ht="12.75">
      <c r="A125" s="227">
        <v>2</v>
      </c>
      <c r="B125" s="228">
        <v>5</v>
      </c>
      <c r="C125" s="228">
        <v>4</v>
      </c>
      <c r="D125" s="16">
        <v>2</v>
      </c>
      <c r="E125" s="16">
        <v>0</v>
      </c>
      <c r="F125" s="19"/>
      <c r="G125" s="54" t="s">
        <v>390</v>
      </c>
      <c r="H125" s="83">
        <v>2427160.29</v>
      </c>
      <c r="I125" s="11">
        <v>2404780.29</v>
      </c>
      <c r="J125" s="11">
        <v>1313032.15</v>
      </c>
      <c r="K125" s="11">
        <v>79141.77</v>
      </c>
      <c r="L125" s="11">
        <v>95156.48</v>
      </c>
      <c r="M125" s="60">
        <v>917449.89</v>
      </c>
      <c r="N125" s="11">
        <v>22380</v>
      </c>
      <c r="O125" s="11">
        <v>15380</v>
      </c>
      <c r="P125" s="11">
        <v>0</v>
      </c>
      <c r="Q125" s="11">
        <v>0</v>
      </c>
      <c r="R125" s="66">
        <v>99.07</v>
      </c>
      <c r="S125" s="66">
        <v>54.09</v>
      </c>
      <c r="T125" s="66">
        <v>3.26</v>
      </c>
      <c r="U125" s="66">
        <v>3.92</v>
      </c>
      <c r="V125" s="66">
        <v>37.79</v>
      </c>
      <c r="W125" s="67">
        <v>0.92</v>
      </c>
    </row>
    <row r="126" spans="1:23" ht="12.75">
      <c r="A126" s="227">
        <v>2</v>
      </c>
      <c r="B126" s="228">
        <v>6</v>
      </c>
      <c r="C126" s="228">
        <v>7</v>
      </c>
      <c r="D126" s="16">
        <v>2</v>
      </c>
      <c r="E126" s="16">
        <v>0</v>
      </c>
      <c r="F126" s="19"/>
      <c r="G126" s="54" t="s">
        <v>391</v>
      </c>
      <c r="H126" s="83">
        <v>7555045.21</v>
      </c>
      <c r="I126" s="11">
        <v>7321726.16</v>
      </c>
      <c r="J126" s="11">
        <v>3258023.52</v>
      </c>
      <c r="K126" s="11">
        <v>207856.77</v>
      </c>
      <c r="L126" s="11">
        <v>3982.78</v>
      </c>
      <c r="M126" s="60">
        <v>3851863.09</v>
      </c>
      <c r="N126" s="11">
        <v>233319.05</v>
      </c>
      <c r="O126" s="11">
        <v>233319.05</v>
      </c>
      <c r="P126" s="11">
        <v>0</v>
      </c>
      <c r="Q126" s="11">
        <v>0</v>
      </c>
      <c r="R126" s="66">
        <v>96.91</v>
      </c>
      <c r="S126" s="66">
        <v>43.12</v>
      </c>
      <c r="T126" s="66">
        <v>2.75</v>
      </c>
      <c r="U126" s="66">
        <v>0.05</v>
      </c>
      <c r="V126" s="66">
        <v>50.98</v>
      </c>
      <c r="W126" s="67">
        <v>3.08</v>
      </c>
    </row>
    <row r="127" spans="1:23" ht="12.75">
      <c r="A127" s="227">
        <v>2</v>
      </c>
      <c r="B127" s="228">
        <v>4</v>
      </c>
      <c r="C127" s="228">
        <v>3</v>
      </c>
      <c r="D127" s="16">
        <v>2</v>
      </c>
      <c r="E127" s="16">
        <v>0</v>
      </c>
      <c r="F127" s="19"/>
      <c r="G127" s="54" t="s">
        <v>392</v>
      </c>
      <c r="H127" s="83">
        <v>3487396.25</v>
      </c>
      <c r="I127" s="11">
        <v>3476840.1</v>
      </c>
      <c r="J127" s="11">
        <v>1853685.5</v>
      </c>
      <c r="K127" s="11">
        <v>140960.11</v>
      </c>
      <c r="L127" s="11">
        <v>58068.46</v>
      </c>
      <c r="M127" s="60">
        <v>1424126.03</v>
      </c>
      <c r="N127" s="11">
        <v>10556.15</v>
      </c>
      <c r="O127" s="11">
        <v>10556.15</v>
      </c>
      <c r="P127" s="11">
        <v>0</v>
      </c>
      <c r="Q127" s="11">
        <v>0</v>
      </c>
      <c r="R127" s="66">
        <v>99.69</v>
      </c>
      <c r="S127" s="66">
        <v>53.15</v>
      </c>
      <c r="T127" s="66">
        <v>4.04</v>
      </c>
      <c r="U127" s="66">
        <v>1.66</v>
      </c>
      <c r="V127" s="66">
        <v>40.83</v>
      </c>
      <c r="W127" s="67">
        <v>0.3</v>
      </c>
    </row>
    <row r="128" spans="1:23" ht="12.75">
      <c r="A128" s="227">
        <v>2</v>
      </c>
      <c r="B128" s="228">
        <v>8</v>
      </c>
      <c r="C128" s="228">
        <v>11</v>
      </c>
      <c r="D128" s="16">
        <v>2</v>
      </c>
      <c r="E128" s="16">
        <v>0</v>
      </c>
      <c r="F128" s="19"/>
      <c r="G128" s="54" t="s">
        <v>337</v>
      </c>
      <c r="H128" s="83">
        <v>7767506.89</v>
      </c>
      <c r="I128" s="11">
        <v>7593459.18</v>
      </c>
      <c r="J128" s="11">
        <v>3449352.14</v>
      </c>
      <c r="K128" s="11">
        <v>549583.42</v>
      </c>
      <c r="L128" s="11">
        <v>215408.06</v>
      </c>
      <c r="M128" s="60">
        <v>3379115.56</v>
      </c>
      <c r="N128" s="11">
        <v>174047.71</v>
      </c>
      <c r="O128" s="11">
        <v>126447.71</v>
      </c>
      <c r="P128" s="11">
        <v>0</v>
      </c>
      <c r="Q128" s="11">
        <v>0</v>
      </c>
      <c r="R128" s="66">
        <v>97.75</v>
      </c>
      <c r="S128" s="66">
        <v>44.4</v>
      </c>
      <c r="T128" s="66">
        <v>7.07</v>
      </c>
      <c r="U128" s="66">
        <v>2.77</v>
      </c>
      <c r="V128" s="66">
        <v>43.5</v>
      </c>
      <c r="W128" s="67">
        <v>2.24</v>
      </c>
    </row>
    <row r="129" spans="1:23" ht="12.75">
      <c r="A129" s="227">
        <v>2</v>
      </c>
      <c r="B129" s="228">
        <v>14</v>
      </c>
      <c r="C129" s="228">
        <v>6</v>
      </c>
      <c r="D129" s="16">
        <v>2</v>
      </c>
      <c r="E129" s="16">
        <v>0</v>
      </c>
      <c r="F129" s="19"/>
      <c r="G129" s="54" t="s">
        <v>338</v>
      </c>
      <c r="H129" s="83">
        <v>8063625.94</v>
      </c>
      <c r="I129" s="11">
        <v>7531306.55</v>
      </c>
      <c r="J129" s="11">
        <v>3593513.42</v>
      </c>
      <c r="K129" s="11">
        <v>736525.8</v>
      </c>
      <c r="L129" s="11">
        <v>255661.08</v>
      </c>
      <c r="M129" s="60">
        <v>2945606.25</v>
      </c>
      <c r="N129" s="11">
        <v>532319.39</v>
      </c>
      <c r="O129" s="11">
        <v>432319.39</v>
      </c>
      <c r="P129" s="11">
        <v>0</v>
      </c>
      <c r="Q129" s="11">
        <v>0</v>
      </c>
      <c r="R129" s="66">
        <v>93.39</v>
      </c>
      <c r="S129" s="66">
        <v>44.56</v>
      </c>
      <c r="T129" s="66">
        <v>9.13</v>
      </c>
      <c r="U129" s="66">
        <v>3.17</v>
      </c>
      <c r="V129" s="66">
        <v>36.52</v>
      </c>
      <c r="W129" s="67">
        <v>6.6</v>
      </c>
    </row>
    <row r="130" spans="1:23" ht="12.75">
      <c r="A130" s="227">
        <v>2</v>
      </c>
      <c r="B130" s="228">
        <v>15</v>
      </c>
      <c r="C130" s="228">
        <v>4</v>
      </c>
      <c r="D130" s="16">
        <v>2</v>
      </c>
      <c r="E130" s="16">
        <v>0</v>
      </c>
      <c r="F130" s="19"/>
      <c r="G130" s="54" t="s">
        <v>339</v>
      </c>
      <c r="H130" s="83">
        <v>13599585.9</v>
      </c>
      <c r="I130" s="11">
        <v>10820084.42</v>
      </c>
      <c r="J130" s="11">
        <v>5092865.98</v>
      </c>
      <c r="K130" s="11">
        <v>1040475</v>
      </c>
      <c r="L130" s="11">
        <v>236335.71</v>
      </c>
      <c r="M130" s="60">
        <v>4450407.73</v>
      </c>
      <c r="N130" s="11">
        <v>2779501.48</v>
      </c>
      <c r="O130" s="11">
        <v>2779501.48</v>
      </c>
      <c r="P130" s="11">
        <v>0</v>
      </c>
      <c r="Q130" s="11">
        <v>0</v>
      </c>
      <c r="R130" s="66">
        <v>79.56</v>
      </c>
      <c r="S130" s="66">
        <v>37.44</v>
      </c>
      <c r="T130" s="66">
        <v>7.65</v>
      </c>
      <c r="U130" s="66">
        <v>1.73</v>
      </c>
      <c r="V130" s="66">
        <v>32.72</v>
      </c>
      <c r="W130" s="67">
        <v>20.43</v>
      </c>
    </row>
    <row r="131" spans="1:23" ht="12.75">
      <c r="A131" s="227">
        <v>2</v>
      </c>
      <c r="B131" s="228">
        <v>1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83">
        <v>5228164.83</v>
      </c>
      <c r="I131" s="11">
        <v>5178973.63</v>
      </c>
      <c r="J131" s="11">
        <v>2631410.93</v>
      </c>
      <c r="K131" s="11">
        <v>380355.46</v>
      </c>
      <c r="L131" s="11">
        <v>55491.77</v>
      </c>
      <c r="M131" s="60">
        <v>2111715.47</v>
      </c>
      <c r="N131" s="11">
        <v>49191.2</v>
      </c>
      <c r="O131" s="11">
        <v>49191.2</v>
      </c>
      <c r="P131" s="11">
        <v>0</v>
      </c>
      <c r="Q131" s="11">
        <v>0</v>
      </c>
      <c r="R131" s="66">
        <v>99.05</v>
      </c>
      <c r="S131" s="66">
        <v>50.33</v>
      </c>
      <c r="T131" s="66">
        <v>7.27</v>
      </c>
      <c r="U131" s="66">
        <v>1.06</v>
      </c>
      <c r="V131" s="66">
        <v>40.39</v>
      </c>
      <c r="W131" s="67">
        <v>0.94</v>
      </c>
    </row>
    <row r="132" spans="1:23" ht="12.75">
      <c r="A132" s="227">
        <v>2</v>
      </c>
      <c r="B132" s="228">
        <v>5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83">
        <v>3312527.05</v>
      </c>
      <c r="I132" s="11">
        <v>2594409.45</v>
      </c>
      <c r="J132" s="11">
        <v>1502117.65</v>
      </c>
      <c r="K132" s="11">
        <v>138256.46</v>
      </c>
      <c r="L132" s="11">
        <v>45291.24</v>
      </c>
      <c r="M132" s="60">
        <v>908744.1</v>
      </c>
      <c r="N132" s="11">
        <v>718117.6</v>
      </c>
      <c r="O132" s="11">
        <v>718117.6</v>
      </c>
      <c r="P132" s="11">
        <v>0</v>
      </c>
      <c r="Q132" s="11">
        <v>0</v>
      </c>
      <c r="R132" s="66">
        <v>78.32</v>
      </c>
      <c r="S132" s="66">
        <v>45.34</v>
      </c>
      <c r="T132" s="66">
        <v>4.17</v>
      </c>
      <c r="U132" s="66">
        <v>1.36</v>
      </c>
      <c r="V132" s="66">
        <v>27.43</v>
      </c>
      <c r="W132" s="67">
        <v>21.67</v>
      </c>
    </row>
    <row r="133" spans="1:23" ht="12.75">
      <c r="A133" s="227">
        <v>2</v>
      </c>
      <c r="B133" s="228">
        <v>3</v>
      </c>
      <c r="C133" s="228">
        <v>5</v>
      </c>
      <c r="D133" s="16">
        <v>2</v>
      </c>
      <c r="E133" s="16">
        <v>0</v>
      </c>
      <c r="F133" s="19"/>
      <c r="G133" s="54" t="s">
        <v>395</v>
      </c>
      <c r="H133" s="83">
        <v>2344512.96</v>
      </c>
      <c r="I133" s="11">
        <v>1974709.23</v>
      </c>
      <c r="J133" s="11">
        <v>978868.97</v>
      </c>
      <c r="K133" s="11">
        <v>99852.92</v>
      </c>
      <c r="L133" s="11">
        <v>82155.52</v>
      </c>
      <c r="M133" s="60">
        <v>813831.82</v>
      </c>
      <c r="N133" s="11">
        <v>369803.73</v>
      </c>
      <c r="O133" s="11">
        <v>369803.73</v>
      </c>
      <c r="P133" s="11">
        <v>0</v>
      </c>
      <c r="Q133" s="11">
        <v>0</v>
      </c>
      <c r="R133" s="66">
        <v>84.22</v>
      </c>
      <c r="S133" s="66">
        <v>41.75</v>
      </c>
      <c r="T133" s="66">
        <v>4.25</v>
      </c>
      <c r="U133" s="66">
        <v>3.5</v>
      </c>
      <c r="V133" s="66">
        <v>34.71</v>
      </c>
      <c r="W133" s="67">
        <v>15.77</v>
      </c>
    </row>
    <row r="134" spans="1:23" ht="12.75">
      <c r="A134" s="227">
        <v>2</v>
      </c>
      <c r="B134" s="228">
        <v>26</v>
      </c>
      <c r="C134" s="228">
        <v>3</v>
      </c>
      <c r="D134" s="16">
        <v>2</v>
      </c>
      <c r="E134" s="16">
        <v>0</v>
      </c>
      <c r="F134" s="19"/>
      <c r="G134" s="54" t="s">
        <v>396</v>
      </c>
      <c r="H134" s="83">
        <v>4090155.09</v>
      </c>
      <c r="I134" s="11">
        <v>3863181.77</v>
      </c>
      <c r="J134" s="11">
        <v>1936242.48</v>
      </c>
      <c r="K134" s="11">
        <v>266724.57</v>
      </c>
      <c r="L134" s="11">
        <v>80150.95</v>
      </c>
      <c r="M134" s="60">
        <v>1580063.77</v>
      </c>
      <c r="N134" s="11">
        <v>226973.32</v>
      </c>
      <c r="O134" s="11">
        <v>226973.32</v>
      </c>
      <c r="P134" s="11">
        <v>0</v>
      </c>
      <c r="Q134" s="11">
        <v>0</v>
      </c>
      <c r="R134" s="66">
        <v>94.45</v>
      </c>
      <c r="S134" s="66">
        <v>47.33</v>
      </c>
      <c r="T134" s="66">
        <v>6.52</v>
      </c>
      <c r="U134" s="66">
        <v>1.95</v>
      </c>
      <c r="V134" s="66">
        <v>38.63</v>
      </c>
      <c r="W134" s="67">
        <v>5.54</v>
      </c>
    </row>
    <row r="135" spans="1:23" ht="12.75">
      <c r="A135" s="227">
        <v>2</v>
      </c>
      <c r="B135" s="228">
        <v>10</v>
      </c>
      <c r="C135" s="228">
        <v>6</v>
      </c>
      <c r="D135" s="16">
        <v>2</v>
      </c>
      <c r="E135" s="16">
        <v>0</v>
      </c>
      <c r="F135" s="19"/>
      <c r="G135" s="54" t="s">
        <v>397</v>
      </c>
      <c r="H135" s="83">
        <v>1210724.91</v>
      </c>
      <c r="I135" s="11">
        <v>1173254.46</v>
      </c>
      <c r="J135" s="11">
        <v>669787.69</v>
      </c>
      <c r="K135" s="11">
        <v>39348</v>
      </c>
      <c r="L135" s="11">
        <v>2622.23</v>
      </c>
      <c r="M135" s="60">
        <v>461496.54</v>
      </c>
      <c r="N135" s="11">
        <v>37470.45</v>
      </c>
      <c r="O135" s="11">
        <v>37470.45</v>
      </c>
      <c r="P135" s="11">
        <v>0</v>
      </c>
      <c r="Q135" s="11">
        <v>0</v>
      </c>
      <c r="R135" s="66">
        <v>96.9</v>
      </c>
      <c r="S135" s="66">
        <v>55.32</v>
      </c>
      <c r="T135" s="66">
        <v>3.24</v>
      </c>
      <c r="U135" s="66">
        <v>0.21</v>
      </c>
      <c r="V135" s="66">
        <v>38.11</v>
      </c>
      <c r="W135" s="67">
        <v>3.09</v>
      </c>
    </row>
    <row r="136" spans="1:23" ht="12.75">
      <c r="A136" s="227">
        <v>2</v>
      </c>
      <c r="B136" s="228">
        <v>6</v>
      </c>
      <c r="C136" s="228">
        <v>8</v>
      </c>
      <c r="D136" s="16">
        <v>2</v>
      </c>
      <c r="E136" s="16">
        <v>0</v>
      </c>
      <c r="F136" s="19"/>
      <c r="G136" s="54" t="s">
        <v>398</v>
      </c>
      <c r="H136" s="83">
        <v>5446474.83</v>
      </c>
      <c r="I136" s="11">
        <v>5436155.69</v>
      </c>
      <c r="J136" s="11">
        <v>2293387.81</v>
      </c>
      <c r="K136" s="11">
        <v>432366.91</v>
      </c>
      <c r="L136" s="11">
        <v>104954.78</v>
      </c>
      <c r="M136" s="60">
        <v>2605446.19</v>
      </c>
      <c r="N136" s="11">
        <v>10319.14</v>
      </c>
      <c r="O136" s="11">
        <v>10319.14</v>
      </c>
      <c r="P136" s="11">
        <v>0</v>
      </c>
      <c r="Q136" s="11">
        <v>0</v>
      </c>
      <c r="R136" s="66">
        <v>99.81</v>
      </c>
      <c r="S136" s="66">
        <v>42.1</v>
      </c>
      <c r="T136" s="66">
        <v>7.93</v>
      </c>
      <c r="U136" s="66">
        <v>1.92</v>
      </c>
      <c r="V136" s="66">
        <v>47.83</v>
      </c>
      <c r="W136" s="67">
        <v>0.18</v>
      </c>
    </row>
    <row r="137" spans="1:23" ht="12.75">
      <c r="A137" s="227">
        <v>2</v>
      </c>
      <c r="B137" s="228">
        <v>17</v>
      </c>
      <c r="C137" s="228">
        <v>3</v>
      </c>
      <c r="D137" s="16">
        <v>2</v>
      </c>
      <c r="E137" s="16">
        <v>0</v>
      </c>
      <c r="F137" s="19"/>
      <c r="G137" s="54" t="s">
        <v>399</v>
      </c>
      <c r="H137" s="83">
        <v>3040564.56</v>
      </c>
      <c r="I137" s="11">
        <v>2983198.9</v>
      </c>
      <c r="J137" s="11">
        <v>1694935.16</v>
      </c>
      <c r="K137" s="11">
        <v>165390.51</v>
      </c>
      <c r="L137" s="11">
        <v>25182.31</v>
      </c>
      <c r="M137" s="60">
        <v>1097690.92</v>
      </c>
      <c r="N137" s="11">
        <v>57365.66</v>
      </c>
      <c r="O137" s="11">
        <v>21852.66</v>
      </c>
      <c r="P137" s="11">
        <v>35513</v>
      </c>
      <c r="Q137" s="11">
        <v>0</v>
      </c>
      <c r="R137" s="66">
        <v>98.11</v>
      </c>
      <c r="S137" s="66">
        <v>55.74</v>
      </c>
      <c r="T137" s="66">
        <v>5.43</v>
      </c>
      <c r="U137" s="66">
        <v>0.82</v>
      </c>
      <c r="V137" s="66">
        <v>36.1</v>
      </c>
      <c r="W137" s="67">
        <v>1.88</v>
      </c>
    </row>
    <row r="138" spans="1:23" ht="12.75">
      <c r="A138" s="227">
        <v>2</v>
      </c>
      <c r="B138" s="228">
        <v>16</v>
      </c>
      <c r="C138" s="228">
        <v>6</v>
      </c>
      <c r="D138" s="16">
        <v>2</v>
      </c>
      <c r="E138" s="16">
        <v>0</v>
      </c>
      <c r="F138" s="19"/>
      <c r="G138" s="54" t="s">
        <v>400</v>
      </c>
      <c r="H138" s="83">
        <v>4319384.59</v>
      </c>
      <c r="I138" s="11">
        <v>3615396.73</v>
      </c>
      <c r="J138" s="11">
        <v>1970821.81</v>
      </c>
      <c r="K138" s="11">
        <v>203991.32</v>
      </c>
      <c r="L138" s="11">
        <v>41503.24</v>
      </c>
      <c r="M138" s="60">
        <v>1399080.36</v>
      </c>
      <c r="N138" s="11">
        <v>703987.86</v>
      </c>
      <c r="O138" s="11">
        <v>703987.86</v>
      </c>
      <c r="P138" s="11">
        <v>0</v>
      </c>
      <c r="Q138" s="11">
        <v>0</v>
      </c>
      <c r="R138" s="66">
        <v>83.7</v>
      </c>
      <c r="S138" s="66">
        <v>45.62</v>
      </c>
      <c r="T138" s="66">
        <v>4.72</v>
      </c>
      <c r="U138" s="66">
        <v>0.96</v>
      </c>
      <c r="V138" s="66">
        <v>32.39</v>
      </c>
      <c r="W138" s="67">
        <v>16.29</v>
      </c>
    </row>
    <row r="139" spans="1:23" ht="12.75">
      <c r="A139" s="227">
        <v>2</v>
      </c>
      <c r="B139" s="228">
        <v>11</v>
      </c>
      <c r="C139" s="228">
        <v>3</v>
      </c>
      <c r="D139" s="16">
        <v>2</v>
      </c>
      <c r="E139" s="16">
        <v>0</v>
      </c>
      <c r="F139" s="19"/>
      <c r="G139" s="54" t="s">
        <v>401</v>
      </c>
      <c r="H139" s="83">
        <v>7245757.89</v>
      </c>
      <c r="I139" s="11">
        <v>7156908.48</v>
      </c>
      <c r="J139" s="11">
        <v>3217092.59</v>
      </c>
      <c r="K139" s="11">
        <v>1286434.62</v>
      </c>
      <c r="L139" s="11">
        <v>0</v>
      </c>
      <c r="M139" s="60">
        <v>2653381.27</v>
      </c>
      <c r="N139" s="11">
        <v>88849.41</v>
      </c>
      <c r="O139" s="11">
        <v>8132.41</v>
      </c>
      <c r="P139" s="11">
        <v>0</v>
      </c>
      <c r="Q139" s="11">
        <v>0</v>
      </c>
      <c r="R139" s="66">
        <v>98.77</v>
      </c>
      <c r="S139" s="66">
        <v>44.39</v>
      </c>
      <c r="T139" s="66">
        <v>17.75</v>
      </c>
      <c r="U139" s="66">
        <v>0</v>
      </c>
      <c r="V139" s="66">
        <v>36.61</v>
      </c>
      <c r="W139" s="67">
        <v>1.22</v>
      </c>
    </row>
    <row r="140" spans="1:23" ht="12.75">
      <c r="A140" s="227">
        <v>2</v>
      </c>
      <c r="B140" s="228">
        <v>9</v>
      </c>
      <c r="C140" s="228">
        <v>8</v>
      </c>
      <c r="D140" s="16">
        <v>2</v>
      </c>
      <c r="E140" s="16">
        <v>0</v>
      </c>
      <c r="F140" s="19"/>
      <c r="G140" s="54" t="s">
        <v>402</v>
      </c>
      <c r="H140" s="83">
        <v>2862336.76</v>
      </c>
      <c r="I140" s="11">
        <v>2122866.64</v>
      </c>
      <c r="J140" s="11">
        <v>1233446.6</v>
      </c>
      <c r="K140" s="11">
        <v>3600</v>
      </c>
      <c r="L140" s="11">
        <v>59495.12</v>
      </c>
      <c r="M140" s="60">
        <v>826324.92</v>
      </c>
      <c r="N140" s="11">
        <v>739470.12</v>
      </c>
      <c r="O140" s="11">
        <v>739470.12</v>
      </c>
      <c r="P140" s="11">
        <v>0</v>
      </c>
      <c r="Q140" s="11">
        <v>0</v>
      </c>
      <c r="R140" s="66">
        <v>74.16</v>
      </c>
      <c r="S140" s="66">
        <v>43.09</v>
      </c>
      <c r="T140" s="66">
        <v>0.12</v>
      </c>
      <c r="U140" s="66">
        <v>2.07</v>
      </c>
      <c r="V140" s="66">
        <v>28.86</v>
      </c>
      <c r="W140" s="67">
        <v>25.83</v>
      </c>
    </row>
    <row r="141" spans="1:23" ht="12.75">
      <c r="A141" s="227">
        <v>2</v>
      </c>
      <c r="B141" s="228">
        <v>10</v>
      </c>
      <c r="C141" s="228">
        <v>7</v>
      </c>
      <c r="D141" s="16">
        <v>2</v>
      </c>
      <c r="E141" s="16">
        <v>0</v>
      </c>
      <c r="F141" s="19"/>
      <c r="G141" s="54" t="s">
        <v>403</v>
      </c>
      <c r="H141" s="83">
        <v>3273825.7</v>
      </c>
      <c r="I141" s="11">
        <v>3269019.29</v>
      </c>
      <c r="J141" s="11">
        <v>1871192.23</v>
      </c>
      <c r="K141" s="11">
        <v>146000</v>
      </c>
      <c r="L141" s="11">
        <v>35748.61</v>
      </c>
      <c r="M141" s="60">
        <v>1216078.45</v>
      </c>
      <c r="N141" s="11">
        <v>4806.41</v>
      </c>
      <c r="O141" s="11">
        <v>4806.41</v>
      </c>
      <c r="P141" s="11">
        <v>0</v>
      </c>
      <c r="Q141" s="11">
        <v>0</v>
      </c>
      <c r="R141" s="66">
        <v>99.85</v>
      </c>
      <c r="S141" s="66">
        <v>57.15</v>
      </c>
      <c r="T141" s="66">
        <v>4.45</v>
      </c>
      <c r="U141" s="66">
        <v>1.09</v>
      </c>
      <c r="V141" s="66">
        <v>37.14</v>
      </c>
      <c r="W141" s="67">
        <v>0.14</v>
      </c>
    </row>
    <row r="142" spans="1:23" ht="12.75">
      <c r="A142" s="227">
        <v>2</v>
      </c>
      <c r="B142" s="228">
        <v>6</v>
      </c>
      <c r="C142" s="228">
        <v>9</v>
      </c>
      <c r="D142" s="16">
        <v>2</v>
      </c>
      <c r="E142" s="16">
        <v>0</v>
      </c>
      <c r="F142" s="19"/>
      <c r="G142" s="54" t="s">
        <v>404</v>
      </c>
      <c r="H142" s="83">
        <v>4488841.32</v>
      </c>
      <c r="I142" s="11">
        <v>3821139.19</v>
      </c>
      <c r="J142" s="11">
        <v>1987445.15</v>
      </c>
      <c r="K142" s="11">
        <v>107192.48</v>
      </c>
      <c r="L142" s="11">
        <v>230152.9</v>
      </c>
      <c r="M142" s="60">
        <v>1496348.66</v>
      </c>
      <c r="N142" s="11">
        <v>667702.13</v>
      </c>
      <c r="O142" s="11">
        <v>517702.13</v>
      </c>
      <c r="P142" s="11">
        <v>0</v>
      </c>
      <c r="Q142" s="11">
        <v>0</v>
      </c>
      <c r="R142" s="66">
        <v>85.12</v>
      </c>
      <c r="S142" s="66">
        <v>44.27</v>
      </c>
      <c r="T142" s="66">
        <v>2.38</v>
      </c>
      <c r="U142" s="66">
        <v>5.12</v>
      </c>
      <c r="V142" s="66">
        <v>33.33</v>
      </c>
      <c r="W142" s="67">
        <v>14.87</v>
      </c>
    </row>
    <row r="143" spans="1:23" ht="12.75">
      <c r="A143" s="227">
        <v>2</v>
      </c>
      <c r="B143" s="228">
        <v>21</v>
      </c>
      <c r="C143" s="228">
        <v>7</v>
      </c>
      <c r="D143" s="16">
        <v>2</v>
      </c>
      <c r="E143" s="16">
        <v>0</v>
      </c>
      <c r="F143" s="19"/>
      <c r="G143" s="54" t="s">
        <v>405</v>
      </c>
      <c r="H143" s="83">
        <v>2503623.25</v>
      </c>
      <c r="I143" s="11">
        <v>2503623.25</v>
      </c>
      <c r="J143" s="11">
        <v>1278247.31</v>
      </c>
      <c r="K143" s="11">
        <v>212950.79</v>
      </c>
      <c r="L143" s="11">
        <v>16316.49</v>
      </c>
      <c r="M143" s="60">
        <v>996108.66</v>
      </c>
      <c r="N143" s="11">
        <v>0</v>
      </c>
      <c r="O143" s="11">
        <v>0</v>
      </c>
      <c r="P143" s="11">
        <v>0</v>
      </c>
      <c r="Q143" s="11">
        <v>0</v>
      </c>
      <c r="R143" s="66">
        <v>100</v>
      </c>
      <c r="S143" s="66">
        <v>51.05</v>
      </c>
      <c r="T143" s="66">
        <v>8.5</v>
      </c>
      <c r="U143" s="66">
        <v>0.65</v>
      </c>
      <c r="V143" s="66">
        <v>39.78</v>
      </c>
      <c r="W143" s="67">
        <v>0</v>
      </c>
    </row>
    <row r="144" spans="1:23" ht="12.75">
      <c r="A144" s="227">
        <v>2</v>
      </c>
      <c r="B144" s="228">
        <v>24</v>
      </c>
      <c r="C144" s="228">
        <v>4</v>
      </c>
      <c r="D144" s="16">
        <v>2</v>
      </c>
      <c r="E144" s="16">
        <v>0</v>
      </c>
      <c r="F144" s="19"/>
      <c r="G144" s="54" t="s">
        <v>406</v>
      </c>
      <c r="H144" s="83">
        <v>4163576.95</v>
      </c>
      <c r="I144" s="11">
        <v>2942495.4</v>
      </c>
      <c r="J144" s="11">
        <v>1218141.42</v>
      </c>
      <c r="K144" s="11">
        <v>523368.93</v>
      </c>
      <c r="L144" s="11">
        <v>93011.91</v>
      </c>
      <c r="M144" s="60">
        <v>1107973.14</v>
      </c>
      <c r="N144" s="11">
        <v>1221081.55</v>
      </c>
      <c r="O144" s="11">
        <v>631081.55</v>
      </c>
      <c r="P144" s="11">
        <v>0</v>
      </c>
      <c r="Q144" s="11">
        <v>0</v>
      </c>
      <c r="R144" s="66">
        <v>70.67</v>
      </c>
      <c r="S144" s="66">
        <v>29.25</v>
      </c>
      <c r="T144" s="66">
        <v>12.57</v>
      </c>
      <c r="U144" s="66">
        <v>2.23</v>
      </c>
      <c r="V144" s="66">
        <v>26.61</v>
      </c>
      <c r="W144" s="67">
        <v>29.32</v>
      </c>
    </row>
    <row r="145" spans="1:23" ht="12.75">
      <c r="A145" s="227">
        <v>2</v>
      </c>
      <c r="B145" s="228">
        <v>25</v>
      </c>
      <c r="C145" s="228">
        <v>5</v>
      </c>
      <c r="D145" s="16">
        <v>2</v>
      </c>
      <c r="E145" s="16">
        <v>0</v>
      </c>
      <c r="F145" s="19"/>
      <c r="G145" s="54" t="s">
        <v>407</v>
      </c>
      <c r="H145" s="83">
        <v>5173228.51</v>
      </c>
      <c r="I145" s="11">
        <v>4741999.51</v>
      </c>
      <c r="J145" s="11">
        <v>2347318.26</v>
      </c>
      <c r="K145" s="11">
        <v>152754.2</v>
      </c>
      <c r="L145" s="11">
        <v>86780.66</v>
      </c>
      <c r="M145" s="60">
        <v>2155146.39</v>
      </c>
      <c r="N145" s="11">
        <v>431229</v>
      </c>
      <c r="O145" s="11">
        <v>31229</v>
      </c>
      <c r="P145" s="11">
        <v>400000</v>
      </c>
      <c r="Q145" s="11">
        <v>0</v>
      </c>
      <c r="R145" s="66">
        <v>91.66</v>
      </c>
      <c r="S145" s="66">
        <v>45.37</v>
      </c>
      <c r="T145" s="66">
        <v>2.95</v>
      </c>
      <c r="U145" s="66">
        <v>1.67</v>
      </c>
      <c r="V145" s="66">
        <v>41.65</v>
      </c>
      <c r="W145" s="67">
        <v>8.33</v>
      </c>
    </row>
    <row r="146" spans="1:23" ht="12.75">
      <c r="A146" s="227">
        <v>2</v>
      </c>
      <c r="B146" s="228">
        <v>19</v>
      </c>
      <c r="C146" s="228">
        <v>7</v>
      </c>
      <c r="D146" s="16">
        <v>2</v>
      </c>
      <c r="E146" s="16">
        <v>0</v>
      </c>
      <c r="F146" s="19"/>
      <c r="G146" s="54" t="s">
        <v>346</v>
      </c>
      <c r="H146" s="83">
        <v>11114410.34</v>
      </c>
      <c r="I146" s="11">
        <v>10041391.55</v>
      </c>
      <c r="J146" s="11">
        <v>4998944.25</v>
      </c>
      <c r="K146" s="11">
        <v>689716.68</v>
      </c>
      <c r="L146" s="11">
        <v>252398.91</v>
      </c>
      <c r="M146" s="60">
        <v>4100331.71</v>
      </c>
      <c r="N146" s="11">
        <v>1073018.79</v>
      </c>
      <c r="O146" s="11">
        <v>1073018.79</v>
      </c>
      <c r="P146" s="11">
        <v>0</v>
      </c>
      <c r="Q146" s="11">
        <v>0</v>
      </c>
      <c r="R146" s="66">
        <v>90.34</v>
      </c>
      <c r="S146" s="66">
        <v>44.97</v>
      </c>
      <c r="T146" s="66">
        <v>6.2</v>
      </c>
      <c r="U146" s="66">
        <v>2.27</v>
      </c>
      <c r="V146" s="66">
        <v>36.89</v>
      </c>
      <c r="W146" s="67">
        <v>9.65</v>
      </c>
    </row>
    <row r="147" spans="1:23" ht="12.75">
      <c r="A147" s="227">
        <v>2</v>
      </c>
      <c r="B147" s="228">
        <v>18</v>
      </c>
      <c r="C147" s="228">
        <v>5</v>
      </c>
      <c r="D147" s="16">
        <v>2</v>
      </c>
      <c r="E147" s="16">
        <v>0</v>
      </c>
      <c r="F147" s="19"/>
      <c r="G147" s="54" t="s">
        <v>408</v>
      </c>
      <c r="H147" s="83">
        <v>3851810.83</v>
      </c>
      <c r="I147" s="11">
        <v>3842121.24</v>
      </c>
      <c r="J147" s="11">
        <v>2045319.41</v>
      </c>
      <c r="K147" s="11">
        <v>118901.04</v>
      </c>
      <c r="L147" s="11">
        <v>74869</v>
      </c>
      <c r="M147" s="60">
        <v>1603031.79</v>
      </c>
      <c r="N147" s="11">
        <v>9689.59</v>
      </c>
      <c r="O147" s="11">
        <v>9689.59</v>
      </c>
      <c r="P147" s="11">
        <v>0</v>
      </c>
      <c r="Q147" s="11">
        <v>0</v>
      </c>
      <c r="R147" s="66">
        <v>99.74</v>
      </c>
      <c r="S147" s="66">
        <v>53.1</v>
      </c>
      <c r="T147" s="66">
        <v>3.08</v>
      </c>
      <c r="U147" s="66">
        <v>1.94</v>
      </c>
      <c r="V147" s="66">
        <v>41.61</v>
      </c>
      <c r="W147" s="67">
        <v>0.25</v>
      </c>
    </row>
    <row r="148" spans="1:23" ht="12.75">
      <c r="A148" s="227">
        <v>2</v>
      </c>
      <c r="B148" s="228">
        <v>21</v>
      </c>
      <c r="C148" s="228">
        <v>8</v>
      </c>
      <c r="D148" s="16">
        <v>2</v>
      </c>
      <c r="E148" s="16">
        <v>0</v>
      </c>
      <c r="F148" s="19"/>
      <c r="G148" s="54" t="s">
        <v>409</v>
      </c>
      <c r="H148" s="83">
        <v>4235917.46</v>
      </c>
      <c r="I148" s="11">
        <v>3797014.36</v>
      </c>
      <c r="J148" s="11">
        <v>1549397.63</v>
      </c>
      <c r="K148" s="11">
        <v>218000</v>
      </c>
      <c r="L148" s="11">
        <v>42514.38</v>
      </c>
      <c r="M148" s="60">
        <v>1987102.35</v>
      </c>
      <c r="N148" s="11">
        <v>438903.1</v>
      </c>
      <c r="O148" s="11">
        <v>438903.1</v>
      </c>
      <c r="P148" s="11">
        <v>0</v>
      </c>
      <c r="Q148" s="11">
        <v>0</v>
      </c>
      <c r="R148" s="66">
        <v>89.63</v>
      </c>
      <c r="S148" s="66">
        <v>36.57</v>
      </c>
      <c r="T148" s="66">
        <v>5.14</v>
      </c>
      <c r="U148" s="66">
        <v>1</v>
      </c>
      <c r="V148" s="66">
        <v>46.91</v>
      </c>
      <c r="W148" s="67">
        <v>10.36</v>
      </c>
    </row>
    <row r="149" spans="1:23" ht="12.75">
      <c r="A149" s="227">
        <v>2</v>
      </c>
      <c r="B149" s="228">
        <v>1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83">
        <v>5129499.96</v>
      </c>
      <c r="I149" s="11">
        <v>4716003.89</v>
      </c>
      <c r="J149" s="11">
        <v>2259921.68</v>
      </c>
      <c r="K149" s="11">
        <v>698805.65</v>
      </c>
      <c r="L149" s="11">
        <v>0</v>
      </c>
      <c r="M149" s="60">
        <v>1757276.56</v>
      </c>
      <c r="N149" s="11">
        <v>413496.07</v>
      </c>
      <c r="O149" s="11">
        <v>32966</v>
      </c>
      <c r="P149" s="11">
        <v>0</v>
      </c>
      <c r="Q149" s="11">
        <v>0</v>
      </c>
      <c r="R149" s="66">
        <v>91.93</v>
      </c>
      <c r="S149" s="66">
        <v>44.05</v>
      </c>
      <c r="T149" s="66">
        <v>13.62</v>
      </c>
      <c r="U149" s="66">
        <v>0</v>
      </c>
      <c r="V149" s="66">
        <v>34.25</v>
      </c>
      <c r="W149" s="67">
        <v>8.06</v>
      </c>
    </row>
    <row r="150" spans="1:23" ht="12.75">
      <c r="A150" s="227">
        <v>2</v>
      </c>
      <c r="B150" s="228">
        <v>5</v>
      </c>
      <c r="C150" s="228">
        <v>6</v>
      </c>
      <c r="D150" s="16">
        <v>2</v>
      </c>
      <c r="E150" s="16">
        <v>0</v>
      </c>
      <c r="F150" s="19"/>
      <c r="G150" s="54" t="s">
        <v>411</v>
      </c>
      <c r="H150" s="83">
        <v>2602591.68</v>
      </c>
      <c r="I150" s="11">
        <v>2562415.47</v>
      </c>
      <c r="J150" s="11">
        <v>1536179.62</v>
      </c>
      <c r="K150" s="11">
        <v>138231.62</v>
      </c>
      <c r="L150" s="11">
        <v>73682.39</v>
      </c>
      <c r="M150" s="60">
        <v>814321.84</v>
      </c>
      <c r="N150" s="11">
        <v>40176.21</v>
      </c>
      <c r="O150" s="11">
        <v>15176.21</v>
      </c>
      <c r="P150" s="11">
        <v>0</v>
      </c>
      <c r="Q150" s="11">
        <v>0</v>
      </c>
      <c r="R150" s="66">
        <v>98.45</v>
      </c>
      <c r="S150" s="66">
        <v>59.02</v>
      </c>
      <c r="T150" s="66">
        <v>5.31</v>
      </c>
      <c r="U150" s="66">
        <v>2.83</v>
      </c>
      <c r="V150" s="66">
        <v>31.28</v>
      </c>
      <c r="W150" s="67">
        <v>1.54</v>
      </c>
    </row>
    <row r="151" spans="1:23" ht="12.75">
      <c r="A151" s="227">
        <v>2</v>
      </c>
      <c r="B151" s="228">
        <v>22</v>
      </c>
      <c r="C151" s="228">
        <v>2</v>
      </c>
      <c r="D151" s="16">
        <v>2</v>
      </c>
      <c r="E151" s="16">
        <v>0</v>
      </c>
      <c r="F151" s="19"/>
      <c r="G151" s="54" t="s">
        <v>412</v>
      </c>
      <c r="H151" s="83">
        <v>5176984.25</v>
      </c>
      <c r="I151" s="11">
        <v>4965997.61</v>
      </c>
      <c r="J151" s="11">
        <v>2767881.98</v>
      </c>
      <c r="K151" s="11">
        <v>301133.76</v>
      </c>
      <c r="L151" s="11">
        <v>126109.13</v>
      </c>
      <c r="M151" s="60">
        <v>1770872.74</v>
      </c>
      <c r="N151" s="11">
        <v>210986.64</v>
      </c>
      <c r="O151" s="11">
        <v>210986.64</v>
      </c>
      <c r="P151" s="11">
        <v>0</v>
      </c>
      <c r="Q151" s="11">
        <v>0</v>
      </c>
      <c r="R151" s="66">
        <v>95.92</v>
      </c>
      <c r="S151" s="66">
        <v>53.46</v>
      </c>
      <c r="T151" s="66">
        <v>5.81</v>
      </c>
      <c r="U151" s="66">
        <v>2.43</v>
      </c>
      <c r="V151" s="66">
        <v>34.2</v>
      </c>
      <c r="W151" s="67">
        <v>4.07</v>
      </c>
    </row>
    <row r="152" spans="1:23" ht="12.75">
      <c r="A152" s="227">
        <v>2</v>
      </c>
      <c r="B152" s="228">
        <v>20</v>
      </c>
      <c r="C152" s="228">
        <v>4</v>
      </c>
      <c r="D152" s="16">
        <v>2</v>
      </c>
      <c r="E152" s="16">
        <v>0</v>
      </c>
      <c r="F152" s="19"/>
      <c r="G152" s="54" t="s">
        <v>413</v>
      </c>
      <c r="H152" s="83">
        <v>5427748.48</v>
      </c>
      <c r="I152" s="11">
        <v>4775879.07</v>
      </c>
      <c r="J152" s="11">
        <v>2552627.28</v>
      </c>
      <c r="K152" s="11">
        <v>384301.92</v>
      </c>
      <c r="L152" s="11">
        <v>22744</v>
      </c>
      <c r="M152" s="60">
        <v>1816205.87</v>
      </c>
      <c r="N152" s="11">
        <v>651869.41</v>
      </c>
      <c r="O152" s="11">
        <v>616869.41</v>
      </c>
      <c r="P152" s="11">
        <v>0</v>
      </c>
      <c r="Q152" s="11">
        <v>0</v>
      </c>
      <c r="R152" s="66">
        <v>87.99</v>
      </c>
      <c r="S152" s="66">
        <v>47.02</v>
      </c>
      <c r="T152" s="66">
        <v>7.08</v>
      </c>
      <c r="U152" s="66">
        <v>0.41</v>
      </c>
      <c r="V152" s="66">
        <v>33.46</v>
      </c>
      <c r="W152" s="67">
        <v>12</v>
      </c>
    </row>
    <row r="153" spans="1:23" ht="12.75">
      <c r="A153" s="227">
        <v>2</v>
      </c>
      <c r="B153" s="228">
        <v>26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83">
        <v>3452130.82</v>
      </c>
      <c r="I153" s="11">
        <v>3423427.31</v>
      </c>
      <c r="J153" s="11">
        <v>1879177.97</v>
      </c>
      <c r="K153" s="11">
        <v>158239.76</v>
      </c>
      <c r="L153" s="11">
        <v>23206.78</v>
      </c>
      <c r="M153" s="60">
        <v>1362802.8</v>
      </c>
      <c r="N153" s="11">
        <v>28703.51</v>
      </c>
      <c r="O153" s="11">
        <v>28703.51</v>
      </c>
      <c r="P153" s="11">
        <v>0</v>
      </c>
      <c r="Q153" s="11">
        <v>0</v>
      </c>
      <c r="R153" s="66">
        <v>99.16</v>
      </c>
      <c r="S153" s="66">
        <v>54.43</v>
      </c>
      <c r="T153" s="66">
        <v>4.58</v>
      </c>
      <c r="U153" s="66">
        <v>0.67</v>
      </c>
      <c r="V153" s="66">
        <v>39.47</v>
      </c>
      <c r="W153" s="67">
        <v>0.83</v>
      </c>
    </row>
    <row r="154" spans="1:23" ht="12.75">
      <c r="A154" s="227">
        <v>2</v>
      </c>
      <c r="B154" s="228">
        <v>20</v>
      </c>
      <c r="C154" s="228">
        <v>5</v>
      </c>
      <c r="D154" s="16">
        <v>2</v>
      </c>
      <c r="E154" s="16">
        <v>0</v>
      </c>
      <c r="F154" s="19"/>
      <c r="G154" s="54" t="s">
        <v>415</v>
      </c>
      <c r="H154" s="83">
        <v>3479797.08</v>
      </c>
      <c r="I154" s="11">
        <v>3418874.11</v>
      </c>
      <c r="J154" s="11">
        <v>1789367.06</v>
      </c>
      <c r="K154" s="11">
        <v>183104.96</v>
      </c>
      <c r="L154" s="11">
        <v>73071.41</v>
      </c>
      <c r="M154" s="60">
        <v>1373330.68</v>
      </c>
      <c r="N154" s="11">
        <v>60922.97</v>
      </c>
      <c r="O154" s="11">
        <v>5409.97</v>
      </c>
      <c r="P154" s="11">
        <v>35513</v>
      </c>
      <c r="Q154" s="11">
        <v>0</v>
      </c>
      <c r="R154" s="66">
        <v>98.24</v>
      </c>
      <c r="S154" s="66">
        <v>51.42</v>
      </c>
      <c r="T154" s="66">
        <v>5.26</v>
      </c>
      <c r="U154" s="66">
        <v>2.09</v>
      </c>
      <c r="V154" s="66">
        <v>39.46</v>
      </c>
      <c r="W154" s="67">
        <v>1.75</v>
      </c>
    </row>
    <row r="155" spans="1:23" ht="12.75">
      <c r="A155" s="227">
        <v>2</v>
      </c>
      <c r="B155" s="228">
        <v>25</v>
      </c>
      <c r="C155" s="228">
        <v>7</v>
      </c>
      <c r="D155" s="16">
        <v>2</v>
      </c>
      <c r="E155" s="16">
        <v>0</v>
      </c>
      <c r="F155" s="19"/>
      <c r="G155" s="54" t="s">
        <v>351</v>
      </c>
      <c r="H155" s="83">
        <v>7812726.13</v>
      </c>
      <c r="I155" s="11">
        <v>6342680.18</v>
      </c>
      <c r="J155" s="11">
        <v>2914780.45</v>
      </c>
      <c r="K155" s="11">
        <v>777491.84</v>
      </c>
      <c r="L155" s="11">
        <v>156376.85</v>
      </c>
      <c r="M155" s="60">
        <v>2494031.04</v>
      </c>
      <c r="N155" s="11">
        <v>1470045.95</v>
      </c>
      <c r="O155" s="11">
        <v>1408045.95</v>
      </c>
      <c r="P155" s="11">
        <v>0</v>
      </c>
      <c r="Q155" s="11">
        <v>0</v>
      </c>
      <c r="R155" s="66">
        <v>81.18</v>
      </c>
      <c r="S155" s="66">
        <v>37.3</v>
      </c>
      <c r="T155" s="66">
        <v>9.95</v>
      </c>
      <c r="U155" s="66">
        <v>2</v>
      </c>
      <c r="V155" s="66">
        <v>31.92</v>
      </c>
      <c r="W155" s="67">
        <v>18.81</v>
      </c>
    </row>
    <row r="156" spans="1:23" ht="12.75">
      <c r="A156" s="227">
        <v>2</v>
      </c>
      <c r="B156" s="228">
        <v>26</v>
      </c>
      <c r="C156" s="228">
        <v>6</v>
      </c>
      <c r="D156" s="16">
        <v>2</v>
      </c>
      <c r="E156" s="16">
        <v>0</v>
      </c>
      <c r="F156" s="19"/>
      <c r="G156" s="54" t="s">
        <v>352</v>
      </c>
      <c r="H156" s="83">
        <v>4779763.91</v>
      </c>
      <c r="I156" s="11">
        <v>4742193.68</v>
      </c>
      <c r="J156" s="11">
        <v>2320524.53</v>
      </c>
      <c r="K156" s="11">
        <v>607349.12</v>
      </c>
      <c r="L156" s="11">
        <v>76820.95</v>
      </c>
      <c r="M156" s="60">
        <v>1737499.08</v>
      </c>
      <c r="N156" s="11">
        <v>37570.23</v>
      </c>
      <c r="O156" s="11">
        <v>37570.23</v>
      </c>
      <c r="P156" s="11">
        <v>0</v>
      </c>
      <c r="Q156" s="11">
        <v>0</v>
      </c>
      <c r="R156" s="66">
        <v>99.21</v>
      </c>
      <c r="S156" s="66">
        <v>48.54</v>
      </c>
      <c r="T156" s="66">
        <v>12.7</v>
      </c>
      <c r="U156" s="66">
        <v>1.6</v>
      </c>
      <c r="V156" s="66">
        <v>36.35</v>
      </c>
      <c r="W156" s="67">
        <v>0.78</v>
      </c>
    </row>
    <row r="157" spans="1:23" ht="12.75">
      <c r="A157" s="227">
        <v>2</v>
      </c>
      <c r="B157" s="228">
        <v>23</v>
      </c>
      <c r="C157" s="228">
        <v>9</v>
      </c>
      <c r="D157" s="16">
        <v>2</v>
      </c>
      <c r="E157" s="16">
        <v>0</v>
      </c>
      <c r="F157" s="19"/>
      <c r="G157" s="54" t="s">
        <v>416</v>
      </c>
      <c r="H157" s="83">
        <v>5607243.63</v>
      </c>
      <c r="I157" s="11">
        <v>5363233.35</v>
      </c>
      <c r="J157" s="11">
        <v>2964719.18</v>
      </c>
      <c r="K157" s="11">
        <v>396719.23</v>
      </c>
      <c r="L157" s="11">
        <v>133678.09</v>
      </c>
      <c r="M157" s="60">
        <v>1868116.85</v>
      </c>
      <c r="N157" s="11">
        <v>244010.28</v>
      </c>
      <c r="O157" s="11">
        <v>219310.28</v>
      </c>
      <c r="P157" s="11">
        <v>0</v>
      </c>
      <c r="Q157" s="11">
        <v>0</v>
      </c>
      <c r="R157" s="66">
        <v>95.64</v>
      </c>
      <c r="S157" s="66">
        <v>52.87</v>
      </c>
      <c r="T157" s="66">
        <v>7.07</v>
      </c>
      <c r="U157" s="66">
        <v>2.38</v>
      </c>
      <c r="V157" s="66">
        <v>33.31</v>
      </c>
      <c r="W157" s="67">
        <v>4.35</v>
      </c>
    </row>
    <row r="158" spans="1:23" ht="12.75">
      <c r="A158" s="227">
        <v>2</v>
      </c>
      <c r="B158" s="228">
        <v>3</v>
      </c>
      <c r="C158" s="228">
        <v>6</v>
      </c>
      <c r="D158" s="16">
        <v>2</v>
      </c>
      <c r="E158" s="16">
        <v>0</v>
      </c>
      <c r="F158" s="19"/>
      <c r="G158" s="54" t="s">
        <v>417</v>
      </c>
      <c r="H158" s="83">
        <v>2506823.4</v>
      </c>
      <c r="I158" s="11">
        <v>2473377.2</v>
      </c>
      <c r="J158" s="11">
        <v>1378072.49</v>
      </c>
      <c r="K158" s="11">
        <v>79736.16</v>
      </c>
      <c r="L158" s="11">
        <v>29505.9</v>
      </c>
      <c r="M158" s="60">
        <v>986062.65</v>
      </c>
      <c r="N158" s="11">
        <v>33446.2</v>
      </c>
      <c r="O158" s="11">
        <v>33446.2</v>
      </c>
      <c r="P158" s="11">
        <v>0</v>
      </c>
      <c r="Q158" s="11">
        <v>0</v>
      </c>
      <c r="R158" s="66">
        <v>98.66</v>
      </c>
      <c r="S158" s="66">
        <v>54.97</v>
      </c>
      <c r="T158" s="66">
        <v>3.18</v>
      </c>
      <c r="U158" s="66">
        <v>1.17</v>
      </c>
      <c r="V158" s="66">
        <v>39.33</v>
      </c>
      <c r="W158" s="67">
        <v>1.33</v>
      </c>
    </row>
    <row r="159" spans="1:23" s="95" customFormat="1" ht="15">
      <c r="A159" s="231"/>
      <c r="B159" s="232"/>
      <c r="C159" s="232"/>
      <c r="D159" s="101"/>
      <c r="E159" s="101"/>
      <c r="F159" s="102" t="s">
        <v>418</v>
      </c>
      <c r="G159" s="291"/>
      <c r="H159" s="152">
        <v>536871807.91</v>
      </c>
      <c r="I159" s="152">
        <v>495355170.3000001</v>
      </c>
      <c r="J159" s="152">
        <v>239551741.44000003</v>
      </c>
      <c r="K159" s="152">
        <v>41499119.72</v>
      </c>
      <c r="L159" s="152">
        <v>10873913.14</v>
      </c>
      <c r="M159" s="152">
        <v>203430395.99999997</v>
      </c>
      <c r="N159" s="152">
        <v>41516637.609999985</v>
      </c>
      <c r="O159" s="152">
        <v>36437492.13999999</v>
      </c>
      <c r="P159" s="152">
        <v>771488.6</v>
      </c>
      <c r="Q159" s="152">
        <v>0</v>
      </c>
      <c r="R159" s="128">
        <v>92.26693653898108</v>
      </c>
      <c r="S159" s="128">
        <v>44.61991445826821</v>
      </c>
      <c r="T159" s="128">
        <v>7.7298005051807115</v>
      </c>
      <c r="U159" s="128">
        <v>2.025420776391909</v>
      </c>
      <c r="V159" s="128">
        <v>37.89180079914023</v>
      </c>
      <c r="W159" s="129">
        <v>7.733063461018938</v>
      </c>
    </row>
    <row r="160" spans="1:23" ht="12.75">
      <c r="A160" s="227">
        <v>2</v>
      </c>
      <c r="B160" s="228">
        <v>24</v>
      </c>
      <c r="C160" s="228">
        <v>1</v>
      </c>
      <c r="D160" s="16">
        <v>3</v>
      </c>
      <c r="E160" s="16">
        <v>0</v>
      </c>
      <c r="F160" s="19"/>
      <c r="G160" s="54" t="s">
        <v>419</v>
      </c>
      <c r="H160" s="83">
        <v>3361074.93</v>
      </c>
      <c r="I160" s="11">
        <v>3345448.77</v>
      </c>
      <c r="J160" s="11">
        <v>1562018.38</v>
      </c>
      <c r="K160" s="11">
        <v>375677.62</v>
      </c>
      <c r="L160" s="11">
        <v>83818.23</v>
      </c>
      <c r="M160" s="60">
        <v>1323934.54</v>
      </c>
      <c r="N160" s="11">
        <v>15626.16</v>
      </c>
      <c r="O160" s="11">
        <v>15626.16</v>
      </c>
      <c r="P160" s="11">
        <v>0</v>
      </c>
      <c r="Q160" s="11">
        <v>0</v>
      </c>
      <c r="R160" s="66">
        <v>99.53</v>
      </c>
      <c r="S160" s="66">
        <v>46.47</v>
      </c>
      <c r="T160" s="66">
        <v>11.17</v>
      </c>
      <c r="U160" s="66">
        <v>2.49</v>
      </c>
      <c r="V160" s="66">
        <v>39.39</v>
      </c>
      <c r="W160" s="67">
        <v>0.46</v>
      </c>
    </row>
    <row r="161" spans="1:23" ht="12.75">
      <c r="A161" s="227">
        <v>2</v>
      </c>
      <c r="B161" s="228">
        <v>14</v>
      </c>
      <c r="C161" s="228">
        <v>2</v>
      </c>
      <c r="D161" s="16">
        <v>3</v>
      </c>
      <c r="E161" s="16">
        <v>0</v>
      </c>
      <c r="F161" s="19"/>
      <c r="G161" s="54" t="s">
        <v>420</v>
      </c>
      <c r="H161" s="83">
        <v>7015919.88</v>
      </c>
      <c r="I161" s="11">
        <v>6839749.02</v>
      </c>
      <c r="J161" s="11">
        <v>3621246.14</v>
      </c>
      <c r="K161" s="11">
        <v>303499</v>
      </c>
      <c r="L161" s="11">
        <v>223006.75</v>
      </c>
      <c r="M161" s="60">
        <v>2691997.13</v>
      </c>
      <c r="N161" s="11">
        <v>176170.86</v>
      </c>
      <c r="O161" s="11">
        <v>140657.86</v>
      </c>
      <c r="P161" s="11">
        <v>35513</v>
      </c>
      <c r="Q161" s="11">
        <v>0</v>
      </c>
      <c r="R161" s="66">
        <v>97.48</v>
      </c>
      <c r="S161" s="66">
        <v>51.61</v>
      </c>
      <c r="T161" s="66">
        <v>4.32</v>
      </c>
      <c r="U161" s="66">
        <v>3.17</v>
      </c>
      <c r="V161" s="66">
        <v>38.36</v>
      </c>
      <c r="W161" s="67">
        <v>2.51</v>
      </c>
    </row>
    <row r="162" spans="1:23" ht="12.75">
      <c r="A162" s="227">
        <v>2</v>
      </c>
      <c r="B162" s="228">
        <v>25</v>
      </c>
      <c r="C162" s="228">
        <v>3</v>
      </c>
      <c r="D162" s="16">
        <v>3</v>
      </c>
      <c r="E162" s="16">
        <v>0</v>
      </c>
      <c r="F162" s="19"/>
      <c r="G162" s="54" t="s">
        <v>421</v>
      </c>
      <c r="H162" s="83">
        <v>38912840.03</v>
      </c>
      <c r="I162" s="11">
        <v>33491528.67</v>
      </c>
      <c r="J162" s="11">
        <v>14177685.09</v>
      </c>
      <c r="K162" s="11">
        <v>3305062.06</v>
      </c>
      <c r="L162" s="11">
        <v>656368.51</v>
      </c>
      <c r="M162" s="60">
        <v>15352413.01</v>
      </c>
      <c r="N162" s="11">
        <v>5421311.36</v>
      </c>
      <c r="O162" s="11">
        <v>4721311.36</v>
      </c>
      <c r="P162" s="11">
        <v>0</v>
      </c>
      <c r="Q162" s="11">
        <v>0</v>
      </c>
      <c r="R162" s="66">
        <v>86.06</v>
      </c>
      <c r="S162" s="66">
        <v>36.43</v>
      </c>
      <c r="T162" s="66">
        <v>8.49</v>
      </c>
      <c r="U162" s="66">
        <v>1.68</v>
      </c>
      <c r="V162" s="66">
        <v>39.45</v>
      </c>
      <c r="W162" s="67">
        <v>13.93</v>
      </c>
    </row>
    <row r="163" spans="1:23" ht="12.75">
      <c r="A163" s="227">
        <v>2</v>
      </c>
      <c r="B163" s="228">
        <v>5</v>
      </c>
      <c r="C163" s="228">
        <v>2</v>
      </c>
      <c r="D163" s="16">
        <v>3</v>
      </c>
      <c r="E163" s="16">
        <v>0</v>
      </c>
      <c r="F163" s="19"/>
      <c r="G163" s="54" t="s">
        <v>422</v>
      </c>
      <c r="H163" s="83">
        <v>6479620.67</v>
      </c>
      <c r="I163" s="11">
        <v>6428635.25</v>
      </c>
      <c r="J163" s="11">
        <v>3168713.65</v>
      </c>
      <c r="K163" s="11">
        <v>359226.7</v>
      </c>
      <c r="L163" s="11">
        <v>127191.12</v>
      </c>
      <c r="M163" s="60">
        <v>2773503.78</v>
      </c>
      <c r="N163" s="11">
        <v>50985.42</v>
      </c>
      <c r="O163" s="11">
        <v>985.42</v>
      </c>
      <c r="P163" s="11">
        <v>0</v>
      </c>
      <c r="Q163" s="11">
        <v>0</v>
      </c>
      <c r="R163" s="66">
        <v>99.21</v>
      </c>
      <c r="S163" s="66">
        <v>48.9</v>
      </c>
      <c r="T163" s="66">
        <v>5.54</v>
      </c>
      <c r="U163" s="66">
        <v>1.96</v>
      </c>
      <c r="V163" s="66">
        <v>42.8</v>
      </c>
      <c r="W163" s="67">
        <v>0.78</v>
      </c>
    </row>
    <row r="164" spans="1:23" ht="12.75">
      <c r="A164" s="227">
        <v>2</v>
      </c>
      <c r="B164" s="228">
        <v>22</v>
      </c>
      <c r="C164" s="228">
        <v>1</v>
      </c>
      <c r="D164" s="16">
        <v>3</v>
      </c>
      <c r="E164" s="16">
        <v>0</v>
      </c>
      <c r="F164" s="19"/>
      <c r="G164" s="54" t="s">
        <v>423</v>
      </c>
      <c r="H164" s="83">
        <v>11400969.47</v>
      </c>
      <c r="I164" s="11">
        <v>11298263.3</v>
      </c>
      <c r="J164" s="11">
        <v>5224440.9</v>
      </c>
      <c r="K164" s="11">
        <v>1322309.31</v>
      </c>
      <c r="L164" s="11">
        <v>197928.22</v>
      </c>
      <c r="M164" s="60">
        <v>4553584.87</v>
      </c>
      <c r="N164" s="11">
        <v>102706.17</v>
      </c>
      <c r="O164" s="11">
        <v>101920.6</v>
      </c>
      <c r="P164" s="11">
        <v>0</v>
      </c>
      <c r="Q164" s="11">
        <v>0</v>
      </c>
      <c r="R164" s="66">
        <v>99.09</v>
      </c>
      <c r="S164" s="66">
        <v>45.82</v>
      </c>
      <c r="T164" s="66">
        <v>11.59</v>
      </c>
      <c r="U164" s="66">
        <v>1.73</v>
      </c>
      <c r="V164" s="66">
        <v>39.94</v>
      </c>
      <c r="W164" s="67">
        <v>0.9</v>
      </c>
    </row>
    <row r="165" spans="1:23" ht="12.75">
      <c r="A165" s="227">
        <v>2</v>
      </c>
      <c r="B165" s="228">
        <v>8</v>
      </c>
      <c r="C165" s="228">
        <v>6</v>
      </c>
      <c r="D165" s="16">
        <v>3</v>
      </c>
      <c r="E165" s="16">
        <v>0</v>
      </c>
      <c r="F165" s="19"/>
      <c r="G165" s="54" t="s">
        <v>424</v>
      </c>
      <c r="H165" s="83">
        <v>10825240.35</v>
      </c>
      <c r="I165" s="11">
        <v>10812320.62</v>
      </c>
      <c r="J165" s="11">
        <v>3618115.34</v>
      </c>
      <c r="K165" s="11">
        <v>1310304.86</v>
      </c>
      <c r="L165" s="11">
        <v>540146.84</v>
      </c>
      <c r="M165" s="60">
        <v>5343753.58</v>
      </c>
      <c r="N165" s="11">
        <v>12919.73</v>
      </c>
      <c r="O165" s="11">
        <v>12919.73</v>
      </c>
      <c r="P165" s="11">
        <v>0</v>
      </c>
      <c r="Q165" s="11">
        <v>0</v>
      </c>
      <c r="R165" s="66">
        <v>99.88</v>
      </c>
      <c r="S165" s="66">
        <v>33.42</v>
      </c>
      <c r="T165" s="66">
        <v>12.1</v>
      </c>
      <c r="U165" s="66">
        <v>4.98</v>
      </c>
      <c r="V165" s="66">
        <v>49.36</v>
      </c>
      <c r="W165" s="67">
        <v>0.11</v>
      </c>
    </row>
    <row r="166" spans="1:23" ht="12.75">
      <c r="A166" s="227">
        <v>2</v>
      </c>
      <c r="B166" s="228">
        <v>16</v>
      </c>
      <c r="C166" s="228">
        <v>1</v>
      </c>
      <c r="D166" s="16">
        <v>3</v>
      </c>
      <c r="E166" s="16">
        <v>0</v>
      </c>
      <c r="F166" s="19"/>
      <c r="G166" s="54" t="s">
        <v>425</v>
      </c>
      <c r="H166" s="83">
        <v>8652511.12</v>
      </c>
      <c r="I166" s="11">
        <v>7622477.02</v>
      </c>
      <c r="J166" s="11">
        <v>4134872.43</v>
      </c>
      <c r="K166" s="11">
        <v>557523.95</v>
      </c>
      <c r="L166" s="11">
        <v>30734.28</v>
      </c>
      <c r="M166" s="60">
        <v>2899346.36</v>
      </c>
      <c r="N166" s="11">
        <v>1030034.1</v>
      </c>
      <c r="O166" s="11">
        <v>1030034.1</v>
      </c>
      <c r="P166" s="11">
        <v>0</v>
      </c>
      <c r="Q166" s="11">
        <v>0</v>
      </c>
      <c r="R166" s="66">
        <v>88.09</v>
      </c>
      <c r="S166" s="66">
        <v>47.78</v>
      </c>
      <c r="T166" s="66">
        <v>6.44</v>
      </c>
      <c r="U166" s="66">
        <v>0.35</v>
      </c>
      <c r="V166" s="66">
        <v>33.5</v>
      </c>
      <c r="W166" s="67">
        <v>11.9</v>
      </c>
    </row>
    <row r="167" spans="1:23" ht="12.75">
      <c r="A167" s="227">
        <v>2</v>
      </c>
      <c r="B167" s="228">
        <v>21</v>
      </c>
      <c r="C167" s="228">
        <v>5</v>
      </c>
      <c r="D167" s="16">
        <v>3</v>
      </c>
      <c r="E167" s="16">
        <v>0</v>
      </c>
      <c r="F167" s="19"/>
      <c r="G167" s="54" t="s">
        <v>426</v>
      </c>
      <c r="H167" s="83">
        <v>5176280.41</v>
      </c>
      <c r="I167" s="11">
        <v>5132411.41</v>
      </c>
      <c r="J167" s="11">
        <v>2694440.98</v>
      </c>
      <c r="K167" s="11">
        <v>163021.03</v>
      </c>
      <c r="L167" s="11">
        <v>141493.01</v>
      </c>
      <c r="M167" s="60">
        <v>2133456.39</v>
      </c>
      <c r="N167" s="11">
        <v>43869</v>
      </c>
      <c r="O167" s="11">
        <v>43869</v>
      </c>
      <c r="P167" s="11">
        <v>0</v>
      </c>
      <c r="Q167" s="11">
        <v>0</v>
      </c>
      <c r="R167" s="66">
        <v>99.15</v>
      </c>
      <c r="S167" s="66">
        <v>52.05</v>
      </c>
      <c r="T167" s="66">
        <v>3.14</v>
      </c>
      <c r="U167" s="66">
        <v>2.73</v>
      </c>
      <c r="V167" s="66">
        <v>41.21</v>
      </c>
      <c r="W167" s="67">
        <v>0.84</v>
      </c>
    </row>
    <row r="168" spans="1:23" ht="12.75">
      <c r="A168" s="227">
        <v>2</v>
      </c>
      <c r="B168" s="228">
        <v>4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83">
        <v>14919954.09</v>
      </c>
      <c r="I168" s="11">
        <v>14689316.12</v>
      </c>
      <c r="J168" s="11">
        <v>7612065.22</v>
      </c>
      <c r="K168" s="11">
        <v>437216.37</v>
      </c>
      <c r="L168" s="11">
        <v>207354.56</v>
      </c>
      <c r="M168" s="60">
        <v>6432679.97</v>
      </c>
      <c r="N168" s="11">
        <v>230637.97</v>
      </c>
      <c r="O168" s="11">
        <v>195124.97</v>
      </c>
      <c r="P168" s="11">
        <v>35513</v>
      </c>
      <c r="Q168" s="11">
        <v>0</v>
      </c>
      <c r="R168" s="66">
        <v>98.45</v>
      </c>
      <c r="S168" s="66">
        <v>51.01</v>
      </c>
      <c r="T168" s="66">
        <v>2.93</v>
      </c>
      <c r="U168" s="66">
        <v>1.38</v>
      </c>
      <c r="V168" s="66">
        <v>43.11</v>
      </c>
      <c r="W168" s="67">
        <v>1.54</v>
      </c>
    </row>
    <row r="169" spans="1:23" ht="12.75">
      <c r="A169" s="227">
        <v>2</v>
      </c>
      <c r="B169" s="228">
        <v>12</v>
      </c>
      <c r="C169" s="228">
        <v>1</v>
      </c>
      <c r="D169" s="16">
        <v>3</v>
      </c>
      <c r="E169" s="16">
        <v>0</v>
      </c>
      <c r="F169" s="19"/>
      <c r="G169" s="54" t="s">
        <v>428</v>
      </c>
      <c r="H169" s="83">
        <v>5101631.76</v>
      </c>
      <c r="I169" s="11">
        <v>5091083.31</v>
      </c>
      <c r="J169" s="11">
        <v>2441451.81</v>
      </c>
      <c r="K169" s="11">
        <v>315847.89</v>
      </c>
      <c r="L169" s="11">
        <v>112846.2</v>
      </c>
      <c r="M169" s="60">
        <v>2220937.41</v>
      </c>
      <c r="N169" s="11">
        <v>10548.45</v>
      </c>
      <c r="O169" s="11">
        <v>10548.45</v>
      </c>
      <c r="P169" s="11">
        <v>0</v>
      </c>
      <c r="Q169" s="11">
        <v>0</v>
      </c>
      <c r="R169" s="66">
        <v>99.79</v>
      </c>
      <c r="S169" s="66">
        <v>47.85</v>
      </c>
      <c r="T169" s="66">
        <v>6.19</v>
      </c>
      <c r="U169" s="66">
        <v>2.21</v>
      </c>
      <c r="V169" s="66">
        <v>43.53</v>
      </c>
      <c r="W169" s="67">
        <v>0.2</v>
      </c>
    </row>
    <row r="170" spans="1:23" ht="12.75">
      <c r="A170" s="227">
        <v>2</v>
      </c>
      <c r="B170" s="228">
        <v>19</v>
      </c>
      <c r="C170" s="228">
        <v>4</v>
      </c>
      <c r="D170" s="16">
        <v>3</v>
      </c>
      <c r="E170" s="16">
        <v>0</v>
      </c>
      <c r="F170" s="19"/>
      <c r="G170" s="54" t="s">
        <v>429</v>
      </c>
      <c r="H170" s="83">
        <v>6189222.6</v>
      </c>
      <c r="I170" s="11">
        <v>5734253.54</v>
      </c>
      <c r="J170" s="11">
        <v>2971899.53</v>
      </c>
      <c r="K170" s="11">
        <v>503267</v>
      </c>
      <c r="L170" s="11">
        <v>81338.36</v>
      </c>
      <c r="M170" s="60">
        <v>2177748.65</v>
      </c>
      <c r="N170" s="11">
        <v>454969.06</v>
      </c>
      <c r="O170" s="11">
        <v>407481.34</v>
      </c>
      <c r="P170" s="11">
        <v>0</v>
      </c>
      <c r="Q170" s="11">
        <v>0</v>
      </c>
      <c r="R170" s="66">
        <v>92.64</v>
      </c>
      <c r="S170" s="66">
        <v>48.01</v>
      </c>
      <c r="T170" s="66">
        <v>8.13</v>
      </c>
      <c r="U170" s="66">
        <v>1.31</v>
      </c>
      <c r="V170" s="66">
        <v>35.18</v>
      </c>
      <c r="W170" s="67">
        <v>7.35</v>
      </c>
    </row>
    <row r="171" spans="1:23" ht="12.75">
      <c r="A171" s="227">
        <v>2</v>
      </c>
      <c r="B171" s="228">
        <v>15</v>
      </c>
      <c r="C171" s="228">
        <v>3</v>
      </c>
      <c r="D171" s="16">
        <v>3</v>
      </c>
      <c r="E171" s="16">
        <v>0</v>
      </c>
      <c r="F171" s="19"/>
      <c r="G171" s="54" t="s">
        <v>430</v>
      </c>
      <c r="H171" s="83">
        <v>13410865.22</v>
      </c>
      <c r="I171" s="11">
        <v>12267995.72</v>
      </c>
      <c r="J171" s="11">
        <v>5655350.56</v>
      </c>
      <c r="K171" s="11">
        <v>1709739.63</v>
      </c>
      <c r="L171" s="11">
        <v>96207.63</v>
      </c>
      <c r="M171" s="60">
        <v>4806697.9</v>
      </c>
      <c r="N171" s="11">
        <v>1142869.5</v>
      </c>
      <c r="O171" s="11">
        <v>501269.5</v>
      </c>
      <c r="P171" s="11">
        <v>0</v>
      </c>
      <c r="Q171" s="11">
        <v>0</v>
      </c>
      <c r="R171" s="66">
        <v>91.47</v>
      </c>
      <c r="S171" s="66">
        <v>42.16</v>
      </c>
      <c r="T171" s="66">
        <v>12.74</v>
      </c>
      <c r="U171" s="66">
        <v>0.71</v>
      </c>
      <c r="V171" s="66">
        <v>35.84</v>
      </c>
      <c r="W171" s="67">
        <v>8.52</v>
      </c>
    </row>
    <row r="172" spans="1:23" ht="12.75">
      <c r="A172" s="227">
        <v>2</v>
      </c>
      <c r="B172" s="228">
        <v>23</v>
      </c>
      <c r="C172" s="228">
        <v>4</v>
      </c>
      <c r="D172" s="16">
        <v>3</v>
      </c>
      <c r="E172" s="16">
        <v>0</v>
      </c>
      <c r="F172" s="19"/>
      <c r="G172" s="54" t="s">
        <v>431</v>
      </c>
      <c r="H172" s="83">
        <v>17749451.62</v>
      </c>
      <c r="I172" s="11">
        <v>16684939.95</v>
      </c>
      <c r="J172" s="11">
        <v>6905678.1</v>
      </c>
      <c r="K172" s="11">
        <v>1577166.72</v>
      </c>
      <c r="L172" s="11">
        <v>300878.24</v>
      </c>
      <c r="M172" s="60">
        <v>7901216.89</v>
      </c>
      <c r="N172" s="11">
        <v>1064511.67</v>
      </c>
      <c r="O172" s="11">
        <v>1064511.67</v>
      </c>
      <c r="P172" s="11">
        <v>0</v>
      </c>
      <c r="Q172" s="11">
        <v>0</v>
      </c>
      <c r="R172" s="66">
        <v>94</v>
      </c>
      <c r="S172" s="66">
        <v>38.9</v>
      </c>
      <c r="T172" s="66">
        <v>8.88</v>
      </c>
      <c r="U172" s="66">
        <v>1.69</v>
      </c>
      <c r="V172" s="66">
        <v>44.51</v>
      </c>
      <c r="W172" s="67">
        <v>5.99</v>
      </c>
    </row>
    <row r="173" spans="1:23" ht="12.75">
      <c r="A173" s="227">
        <v>2</v>
      </c>
      <c r="B173" s="228">
        <v>8</v>
      </c>
      <c r="C173" s="228">
        <v>8</v>
      </c>
      <c r="D173" s="16">
        <v>3</v>
      </c>
      <c r="E173" s="16">
        <v>0</v>
      </c>
      <c r="F173" s="19"/>
      <c r="G173" s="54" t="s">
        <v>432</v>
      </c>
      <c r="H173" s="83">
        <v>5041356.69</v>
      </c>
      <c r="I173" s="11">
        <v>5011235.69</v>
      </c>
      <c r="J173" s="11">
        <v>2635005.51</v>
      </c>
      <c r="K173" s="11">
        <v>173250</v>
      </c>
      <c r="L173" s="11">
        <v>187869.01</v>
      </c>
      <c r="M173" s="60">
        <v>2015111.17</v>
      </c>
      <c r="N173" s="11">
        <v>30121</v>
      </c>
      <c r="O173" s="11">
        <v>30121</v>
      </c>
      <c r="P173" s="11">
        <v>0</v>
      </c>
      <c r="Q173" s="11">
        <v>0</v>
      </c>
      <c r="R173" s="66">
        <v>99.4</v>
      </c>
      <c r="S173" s="66">
        <v>52.26</v>
      </c>
      <c r="T173" s="66">
        <v>3.43</v>
      </c>
      <c r="U173" s="66">
        <v>3.72</v>
      </c>
      <c r="V173" s="66">
        <v>39.97</v>
      </c>
      <c r="W173" s="67">
        <v>0.59</v>
      </c>
    </row>
    <row r="174" spans="1:23" ht="12.75">
      <c r="A174" s="227">
        <v>2</v>
      </c>
      <c r="B174" s="228">
        <v>10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83">
        <v>7664905.19</v>
      </c>
      <c r="I174" s="11">
        <v>6570742.36</v>
      </c>
      <c r="J174" s="11">
        <v>2821399.46</v>
      </c>
      <c r="K174" s="11">
        <v>379651.32</v>
      </c>
      <c r="L174" s="11">
        <v>40519.24</v>
      </c>
      <c r="M174" s="60">
        <v>3329172.34</v>
      </c>
      <c r="N174" s="11">
        <v>1094162.83</v>
      </c>
      <c r="O174" s="11">
        <v>825662.83</v>
      </c>
      <c r="P174" s="11">
        <v>250000</v>
      </c>
      <c r="Q174" s="11">
        <v>0</v>
      </c>
      <c r="R174" s="66">
        <v>85.72</v>
      </c>
      <c r="S174" s="66">
        <v>36.8</v>
      </c>
      <c r="T174" s="66">
        <v>4.95</v>
      </c>
      <c r="U174" s="66">
        <v>0.52</v>
      </c>
      <c r="V174" s="66">
        <v>43.43</v>
      </c>
      <c r="W174" s="67">
        <v>14.27</v>
      </c>
    </row>
    <row r="175" spans="1:23" ht="12.75">
      <c r="A175" s="227">
        <v>2</v>
      </c>
      <c r="B175" s="228">
        <v>7</v>
      </c>
      <c r="C175" s="228">
        <v>3</v>
      </c>
      <c r="D175" s="16">
        <v>3</v>
      </c>
      <c r="E175" s="16">
        <v>0</v>
      </c>
      <c r="F175" s="19"/>
      <c r="G175" s="54" t="s">
        <v>434</v>
      </c>
      <c r="H175" s="83">
        <v>6286416.29</v>
      </c>
      <c r="I175" s="11">
        <v>6145228.23</v>
      </c>
      <c r="J175" s="11">
        <v>3243510.49</v>
      </c>
      <c r="K175" s="11">
        <v>450999</v>
      </c>
      <c r="L175" s="11">
        <v>157183.73</v>
      </c>
      <c r="M175" s="60">
        <v>2293535.01</v>
      </c>
      <c r="N175" s="11">
        <v>141188.06</v>
      </c>
      <c r="O175" s="11">
        <v>141188.06</v>
      </c>
      <c r="P175" s="11">
        <v>0</v>
      </c>
      <c r="Q175" s="11">
        <v>0</v>
      </c>
      <c r="R175" s="66">
        <v>97.75</v>
      </c>
      <c r="S175" s="66">
        <v>51.59</v>
      </c>
      <c r="T175" s="66">
        <v>7.17</v>
      </c>
      <c r="U175" s="66">
        <v>2.5</v>
      </c>
      <c r="V175" s="66">
        <v>36.48</v>
      </c>
      <c r="W175" s="67">
        <v>2.24</v>
      </c>
    </row>
    <row r="176" spans="1:23" ht="12.75">
      <c r="A176" s="227">
        <v>2</v>
      </c>
      <c r="B176" s="228">
        <v>12</v>
      </c>
      <c r="C176" s="228">
        <v>2</v>
      </c>
      <c r="D176" s="16">
        <v>3</v>
      </c>
      <c r="E176" s="16">
        <v>0</v>
      </c>
      <c r="F176" s="19"/>
      <c r="G176" s="54" t="s">
        <v>435</v>
      </c>
      <c r="H176" s="83">
        <v>4869226.02</v>
      </c>
      <c r="I176" s="11">
        <v>4855535.68</v>
      </c>
      <c r="J176" s="11">
        <v>2647673.17</v>
      </c>
      <c r="K176" s="11">
        <v>248038</v>
      </c>
      <c r="L176" s="11">
        <v>70248.27</v>
      </c>
      <c r="M176" s="60">
        <v>1889576.24</v>
      </c>
      <c r="N176" s="11">
        <v>13690.34</v>
      </c>
      <c r="O176" s="11">
        <v>10690.34</v>
      </c>
      <c r="P176" s="11">
        <v>0</v>
      </c>
      <c r="Q176" s="11">
        <v>0</v>
      </c>
      <c r="R176" s="66">
        <v>99.71</v>
      </c>
      <c r="S176" s="66">
        <v>54.37</v>
      </c>
      <c r="T176" s="66">
        <v>5.09</v>
      </c>
      <c r="U176" s="66">
        <v>1.44</v>
      </c>
      <c r="V176" s="66">
        <v>38.8</v>
      </c>
      <c r="W176" s="67">
        <v>0.28</v>
      </c>
    </row>
    <row r="177" spans="1:23" ht="12.75">
      <c r="A177" s="227">
        <v>2</v>
      </c>
      <c r="B177" s="228">
        <v>12</v>
      </c>
      <c r="C177" s="228">
        <v>3</v>
      </c>
      <c r="D177" s="16">
        <v>3</v>
      </c>
      <c r="E177" s="16">
        <v>0</v>
      </c>
      <c r="F177" s="19"/>
      <c r="G177" s="54" t="s">
        <v>436</v>
      </c>
      <c r="H177" s="83">
        <v>10473394.14</v>
      </c>
      <c r="I177" s="11">
        <v>9599462.74</v>
      </c>
      <c r="J177" s="11">
        <v>4449950.94</v>
      </c>
      <c r="K177" s="11">
        <v>555833.76</v>
      </c>
      <c r="L177" s="11">
        <v>272461.97</v>
      </c>
      <c r="M177" s="60">
        <v>4321216.07</v>
      </c>
      <c r="N177" s="11">
        <v>873931.4</v>
      </c>
      <c r="O177" s="11">
        <v>873931.4</v>
      </c>
      <c r="P177" s="11">
        <v>0</v>
      </c>
      <c r="Q177" s="11">
        <v>0</v>
      </c>
      <c r="R177" s="66">
        <v>91.65</v>
      </c>
      <c r="S177" s="66">
        <v>42.48</v>
      </c>
      <c r="T177" s="66">
        <v>5.3</v>
      </c>
      <c r="U177" s="66">
        <v>2.6</v>
      </c>
      <c r="V177" s="66">
        <v>41.25</v>
      </c>
      <c r="W177" s="67">
        <v>8.34</v>
      </c>
    </row>
    <row r="178" spans="1:23" ht="12.75">
      <c r="A178" s="227">
        <v>2</v>
      </c>
      <c r="B178" s="228">
        <v>21</v>
      </c>
      <c r="C178" s="228">
        <v>6</v>
      </c>
      <c r="D178" s="16">
        <v>3</v>
      </c>
      <c r="E178" s="16">
        <v>0</v>
      </c>
      <c r="F178" s="19"/>
      <c r="G178" s="54" t="s">
        <v>437</v>
      </c>
      <c r="H178" s="83">
        <v>5272571.05</v>
      </c>
      <c r="I178" s="11">
        <v>5265314.05</v>
      </c>
      <c r="J178" s="11">
        <v>2685888.19</v>
      </c>
      <c r="K178" s="11">
        <v>353649.99</v>
      </c>
      <c r="L178" s="11">
        <v>62168.49</v>
      </c>
      <c r="M178" s="60">
        <v>2163607.38</v>
      </c>
      <c r="N178" s="11">
        <v>7257</v>
      </c>
      <c r="O178" s="11">
        <v>7257</v>
      </c>
      <c r="P178" s="11">
        <v>0</v>
      </c>
      <c r="Q178" s="11">
        <v>0</v>
      </c>
      <c r="R178" s="66">
        <v>99.86</v>
      </c>
      <c r="S178" s="66">
        <v>50.94</v>
      </c>
      <c r="T178" s="66">
        <v>6.7</v>
      </c>
      <c r="U178" s="66">
        <v>1.17</v>
      </c>
      <c r="V178" s="66">
        <v>41.03</v>
      </c>
      <c r="W178" s="67">
        <v>0.13</v>
      </c>
    </row>
    <row r="179" spans="1:23" ht="12.75">
      <c r="A179" s="227">
        <v>2</v>
      </c>
      <c r="B179" s="228">
        <v>14</v>
      </c>
      <c r="C179" s="228">
        <v>5</v>
      </c>
      <c r="D179" s="16">
        <v>3</v>
      </c>
      <c r="E179" s="16">
        <v>0</v>
      </c>
      <c r="F179" s="19"/>
      <c r="G179" s="54" t="s">
        <v>438</v>
      </c>
      <c r="H179" s="83">
        <v>4005033.41</v>
      </c>
      <c r="I179" s="11">
        <v>3902931.96</v>
      </c>
      <c r="J179" s="11">
        <v>2097880.27</v>
      </c>
      <c r="K179" s="11">
        <v>237437</v>
      </c>
      <c r="L179" s="11">
        <v>72816.37</v>
      </c>
      <c r="M179" s="60">
        <v>1494798.32</v>
      </c>
      <c r="N179" s="11">
        <v>102101.45</v>
      </c>
      <c r="O179" s="11">
        <v>102101.45</v>
      </c>
      <c r="P179" s="11">
        <v>0</v>
      </c>
      <c r="Q179" s="11">
        <v>0</v>
      </c>
      <c r="R179" s="66">
        <v>97.45</v>
      </c>
      <c r="S179" s="66">
        <v>52.38</v>
      </c>
      <c r="T179" s="66">
        <v>5.92</v>
      </c>
      <c r="U179" s="66">
        <v>1.81</v>
      </c>
      <c r="V179" s="66">
        <v>37.32</v>
      </c>
      <c r="W179" s="67">
        <v>2.54</v>
      </c>
    </row>
    <row r="180" spans="1:23" ht="12.75">
      <c r="A180" s="227">
        <v>2</v>
      </c>
      <c r="B180" s="228">
        <v>8</v>
      </c>
      <c r="C180" s="228">
        <v>10</v>
      </c>
      <c r="D180" s="16">
        <v>3</v>
      </c>
      <c r="E180" s="16">
        <v>0</v>
      </c>
      <c r="F180" s="19"/>
      <c r="G180" s="54" t="s">
        <v>439</v>
      </c>
      <c r="H180" s="83">
        <v>4974588.33</v>
      </c>
      <c r="I180" s="11">
        <v>4656632.33</v>
      </c>
      <c r="J180" s="11">
        <v>2226233.19</v>
      </c>
      <c r="K180" s="11">
        <v>328581</v>
      </c>
      <c r="L180" s="11">
        <v>167087.31</v>
      </c>
      <c r="M180" s="60">
        <v>1934730.83</v>
      </c>
      <c r="N180" s="11">
        <v>317956</v>
      </c>
      <c r="O180" s="11">
        <v>263956</v>
      </c>
      <c r="P180" s="11">
        <v>0</v>
      </c>
      <c r="Q180" s="11">
        <v>0</v>
      </c>
      <c r="R180" s="66">
        <v>93.6</v>
      </c>
      <c r="S180" s="66">
        <v>44.75</v>
      </c>
      <c r="T180" s="66">
        <v>6.6</v>
      </c>
      <c r="U180" s="66">
        <v>3.35</v>
      </c>
      <c r="V180" s="66">
        <v>38.89</v>
      </c>
      <c r="W180" s="67">
        <v>6.39</v>
      </c>
    </row>
    <row r="181" spans="1:23" ht="12.75">
      <c r="A181" s="227">
        <v>2</v>
      </c>
      <c r="B181" s="228">
        <v>13</v>
      </c>
      <c r="C181" s="228">
        <v>3</v>
      </c>
      <c r="D181" s="16">
        <v>3</v>
      </c>
      <c r="E181" s="16">
        <v>0</v>
      </c>
      <c r="F181" s="19"/>
      <c r="G181" s="54" t="s">
        <v>440</v>
      </c>
      <c r="H181" s="83">
        <v>17892466.69</v>
      </c>
      <c r="I181" s="11">
        <v>15600442.21</v>
      </c>
      <c r="J181" s="11">
        <v>6732794.12</v>
      </c>
      <c r="K181" s="11">
        <v>2037170</v>
      </c>
      <c r="L181" s="11">
        <v>358243.96</v>
      </c>
      <c r="M181" s="60">
        <v>6472234.13</v>
      </c>
      <c r="N181" s="11">
        <v>2292024.48</v>
      </c>
      <c r="O181" s="11">
        <v>2292024.48</v>
      </c>
      <c r="P181" s="11">
        <v>0</v>
      </c>
      <c r="Q181" s="11">
        <v>0</v>
      </c>
      <c r="R181" s="66">
        <v>87.19</v>
      </c>
      <c r="S181" s="66">
        <v>37.62</v>
      </c>
      <c r="T181" s="66">
        <v>11.38</v>
      </c>
      <c r="U181" s="66">
        <v>2</v>
      </c>
      <c r="V181" s="66">
        <v>36.17</v>
      </c>
      <c r="W181" s="67">
        <v>12.8</v>
      </c>
    </row>
    <row r="182" spans="1:23" ht="12.75">
      <c r="A182" s="227">
        <v>2</v>
      </c>
      <c r="B182" s="228">
        <v>12</v>
      </c>
      <c r="C182" s="228">
        <v>4</v>
      </c>
      <c r="D182" s="16">
        <v>3</v>
      </c>
      <c r="E182" s="16">
        <v>0</v>
      </c>
      <c r="F182" s="19"/>
      <c r="G182" s="54" t="s">
        <v>441</v>
      </c>
      <c r="H182" s="83">
        <v>6279241.77</v>
      </c>
      <c r="I182" s="11">
        <v>6217712.1</v>
      </c>
      <c r="J182" s="11">
        <v>3390384.6</v>
      </c>
      <c r="K182" s="11">
        <v>140978</v>
      </c>
      <c r="L182" s="11">
        <v>73188.68</v>
      </c>
      <c r="M182" s="60">
        <v>2613160.82</v>
      </c>
      <c r="N182" s="11">
        <v>61529.67</v>
      </c>
      <c r="O182" s="11">
        <v>26016.67</v>
      </c>
      <c r="P182" s="11">
        <v>35513</v>
      </c>
      <c r="Q182" s="11">
        <v>0</v>
      </c>
      <c r="R182" s="66">
        <v>99.02</v>
      </c>
      <c r="S182" s="66">
        <v>53.99</v>
      </c>
      <c r="T182" s="66">
        <v>2.24</v>
      </c>
      <c r="U182" s="66">
        <v>1.16</v>
      </c>
      <c r="V182" s="66">
        <v>41.61</v>
      </c>
      <c r="W182" s="67">
        <v>0.97</v>
      </c>
    </row>
    <row r="183" spans="1:23" ht="12.75">
      <c r="A183" s="227">
        <v>2</v>
      </c>
      <c r="B183" s="228">
        <v>2</v>
      </c>
      <c r="C183" s="228">
        <v>7</v>
      </c>
      <c r="D183" s="16">
        <v>3</v>
      </c>
      <c r="E183" s="16">
        <v>0</v>
      </c>
      <c r="F183" s="19"/>
      <c r="G183" s="54" t="s">
        <v>442</v>
      </c>
      <c r="H183" s="83">
        <v>3563817.51</v>
      </c>
      <c r="I183" s="11">
        <v>3387943.06</v>
      </c>
      <c r="J183" s="11">
        <v>1791291.27</v>
      </c>
      <c r="K183" s="11">
        <v>147926.67</v>
      </c>
      <c r="L183" s="11">
        <v>75991.65</v>
      </c>
      <c r="M183" s="60">
        <v>1372733.47</v>
      </c>
      <c r="N183" s="11">
        <v>175874.45</v>
      </c>
      <c r="O183" s="11">
        <v>48774.45</v>
      </c>
      <c r="P183" s="11">
        <v>0</v>
      </c>
      <c r="Q183" s="11">
        <v>0</v>
      </c>
      <c r="R183" s="66">
        <v>95.06</v>
      </c>
      <c r="S183" s="66">
        <v>50.26</v>
      </c>
      <c r="T183" s="66">
        <v>4.15</v>
      </c>
      <c r="U183" s="66">
        <v>2.13</v>
      </c>
      <c r="V183" s="66">
        <v>38.51</v>
      </c>
      <c r="W183" s="67">
        <v>4.93</v>
      </c>
    </row>
    <row r="184" spans="1:23" ht="12.75">
      <c r="A184" s="227">
        <v>2</v>
      </c>
      <c r="B184" s="228">
        <v>1</v>
      </c>
      <c r="C184" s="228">
        <v>4</v>
      </c>
      <c r="D184" s="16">
        <v>3</v>
      </c>
      <c r="E184" s="16">
        <v>0</v>
      </c>
      <c r="F184" s="19"/>
      <c r="G184" s="54" t="s">
        <v>443</v>
      </c>
      <c r="H184" s="83">
        <v>8100119.18</v>
      </c>
      <c r="I184" s="11">
        <v>7819418.1</v>
      </c>
      <c r="J184" s="11">
        <v>4445167.55</v>
      </c>
      <c r="K184" s="11">
        <v>347687.25</v>
      </c>
      <c r="L184" s="11">
        <v>9320.55</v>
      </c>
      <c r="M184" s="60">
        <v>3017242.75</v>
      </c>
      <c r="N184" s="11">
        <v>280701.08</v>
      </c>
      <c r="O184" s="11">
        <v>245188.08</v>
      </c>
      <c r="P184" s="11">
        <v>35513</v>
      </c>
      <c r="Q184" s="11">
        <v>0</v>
      </c>
      <c r="R184" s="66">
        <v>96.53</v>
      </c>
      <c r="S184" s="66">
        <v>54.87</v>
      </c>
      <c r="T184" s="66">
        <v>4.29</v>
      </c>
      <c r="U184" s="66">
        <v>0.11</v>
      </c>
      <c r="V184" s="66">
        <v>37.24</v>
      </c>
      <c r="W184" s="67">
        <v>3.46</v>
      </c>
    </row>
    <row r="185" spans="1:23" ht="12.75">
      <c r="A185" s="227">
        <v>2</v>
      </c>
      <c r="B185" s="228">
        <v>20</v>
      </c>
      <c r="C185" s="228">
        <v>1</v>
      </c>
      <c r="D185" s="16">
        <v>3</v>
      </c>
      <c r="E185" s="16">
        <v>0</v>
      </c>
      <c r="F185" s="19"/>
      <c r="G185" s="54" t="s">
        <v>444</v>
      </c>
      <c r="H185" s="83">
        <v>12078531.99</v>
      </c>
      <c r="I185" s="11">
        <v>11860974.52</v>
      </c>
      <c r="J185" s="11">
        <v>6240463.63</v>
      </c>
      <c r="K185" s="11">
        <v>1166156.33</v>
      </c>
      <c r="L185" s="11">
        <v>95506.72</v>
      </c>
      <c r="M185" s="60">
        <v>4358847.84</v>
      </c>
      <c r="N185" s="11">
        <v>217557.47</v>
      </c>
      <c r="O185" s="11">
        <v>187557.47</v>
      </c>
      <c r="P185" s="11">
        <v>0</v>
      </c>
      <c r="Q185" s="11">
        <v>0</v>
      </c>
      <c r="R185" s="66">
        <v>98.19</v>
      </c>
      <c r="S185" s="66">
        <v>51.66</v>
      </c>
      <c r="T185" s="66">
        <v>9.65</v>
      </c>
      <c r="U185" s="66">
        <v>0.79</v>
      </c>
      <c r="V185" s="66">
        <v>36.08</v>
      </c>
      <c r="W185" s="67">
        <v>1.8</v>
      </c>
    </row>
    <row r="186" spans="1:23" ht="12.75">
      <c r="A186" s="227">
        <v>2</v>
      </c>
      <c r="B186" s="228">
        <v>10</v>
      </c>
      <c r="C186" s="228">
        <v>5</v>
      </c>
      <c r="D186" s="16">
        <v>3</v>
      </c>
      <c r="E186" s="16">
        <v>0</v>
      </c>
      <c r="F186" s="19"/>
      <c r="G186" s="54" t="s">
        <v>445</v>
      </c>
      <c r="H186" s="83">
        <v>5266875.62</v>
      </c>
      <c r="I186" s="11">
        <v>5038528.34</v>
      </c>
      <c r="J186" s="11">
        <v>1860668.34</v>
      </c>
      <c r="K186" s="11">
        <v>104148</v>
      </c>
      <c r="L186" s="11">
        <v>65550.65</v>
      </c>
      <c r="M186" s="60">
        <v>3008161.35</v>
      </c>
      <c r="N186" s="11">
        <v>228347.28</v>
      </c>
      <c r="O186" s="11">
        <v>228347.28</v>
      </c>
      <c r="P186" s="11">
        <v>0</v>
      </c>
      <c r="Q186" s="11">
        <v>0</v>
      </c>
      <c r="R186" s="66">
        <v>95.66</v>
      </c>
      <c r="S186" s="66">
        <v>35.32</v>
      </c>
      <c r="T186" s="66">
        <v>1.97</v>
      </c>
      <c r="U186" s="66">
        <v>1.24</v>
      </c>
      <c r="V186" s="66">
        <v>57.11</v>
      </c>
      <c r="W186" s="67">
        <v>4.33</v>
      </c>
    </row>
    <row r="187" spans="1:23" ht="12.75">
      <c r="A187" s="227">
        <v>2</v>
      </c>
      <c r="B187" s="228">
        <v>25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83">
        <v>6488923.36</v>
      </c>
      <c r="I187" s="11">
        <v>5142275.04</v>
      </c>
      <c r="J187" s="11">
        <v>2516345.96</v>
      </c>
      <c r="K187" s="11">
        <v>248260.3</v>
      </c>
      <c r="L187" s="11">
        <v>129036.23</v>
      </c>
      <c r="M187" s="60">
        <v>2248632.55</v>
      </c>
      <c r="N187" s="11">
        <v>1346648.32</v>
      </c>
      <c r="O187" s="11">
        <v>1346648.32</v>
      </c>
      <c r="P187" s="11">
        <v>0</v>
      </c>
      <c r="Q187" s="11">
        <v>0</v>
      </c>
      <c r="R187" s="66">
        <v>79.24</v>
      </c>
      <c r="S187" s="66">
        <v>38.77</v>
      </c>
      <c r="T187" s="66">
        <v>3.82</v>
      </c>
      <c r="U187" s="66">
        <v>1.98</v>
      </c>
      <c r="V187" s="66">
        <v>34.65</v>
      </c>
      <c r="W187" s="67">
        <v>20.75</v>
      </c>
    </row>
    <row r="188" spans="1:23" ht="12.75">
      <c r="A188" s="227">
        <v>2</v>
      </c>
      <c r="B188" s="228">
        <v>16</v>
      </c>
      <c r="C188" s="228">
        <v>4</v>
      </c>
      <c r="D188" s="16">
        <v>3</v>
      </c>
      <c r="E188" s="16">
        <v>0</v>
      </c>
      <c r="F188" s="19"/>
      <c r="G188" s="54" t="s">
        <v>447</v>
      </c>
      <c r="H188" s="83">
        <v>46457123.62</v>
      </c>
      <c r="I188" s="11">
        <v>44636090.94</v>
      </c>
      <c r="J188" s="11">
        <v>16995605.51</v>
      </c>
      <c r="K188" s="11">
        <v>6288233.39</v>
      </c>
      <c r="L188" s="11">
        <v>494508.7</v>
      </c>
      <c r="M188" s="60">
        <v>20857743.34</v>
      </c>
      <c r="N188" s="11">
        <v>1821032.68</v>
      </c>
      <c r="O188" s="11">
        <v>1621032.68</v>
      </c>
      <c r="P188" s="11">
        <v>0</v>
      </c>
      <c r="Q188" s="11">
        <v>0</v>
      </c>
      <c r="R188" s="66">
        <v>96.08</v>
      </c>
      <c r="S188" s="66">
        <v>36.58</v>
      </c>
      <c r="T188" s="66">
        <v>13.53</v>
      </c>
      <c r="U188" s="66">
        <v>1.06</v>
      </c>
      <c r="V188" s="66">
        <v>44.89</v>
      </c>
      <c r="W188" s="67">
        <v>3.91</v>
      </c>
    </row>
    <row r="189" spans="1:23" ht="12.75">
      <c r="A189" s="227">
        <v>2</v>
      </c>
      <c r="B189" s="228">
        <v>9</v>
      </c>
      <c r="C189" s="228">
        <v>7</v>
      </c>
      <c r="D189" s="16">
        <v>3</v>
      </c>
      <c r="E189" s="16">
        <v>0</v>
      </c>
      <c r="F189" s="19"/>
      <c r="G189" s="54" t="s">
        <v>448</v>
      </c>
      <c r="H189" s="83">
        <v>5586845.3</v>
      </c>
      <c r="I189" s="11">
        <v>5344001.38</v>
      </c>
      <c r="J189" s="11">
        <v>2901142.02</v>
      </c>
      <c r="K189" s="11">
        <v>347700</v>
      </c>
      <c r="L189" s="11">
        <v>98612.37</v>
      </c>
      <c r="M189" s="60">
        <v>1996546.99</v>
      </c>
      <c r="N189" s="11">
        <v>242843.92</v>
      </c>
      <c r="O189" s="11">
        <v>242843.92</v>
      </c>
      <c r="P189" s="11">
        <v>0</v>
      </c>
      <c r="Q189" s="11">
        <v>0</v>
      </c>
      <c r="R189" s="66">
        <v>95.65</v>
      </c>
      <c r="S189" s="66">
        <v>51.92</v>
      </c>
      <c r="T189" s="66">
        <v>6.22</v>
      </c>
      <c r="U189" s="66">
        <v>1.76</v>
      </c>
      <c r="V189" s="66">
        <v>35.73</v>
      </c>
      <c r="W189" s="67">
        <v>4.34</v>
      </c>
    </row>
    <row r="190" spans="1:23" ht="12.75">
      <c r="A190" s="227">
        <v>2</v>
      </c>
      <c r="B190" s="228">
        <v>20</v>
      </c>
      <c r="C190" s="228">
        <v>2</v>
      </c>
      <c r="D190" s="16">
        <v>3</v>
      </c>
      <c r="E190" s="16">
        <v>0</v>
      </c>
      <c r="F190" s="19"/>
      <c r="G190" s="54" t="s">
        <v>449</v>
      </c>
      <c r="H190" s="83">
        <v>7265298.26</v>
      </c>
      <c r="I190" s="11">
        <v>6121639.11</v>
      </c>
      <c r="J190" s="11">
        <v>3133311.55</v>
      </c>
      <c r="K190" s="11">
        <v>588216.19</v>
      </c>
      <c r="L190" s="11">
        <v>70715.12</v>
      </c>
      <c r="M190" s="60">
        <v>2329396.25</v>
      </c>
      <c r="N190" s="11">
        <v>1143659.15</v>
      </c>
      <c r="O190" s="11">
        <v>810659.15</v>
      </c>
      <c r="P190" s="11">
        <v>0</v>
      </c>
      <c r="Q190" s="11">
        <v>0</v>
      </c>
      <c r="R190" s="66">
        <v>84.25</v>
      </c>
      <c r="S190" s="66">
        <v>43.12</v>
      </c>
      <c r="T190" s="66">
        <v>8.09</v>
      </c>
      <c r="U190" s="66">
        <v>0.97</v>
      </c>
      <c r="V190" s="66">
        <v>32.06</v>
      </c>
      <c r="W190" s="67">
        <v>15.74</v>
      </c>
    </row>
    <row r="191" spans="1:23" ht="12.75">
      <c r="A191" s="227">
        <v>2</v>
      </c>
      <c r="B191" s="228">
        <v>16</v>
      </c>
      <c r="C191" s="228">
        <v>5</v>
      </c>
      <c r="D191" s="16">
        <v>3</v>
      </c>
      <c r="E191" s="16">
        <v>0</v>
      </c>
      <c r="F191" s="19"/>
      <c r="G191" s="54" t="s">
        <v>450</v>
      </c>
      <c r="H191" s="83">
        <v>7304016.62</v>
      </c>
      <c r="I191" s="11">
        <v>7216790.61</v>
      </c>
      <c r="J191" s="11">
        <v>3968981.68</v>
      </c>
      <c r="K191" s="11">
        <v>175498.76</v>
      </c>
      <c r="L191" s="11">
        <v>706019.54</v>
      </c>
      <c r="M191" s="60">
        <v>2366290.63</v>
      </c>
      <c r="N191" s="11">
        <v>87226.01</v>
      </c>
      <c r="O191" s="11">
        <v>87226.01</v>
      </c>
      <c r="P191" s="11">
        <v>0</v>
      </c>
      <c r="Q191" s="11">
        <v>0</v>
      </c>
      <c r="R191" s="66">
        <v>98.8</v>
      </c>
      <c r="S191" s="66">
        <v>54.33</v>
      </c>
      <c r="T191" s="66">
        <v>2.4</v>
      </c>
      <c r="U191" s="66">
        <v>9.66</v>
      </c>
      <c r="V191" s="66">
        <v>32.39</v>
      </c>
      <c r="W191" s="67">
        <v>1.19</v>
      </c>
    </row>
    <row r="192" spans="1:23" ht="12.75">
      <c r="A192" s="227">
        <v>2</v>
      </c>
      <c r="B192" s="228">
        <v>8</v>
      </c>
      <c r="C192" s="228">
        <v>12</v>
      </c>
      <c r="D192" s="16">
        <v>3</v>
      </c>
      <c r="E192" s="16">
        <v>0</v>
      </c>
      <c r="F192" s="19"/>
      <c r="G192" s="54" t="s">
        <v>451</v>
      </c>
      <c r="H192" s="83">
        <v>7984296.65</v>
      </c>
      <c r="I192" s="11">
        <v>6347389.15</v>
      </c>
      <c r="J192" s="11">
        <v>3151027.03</v>
      </c>
      <c r="K192" s="11">
        <v>401250</v>
      </c>
      <c r="L192" s="11">
        <v>193585.94</v>
      </c>
      <c r="M192" s="60">
        <v>2601526.18</v>
      </c>
      <c r="N192" s="11">
        <v>1636907.5</v>
      </c>
      <c r="O192" s="11">
        <v>1601394.5</v>
      </c>
      <c r="P192" s="11">
        <v>35513</v>
      </c>
      <c r="Q192" s="11">
        <v>0</v>
      </c>
      <c r="R192" s="66">
        <v>79.49</v>
      </c>
      <c r="S192" s="66">
        <v>39.46</v>
      </c>
      <c r="T192" s="66">
        <v>5.02</v>
      </c>
      <c r="U192" s="66">
        <v>2.42</v>
      </c>
      <c r="V192" s="66">
        <v>32.58</v>
      </c>
      <c r="W192" s="67">
        <v>20.5</v>
      </c>
    </row>
    <row r="193" spans="1:23" ht="12.75">
      <c r="A193" s="227">
        <v>2</v>
      </c>
      <c r="B193" s="228">
        <v>23</v>
      </c>
      <c r="C193" s="228">
        <v>8</v>
      </c>
      <c r="D193" s="16">
        <v>3</v>
      </c>
      <c r="E193" s="16">
        <v>0</v>
      </c>
      <c r="F193" s="19"/>
      <c r="G193" s="54" t="s">
        <v>452</v>
      </c>
      <c r="H193" s="83">
        <v>17062806.01</v>
      </c>
      <c r="I193" s="11">
        <v>14551023.69</v>
      </c>
      <c r="J193" s="11">
        <v>6800192.07</v>
      </c>
      <c r="K193" s="11">
        <v>1769506.74</v>
      </c>
      <c r="L193" s="11">
        <v>458984.92</v>
      </c>
      <c r="M193" s="60">
        <v>5522339.96</v>
      </c>
      <c r="N193" s="11">
        <v>2511782.32</v>
      </c>
      <c r="O193" s="11">
        <v>1770448.99</v>
      </c>
      <c r="P193" s="11">
        <v>131333.33</v>
      </c>
      <c r="Q193" s="11">
        <v>0</v>
      </c>
      <c r="R193" s="66">
        <v>85.27</v>
      </c>
      <c r="S193" s="66">
        <v>39.85</v>
      </c>
      <c r="T193" s="66">
        <v>10.37</v>
      </c>
      <c r="U193" s="66">
        <v>2.68</v>
      </c>
      <c r="V193" s="66">
        <v>32.36</v>
      </c>
      <c r="W193" s="67">
        <v>14.72</v>
      </c>
    </row>
    <row r="194" spans="1:23" ht="12.75">
      <c r="A194" s="227">
        <v>2</v>
      </c>
      <c r="B194" s="228">
        <v>23</v>
      </c>
      <c r="C194" s="228">
        <v>7</v>
      </c>
      <c r="D194" s="16">
        <v>3</v>
      </c>
      <c r="E194" s="16">
        <v>0</v>
      </c>
      <c r="F194" s="19"/>
      <c r="G194" s="54" t="s">
        <v>453</v>
      </c>
      <c r="H194" s="83">
        <v>7486233.8</v>
      </c>
      <c r="I194" s="11">
        <v>6971968.9</v>
      </c>
      <c r="J194" s="11">
        <v>3755786.84</v>
      </c>
      <c r="K194" s="11">
        <v>537721.19</v>
      </c>
      <c r="L194" s="11">
        <v>6085.04</v>
      </c>
      <c r="M194" s="60">
        <v>2672375.83</v>
      </c>
      <c r="N194" s="11">
        <v>514264.9</v>
      </c>
      <c r="O194" s="11">
        <v>514264.9</v>
      </c>
      <c r="P194" s="11">
        <v>0</v>
      </c>
      <c r="Q194" s="11">
        <v>0</v>
      </c>
      <c r="R194" s="66">
        <v>93.13</v>
      </c>
      <c r="S194" s="66">
        <v>50.16</v>
      </c>
      <c r="T194" s="66">
        <v>7.18</v>
      </c>
      <c r="U194" s="66">
        <v>0.08</v>
      </c>
      <c r="V194" s="66">
        <v>35.69</v>
      </c>
      <c r="W194" s="67">
        <v>6.86</v>
      </c>
    </row>
    <row r="195" spans="1:23" ht="12.75">
      <c r="A195" s="227">
        <v>2</v>
      </c>
      <c r="B195" s="228">
        <v>8</v>
      </c>
      <c r="C195" s="228">
        <v>13</v>
      </c>
      <c r="D195" s="16">
        <v>3</v>
      </c>
      <c r="E195" s="16">
        <v>0</v>
      </c>
      <c r="F195" s="19"/>
      <c r="G195" s="54" t="s">
        <v>454</v>
      </c>
      <c r="H195" s="83">
        <v>4817815.95</v>
      </c>
      <c r="I195" s="11">
        <v>4183241.73</v>
      </c>
      <c r="J195" s="11">
        <v>2048486.54</v>
      </c>
      <c r="K195" s="11">
        <v>276478.21</v>
      </c>
      <c r="L195" s="11">
        <v>163465.56</v>
      </c>
      <c r="M195" s="60">
        <v>1694811.42</v>
      </c>
      <c r="N195" s="11">
        <v>634574.22</v>
      </c>
      <c r="O195" s="11">
        <v>634574.22</v>
      </c>
      <c r="P195" s="11">
        <v>0</v>
      </c>
      <c r="Q195" s="11">
        <v>0</v>
      </c>
      <c r="R195" s="66">
        <v>86.82</v>
      </c>
      <c r="S195" s="66">
        <v>42.51</v>
      </c>
      <c r="T195" s="66">
        <v>5.73</v>
      </c>
      <c r="U195" s="66">
        <v>3.39</v>
      </c>
      <c r="V195" s="66">
        <v>35.17</v>
      </c>
      <c r="W195" s="67">
        <v>13.17</v>
      </c>
    </row>
    <row r="196" spans="1:23" ht="12.75">
      <c r="A196" s="227">
        <v>2</v>
      </c>
      <c r="B196" s="228">
        <v>19</v>
      </c>
      <c r="C196" s="228">
        <v>6</v>
      </c>
      <c r="D196" s="16">
        <v>3</v>
      </c>
      <c r="E196" s="16">
        <v>0</v>
      </c>
      <c r="F196" s="19"/>
      <c r="G196" s="54" t="s">
        <v>455</v>
      </c>
      <c r="H196" s="83">
        <v>17889086.17</v>
      </c>
      <c r="I196" s="11">
        <v>15820447.81</v>
      </c>
      <c r="J196" s="11">
        <v>8207315.3</v>
      </c>
      <c r="K196" s="11">
        <v>1359282.53</v>
      </c>
      <c r="L196" s="11">
        <v>43043.03</v>
      </c>
      <c r="M196" s="60">
        <v>6210806.95</v>
      </c>
      <c r="N196" s="11">
        <v>2068638.36</v>
      </c>
      <c r="O196" s="11">
        <v>1966246.69</v>
      </c>
      <c r="P196" s="11">
        <v>0</v>
      </c>
      <c r="Q196" s="11">
        <v>0</v>
      </c>
      <c r="R196" s="66">
        <v>88.43</v>
      </c>
      <c r="S196" s="66">
        <v>45.87</v>
      </c>
      <c r="T196" s="66">
        <v>7.59</v>
      </c>
      <c r="U196" s="66">
        <v>0.24</v>
      </c>
      <c r="V196" s="66">
        <v>34.71</v>
      </c>
      <c r="W196" s="67">
        <v>11.56</v>
      </c>
    </row>
    <row r="197" spans="1:23" ht="12.75">
      <c r="A197" s="227">
        <v>2</v>
      </c>
      <c r="B197" s="228">
        <v>17</v>
      </c>
      <c r="C197" s="228">
        <v>4</v>
      </c>
      <c r="D197" s="16">
        <v>3</v>
      </c>
      <c r="E197" s="16">
        <v>0</v>
      </c>
      <c r="F197" s="19"/>
      <c r="G197" s="54" t="s">
        <v>456</v>
      </c>
      <c r="H197" s="83">
        <v>15821382.68</v>
      </c>
      <c r="I197" s="11">
        <v>13720581.96</v>
      </c>
      <c r="J197" s="11">
        <v>7083654.19</v>
      </c>
      <c r="K197" s="11">
        <v>1256473.77</v>
      </c>
      <c r="L197" s="11">
        <v>530628.28</v>
      </c>
      <c r="M197" s="60">
        <v>4849825.72</v>
      </c>
      <c r="N197" s="11">
        <v>2100800.72</v>
      </c>
      <c r="O197" s="11">
        <v>2000800.72</v>
      </c>
      <c r="P197" s="11">
        <v>0</v>
      </c>
      <c r="Q197" s="11">
        <v>0</v>
      </c>
      <c r="R197" s="66">
        <v>86.72</v>
      </c>
      <c r="S197" s="66">
        <v>44.77</v>
      </c>
      <c r="T197" s="66">
        <v>7.94</v>
      </c>
      <c r="U197" s="66">
        <v>3.35</v>
      </c>
      <c r="V197" s="66">
        <v>30.65</v>
      </c>
      <c r="W197" s="67">
        <v>13.27</v>
      </c>
    </row>
    <row r="198" spans="1:23" ht="12.75">
      <c r="A198" s="227">
        <v>2</v>
      </c>
      <c r="B198" s="228">
        <v>14</v>
      </c>
      <c r="C198" s="228">
        <v>7</v>
      </c>
      <c r="D198" s="16">
        <v>3</v>
      </c>
      <c r="E198" s="16">
        <v>0</v>
      </c>
      <c r="F198" s="19"/>
      <c r="G198" s="54" t="s">
        <v>457</v>
      </c>
      <c r="H198" s="83">
        <v>9461327.54</v>
      </c>
      <c r="I198" s="11">
        <v>9414245.91</v>
      </c>
      <c r="J198" s="11">
        <v>5330896.15</v>
      </c>
      <c r="K198" s="11">
        <v>500717.15</v>
      </c>
      <c r="L198" s="11">
        <v>223782.39</v>
      </c>
      <c r="M198" s="60">
        <v>3358850.22</v>
      </c>
      <c r="N198" s="11">
        <v>47081.63</v>
      </c>
      <c r="O198" s="11">
        <v>47081.63</v>
      </c>
      <c r="P198" s="11">
        <v>0</v>
      </c>
      <c r="Q198" s="11">
        <v>0</v>
      </c>
      <c r="R198" s="66">
        <v>99.5</v>
      </c>
      <c r="S198" s="66">
        <v>56.34</v>
      </c>
      <c r="T198" s="66">
        <v>5.29</v>
      </c>
      <c r="U198" s="66">
        <v>2.36</v>
      </c>
      <c r="V198" s="66">
        <v>35.5</v>
      </c>
      <c r="W198" s="67">
        <v>0.49</v>
      </c>
    </row>
    <row r="199" spans="1:23" ht="12.75">
      <c r="A199" s="227">
        <v>2</v>
      </c>
      <c r="B199" s="228">
        <v>8</v>
      </c>
      <c r="C199" s="228">
        <v>14</v>
      </c>
      <c r="D199" s="16">
        <v>3</v>
      </c>
      <c r="E199" s="16">
        <v>0</v>
      </c>
      <c r="F199" s="19"/>
      <c r="G199" s="54" t="s">
        <v>458</v>
      </c>
      <c r="H199" s="83">
        <v>4325495.4</v>
      </c>
      <c r="I199" s="11">
        <v>4309543.68</v>
      </c>
      <c r="J199" s="11">
        <v>2174137.25</v>
      </c>
      <c r="K199" s="11">
        <v>206174</v>
      </c>
      <c r="L199" s="11">
        <v>161581.5</v>
      </c>
      <c r="M199" s="60">
        <v>1767650.93</v>
      </c>
      <c r="N199" s="11">
        <v>15951.72</v>
      </c>
      <c r="O199" s="11">
        <v>15951.72</v>
      </c>
      <c r="P199" s="11">
        <v>0</v>
      </c>
      <c r="Q199" s="11">
        <v>0</v>
      </c>
      <c r="R199" s="66">
        <v>99.63</v>
      </c>
      <c r="S199" s="66">
        <v>50.26</v>
      </c>
      <c r="T199" s="66">
        <v>4.76</v>
      </c>
      <c r="U199" s="66">
        <v>3.73</v>
      </c>
      <c r="V199" s="66">
        <v>40.86</v>
      </c>
      <c r="W199" s="67">
        <v>0.36</v>
      </c>
    </row>
    <row r="200" spans="1:23" ht="12.75">
      <c r="A200" s="227">
        <v>2</v>
      </c>
      <c r="B200" s="228">
        <v>11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83">
        <v>6120383.15</v>
      </c>
      <c r="I200" s="11">
        <v>6058298.78</v>
      </c>
      <c r="J200" s="11">
        <v>3094820.36</v>
      </c>
      <c r="K200" s="11">
        <v>453435</v>
      </c>
      <c r="L200" s="11">
        <v>186590.31</v>
      </c>
      <c r="M200" s="60">
        <v>2323453.11</v>
      </c>
      <c r="N200" s="11">
        <v>62084.37</v>
      </c>
      <c r="O200" s="11">
        <v>62084.37</v>
      </c>
      <c r="P200" s="11">
        <v>0</v>
      </c>
      <c r="Q200" s="11">
        <v>0</v>
      </c>
      <c r="R200" s="66">
        <v>98.98</v>
      </c>
      <c r="S200" s="66">
        <v>50.56</v>
      </c>
      <c r="T200" s="66">
        <v>7.4</v>
      </c>
      <c r="U200" s="66">
        <v>3.04</v>
      </c>
      <c r="V200" s="66">
        <v>37.96</v>
      </c>
      <c r="W200" s="67">
        <v>1.01</v>
      </c>
    </row>
    <row r="201" spans="1:23" ht="12.75">
      <c r="A201" s="227">
        <v>2</v>
      </c>
      <c r="B201" s="228">
        <v>18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83">
        <v>11708059.31</v>
      </c>
      <c r="I201" s="11">
        <v>11027493.4</v>
      </c>
      <c r="J201" s="11">
        <v>6372604.01</v>
      </c>
      <c r="K201" s="11">
        <v>940865.93</v>
      </c>
      <c r="L201" s="11">
        <v>45545.5</v>
      </c>
      <c r="M201" s="60">
        <v>3668477.96</v>
      </c>
      <c r="N201" s="11">
        <v>680565.91</v>
      </c>
      <c r="O201" s="11">
        <v>170565.91</v>
      </c>
      <c r="P201" s="11">
        <v>0</v>
      </c>
      <c r="Q201" s="11">
        <v>0</v>
      </c>
      <c r="R201" s="66">
        <v>94.18</v>
      </c>
      <c r="S201" s="66">
        <v>54.42</v>
      </c>
      <c r="T201" s="66">
        <v>8.03</v>
      </c>
      <c r="U201" s="66">
        <v>0.38</v>
      </c>
      <c r="V201" s="66">
        <v>31.33</v>
      </c>
      <c r="W201" s="67">
        <v>5.81</v>
      </c>
    </row>
    <row r="202" spans="1:23" ht="12.75">
      <c r="A202" s="227">
        <v>2</v>
      </c>
      <c r="B202" s="228">
        <v>26</v>
      </c>
      <c r="C202" s="228">
        <v>4</v>
      </c>
      <c r="D202" s="16">
        <v>3</v>
      </c>
      <c r="E202" s="16">
        <v>0</v>
      </c>
      <c r="F202" s="19"/>
      <c r="G202" s="54" t="s">
        <v>461</v>
      </c>
      <c r="H202" s="83">
        <v>4190328.86</v>
      </c>
      <c r="I202" s="11">
        <v>4152919.41</v>
      </c>
      <c r="J202" s="11">
        <v>2196102.36</v>
      </c>
      <c r="K202" s="11">
        <v>253062.92</v>
      </c>
      <c r="L202" s="11">
        <v>6136.18</v>
      </c>
      <c r="M202" s="60">
        <v>1697617.95</v>
      </c>
      <c r="N202" s="11">
        <v>37409.45</v>
      </c>
      <c r="O202" s="11">
        <v>18506.45</v>
      </c>
      <c r="P202" s="11">
        <v>18903</v>
      </c>
      <c r="Q202" s="11">
        <v>0</v>
      </c>
      <c r="R202" s="66">
        <v>99.1</v>
      </c>
      <c r="S202" s="66">
        <v>52.4</v>
      </c>
      <c r="T202" s="66">
        <v>6.03</v>
      </c>
      <c r="U202" s="66">
        <v>0.14</v>
      </c>
      <c r="V202" s="66">
        <v>40.51</v>
      </c>
      <c r="W202" s="67">
        <v>0.89</v>
      </c>
    </row>
    <row r="203" spans="1:23" ht="12.75">
      <c r="A203" s="227">
        <v>2</v>
      </c>
      <c r="B203" s="228">
        <v>20</v>
      </c>
      <c r="C203" s="228">
        <v>3</v>
      </c>
      <c r="D203" s="16">
        <v>3</v>
      </c>
      <c r="E203" s="16">
        <v>0</v>
      </c>
      <c r="F203" s="19"/>
      <c r="G203" s="54" t="s">
        <v>462</v>
      </c>
      <c r="H203" s="83">
        <v>14872180.2</v>
      </c>
      <c r="I203" s="11">
        <v>13231558.69</v>
      </c>
      <c r="J203" s="11">
        <v>7542085.92</v>
      </c>
      <c r="K203" s="11">
        <v>889479.78</v>
      </c>
      <c r="L203" s="11">
        <v>203160</v>
      </c>
      <c r="M203" s="60">
        <v>4596832.99</v>
      </c>
      <c r="N203" s="11">
        <v>1640621.51</v>
      </c>
      <c r="O203" s="11">
        <v>1575108.51</v>
      </c>
      <c r="P203" s="11">
        <v>35513</v>
      </c>
      <c r="Q203" s="11">
        <v>0</v>
      </c>
      <c r="R203" s="66">
        <v>88.96</v>
      </c>
      <c r="S203" s="66">
        <v>50.71</v>
      </c>
      <c r="T203" s="66">
        <v>5.98</v>
      </c>
      <c r="U203" s="66">
        <v>1.36</v>
      </c>
      <c r="V203" s="66">
        <v>30.9</v>
      </c>
      <c r="W203" s="67">
        <v>11.03</v>
      </c>
    </row>
    <row r="204" spans="1:23" ht="12.75">
      <c r="A204" s="227">
        <v>2</v>
      </c>
      <c r="B204" s="228">
        <v>14</v>
      </c>
      <c r="C204" s="228">
        <v>8</v>
      </c>
      <c r="D204" s="16">
        <v>3</v>
      </c>
      <c r="E204" s="16">
        <v>0</v>
      </c>
      <c r="F204" s="19"/>
      <c r="G204" s="54" t="s">
        <v>463</v>
      </c>
      <c r="H204" s="83">
        <v>6574189.89</v>
      </c>
      <c r="I204" s="11">
        <v>6274472.11</v>
      </c>
      <c r="J204" s="11">
        <v>3571065.4</v>
      </c>
      <c r="K204" s="11">
        <v>182158.4</v>
      </c>
      <c r="L204" s="11">
        <v>144348.03</v>
      </c>
      <c r="M204" s="60">
        <v>2376900.28</v>
      </c>
      <c r="N204" s="11">
        <v>299717.78</v>
      </c>
      <c r="O204" s="11">
        <v>2425.87</v>
      </c>
      <c r="P204" s="11">
        <v>0</v>
      </c>
      <c r="Q204" s="11">
        <v>0</v>
      </c>
      <c r="R204" s="66">
        <v>95.44</v>
      </c>
      <c r="S204" s="66">
        <v>54.31</v>
      </c>
      <c r="T204" s="66">
        <v>2.77</v>
      </c>
      <c r="U204" s="66">
        <v>2.19</v>
      </c>
      <c r="V204" s="66">
        <v>36.15</v>
      </c>
      <c r="W204" s="67">
        <v>4.55</v>
      </c>
    </row>
    <row r="205" spans="1:23" ht="12.75">
      <c r="A205" s="227">
        <v>2</v>
      </c>
      <c r="B205" s="228">
        <v>4</v>
      </c>
      <c r="C205" s="228">
        <v>4</v>
      </c>
      <c r="D205" s="16">
        <v>3</v>
      </c>
      <c r="E205" s="16">
        <v>0</v>
      </c>
      <c r="F205" s="19"/>
      <c r="G205" s="54" t="s">
        <v>464</v>
      </c>
      <c r="H205" s="83">
        <v>5552793.84</v>
      </c>
      <c r="I205" s="11">
        <v>5107974.39</v>
      </c>
      <c r="J205" s="11">
        <v>2863482.05</v>
      </c>
      <c r="K205" s="11">
        <v>173838.33</v>
      </c>
      <c r="L205" s="11">
        <v>68394.11</v>
      </c>
      <c r="M205" s="60">
        <v>2002259.9</v>
      </c>
      <c r="N205" s="11">
        <v>444819.45</v>
      </c>
      <c r="O205" s="11">
        <v>404819.45</v>
      </c>
      <c r="P205" s="11">
        <v>0</v>
      </c>
      <c r="Q205" s="11">
        <v>0</v>
      </c>
      <c r="R205" s="66">
        <v>91.98</v>
      </c>
      <c r="S205" s="66">
        <v>51.56</v>
      </c>
      <c r="T205" s="66">
        <v>3.13</v>
      </c>
      <c r="U205" s="66">
        <v>1.23</v>
      </c>
      <c r="V205" s="66">
        <v>36.05</v>
      </c>
      <c r="W205" s="67">
        <v>8.01</v>
      </c>
    </row>
    <row r="206" spans="1:23" ht="12.75">
      <c r="A206" s="227">
        <v>2</v>
      </c>
      <c r="B206" s="228">
        <v>25</v>
      </c>
      <c r="C206" s="228">
        <v>6</v>
      </c>
      <c r="D206" s="16">
        <v>3</v>
      </c>
      <c r="E206" s="16">
        <v>0</v>
      </c>
      <c r="F206" s="19"/>
      <c r="G206" s="54" t="s">
        <v>465</v>
      </c>
      <c r="H206" s="83">
        <v>6960176.8</v>
      </c>
      <c r="I206" s="11">
        <v>5443289.25</v>
      </c>
      <c r="J206" s="11">
        <v>2929291.36</v>
      </c>
      <c r="K206" s="11">
        <v>372648.89</v>
      </c>
      <c r="L206" s="11">
        <v>93672.61</v>
      </c>
      <c r="M206" s="60">
        <v>2047676.39</v>
      </c>
      <c r="N206" s="11">
        <v>1516887.55</v>
      </c>
      <c r="O206" s="11">
        <v>1516887.55</v>
      </c>
      <c r="P206" s="11">
        <v>0</v>
      </c>
      <c r="Q206" s="11">
        <v>0</v>
      </c>
      <c r="R206" s="66">
        <v>78.2</v>
      </c>
      <c r="S206" s="66">
        <v>42.08</v>
      </c>
      <c r="T206" s="66">
        <v>5.35</v>
      </c>
      <c r="U206" s="66">
        <v>1.34</v>
      </c>
      <c r="V206" s="66">
        <v>29.41</v>
      </c>
      <c r="W206" s="67">
        <v>21.79</v>
      </c>
    </row>
    <row r="207" spans="1:23" ht="12.75">
      <c r="A207" s="227">
        <v>2</v>
      </c>
      <c r="B207" s="228">
        <v>17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83">
        <v>4885755.05</v>
      </c>
      <c r="I207" s="11">
        <v>4885755.05</v>
      </c>
      <c r="J207" s="11">
        <v>2785643.65</v>
      </c>
      <c r="K207" s="11">
        <v>162897.15</v>
      </c>
      <c r="L207" s="11">
        <v>139034.19</v>
      </c>
      <c r="M207" s="60">
        <v>1798180.06</v>
      </c>
      <c r="N207" s="11">
        <v>0</v>
      </c>
      <c r="O207" s="11">
        <v>0</v>
      </c>
      <c r="P207" s="11">
        <v>0</v>
      </c>
      <c r="Q207" s="11">
        <v>0</v>
      </c>
      <c r="R207" s="66">
        <v>100</v>
      </c>
      <c r="S207" s="66">
        <v>57.01</v>
      </c>
      <c r="T207" s="66">
        <v>3.33</v>
      </c>
      <c r="U207" s="66">
        <v>2.84</v>
      </c>
      <c r="V207" s="66">
        <v>36.8</v>
      </c>
      <c r="W207" s="67">
        <v>0</v>
      </c>
    </row>
    <row r="208" spans="1:23" ht="12.75">
      <c r="A208" s="227">
        <v>2</v>
      </c>
      <c r="B208" s="228">
        <v>12</v>
      </c>
      <c r="C208" s="228">
        <v>5</v>
      </c>
      <c r="D208" s="16">
        <v>3</v>
      </c>
      <c r="E208" s="16">
        <v>0</v>
      </c>
      <c r="F208" s="19"/>
      <c r="G208" s="54" t="s">
        <v>467</v>
      </c>
      <c r="H208" s="83">
        <v>2981359.22</v>
      </c>
      <c r="I208" s="11">
        <v>2798906.57</v>
      </c>
      <c r="J208" s="11">
        <v>1441197.89</v>
      </c>
      <c r="K208" s="11">
        <v>156027.66</v>
      </c>
      <c r="L208" s="11">
        <v>53470.19</v>
      </c>
      <c r="M208" s="60">
        <v>1148210.83</v>
      </c>
      <c r="N208" s="11">
        <v>182452.65</v>
      </c>
      <c r="O208" s="11">
        <v>182452.65</v>
      </c>
      <c r="P208" s="11">
        <v>0</v>
      </c>
      <c r="Q208" s="11">
        <v>0</v>
      </c>
      <c r="R208" s="66">
        <v>93.88</v>
      </c>
      <c r="S208" s="66">
        <v>48.34</v>
      </c>
      <c r="T208" s="66">
        <v>5.23</v>
      </c>
      <c r="U208" s="66">
        <v>1.79</v>
      </c>
      <c r="V208" s="66">
        <v>38.51</v>
      </c>
      <c r="W208" s="67">
        <v>6.11</v>
      </c>
    </row>
    <row r="209" spans="1:23" ht="12.75">
      <c r="A209" s="227">
        <v>2</v>
      </c>
      <c r="B209" s="228">
        <v>22</v>
      </c>
      <c r="C209" s="228">
        <v>3</v>
      </c>
      <c r="D209" s="16">
        <v>3</v>
      </c>
      <c r="E209" s="16">
        <v>0</v>
      </c>
      <c r="F209" s="19"/>
      <c r="G209" s="54" t="s">
        <v>468</v>
      </c>
      <c r="H209" s="83">
        <v>15249385.06</v>
      </c>
      <c r="I209" s="11">
        <v>12802017.93</v>
      </c>
      <c r="J209" s="11">
        <v>5939871.01</v>
      </c>
      <c r="K209" s="11">
        <v>1195433.62</v>
      </c>
      <c r="L209" s="11">
        <v>509219.32</v>
      </c>
      <c r="M209" s="60">
        <v>5157493.98</v>
      </c>
      <c r="N209" s="11">
        <v>2447367.13</v>
      </c>
      <c r="O209" s="11">
        <v>2107367.13</v>
      </c>
      <c r="P209" s="11">
        <v>0</v>
      </c>
      <c r="Q209" s="11">
        <v>0</v>
      </c>
      <c r="R209" s="66">
        <v>83.95</v>
      </c>
      <c r="S209" s="66">
        <v>38.95</v>
      </c>
      <c r="T209" s="66">
        <v>7.83</v>
      </c>
      <c r="U209" s="66">
        <v>3.33</v>
      </c>
      <c r="V209" s="66">
        <v>33.82</v>
      </c>
      <c r="W209" s="67">
        <v>16.04</v>
      </c>
    </row>
    <row r="210" spans="1:23" ht="12.75">
      <c r="A210" s="227">
        <v>2</v>
      </c>
      <c r="B210" s="228">
        <v>24</v>
      </c>
      <c r="C210" s="228">
        <v>5</v>
      </c>
      <c r="D210" s="16">
        <v>3</v>
      </c>
      <c r="E210" s="16">
        <v>0</v>
      </c>
      <c r="F210" s="19"/>
      <c r="G210" s="54" t="s">
        <v>469</v>
      </c>
      <c r="H210" s="83">
        <v>14228849.09</v>
      </c>
      <c r="I210" s="11">
        <v>13346311.47</v>
      </c>
      <c r="J210" s="11">
        <v>7797273.37</v>
      </c>
      <c r="K210" s="11">
        <v>567528.46</v>
      </c>
      <c r="L210" s="11">
        <v>238470.89</v>
      </c>
      <c r="M210" s="60">
        <v>4743038.75</v>
      </c>
      <c r="N210" s="11">
        <v>882537.62</v>
      </c>
      <c r="O210" s="11">
        <v>882537.62</v>
      </c>
      <c r="P210" s="11">
        <v>0</v>
      </c>
      <c r="Q210" s="11">
        <v>0</v>
      </c>
      <c r="R210" s="66">
        <v>93.79</v>
      </c>
      <c r="S210" s="66">
        <v>54.79</v>
      </c>
      <c r="T210" s="66">
        <v>3.98</v>
      </c>
      <c r="U210" s="66">
        <v>1.67</v>
      </c>
      <c r="V210" s="66">
        <v>33.33</v>
      </c>
      <c r="W210" s="67">
        <v>6.2</v>
      </c>
    </row>
    <row r="211" spans="1:23" ht="12.75">
      <c r="A211" s="227">
        <v>2</v>
      </c>
      <c r="B211" s="228">
        <v>24</v>
      </c>
      <c r="C211" s="228">
        <v>6</v>
      </c>
      <c r="D211" s="16">
        <v>3</v>
      </c>
      <c r="E211" s="16">
        <v>0</v>
      </c>
      <c r="F211" s="19"/>
      <c r="G211" s="54" t="s">
        <v>470</v>
      </c>
      <c r="H211" s="83">
        <v>10404051.03</v>
      </c>
      <c r="I211" s="11">
        <v>9319736.02</v>
      </c>
      <c r="J211" s="11">
        <v>4651584.94</v>
      </c>
      <c r="K211" s="11">
        <v>698195.1</v>
      </c>
      <c r="L211" s="11">
        <v>286721.57</v>
      </c>
      <c r="M211" s="60">
        <v>3683234.41</v>
      </c>
      <c r="N211" s="11">
        <v>1084315.01</v>
      </c>
      <c r="O211" s="11">
        <v>1079315.01</v>
      </c>
      <c r="P211" s="11">
        <v>0</v>
      </c>
      <c r="Q211" s="11">
        <v>0</v>
      </c>
      <c r="R211" s="66">
        <v>89.57</v>
      </c>
      <c r="S211" s="66">
        <v>44.7</v>
      </c>
      <c r="T211" s="66">
        <v>6.71</v>
      </c>
      <c r="U211" s="66">
        <v>2.75</v>
      </c>
      <c r="V211" s="66">
        <v>35.4</v>
      </c>
      <c r="W211" s="67">
        <v>10.42</v>
      </c>
    </row>
    <row r="212" spans="1:23" ht="12.75">
      <c r="A212" s="227">
        <v>2</v>
      </c>
      <c r="B212" s="228">
        <v>24</v>
      </c>
      <c r="C212" s="228">
        <v>7</v>
      </c>
      <c r="D212" s="16">
        <v>3</v>
      </c>
      <c r="E212" s="16">
        <v>0</v>
      </c>
      <c r="F212" s="19"/>
      <c r="G212" s="54" t="s">
        <v>471</v>
      </c>
      <c r="H212" s="83">
        <v>3698711.81</v>
      </c>
      <c r="I212" s="11">
        <v>3659634.21</v>
      </c>
      <c r="J212" s="11">
        <v>1473208.58</v>
      </c>
      <c r="K212" s="11">
        <v>391733</v>
      </c>
      <c r="L212" s="11">
        <v>79118.58</v>
      </c>
      <c r="M212" s="60">
        <v>1715574.05</v>
      </c>
      <c r="N212" s="11">
        <v>39077.6</v>
      </c>
      <c r="O212" s="11">
        <v>39077.6</v>
      </c>
      <c r="P212" s="11">
        <v>0</v>
      </c>
      <c r="Q212" s="11">
        <v>0</v>
      </c>
      <c r="R212" s="66">
        <v>98.94</v>
      </c>
      <c r="S212" s="66">
        <v>39.83</v>
      </c>
      <c r="T212" s="66">
        <v>10.59</v>
      </c>
      <c r="U212" s="66">
        <v>2.13</v>
      </c>
      <c r="V212" s="66">
        <v>46.38</v>
      </c>
      <c r="W212" s="67">
        <v>1.05</v>
      </c>
    </row>
    <row r="213" spans="1:23" ht="12.75">
      <c r="A213" s="227">
        <v>2</v>
      </c>
      <c r="B213" s="228">
        <v>19</v>
      </c>
      <c r="C213" s="228">
        <v>8</v>
      </c>
      <c r="D213" s="16">
        <v>3</v>
      </c>
      <c r="E213" s="16">
        <v>0</v>
      </c>
      <c r="F213" s="19"/>
      <c r="G213" s="54" t="s">
        <v>472</v>
      </c>
      <c r="H213" s="83">
        <v>8058331.52</v>
      </c>
      <c r="I213" s="11">
        <v>7949660.22</v>
      </c>
      <c r="J213" s="11">
        <v>3615673.23</v>
      </c>
      <c r="K213" s="11">
        <v>593504.37</v>
      </c>
      <c r="L213" s="11">
        <v>492154.55</v>
      </c>
      <c r="M213" s="60">
        <v>3248328.07</v>
      </c>
      <c r="N213" s="11">
        <v>108671.3</v>
      </c>
      <c r="O213" s="11">
        <v>108671.3</v>
      </c>
      <c r="P213" s="11">
        <v>0</v>
      </c>
      <c r="Q213" s="11">
        <v>0</v>
      </c>
      <c r="R213" s="66">
        <v>98.65</v>
      </c>
      <c r="S213" s="66">
        <v>44.86</v>
      </c>
      <c r="T213" s="66">
        <v>7.36</v>
      </c>
      <c r="U213" s="66">
        <v>6.1</v>
      </c>
      <c r="V213" s="66">
        <v>40.31</v>
      </c>
      <c r="W213" s="67">
        <v>1.34</v>
      </c>
    </row>
    <row r="214" spans="1:23" ht="12.75">
      <c r="A214" s="227">
        <v>2</v>
      </c>
      <c r="B214" s="228">
        <v>20</v>
      </c>
      <c r="C214" s="228">
        <v>6</v>
      </c>
      <c r="D214" s="16">
        <v>3</v>
      </c>
      <c r="E214" s="16">
        <v>0</v>
      </c>
      <c r="F214" s="19"/>
      <c r="G214" s="54" t="s">
        <v>473</v>
      </c>
      <c r="H214" s="83">
        <v>12472475.69</v>
      </c>
      <c r="I214" s="11">
        <v>10147378.82</v>
      </c>
      <c r="J214" s="11">
        <v>4154666.36</v>
      </c>
      <c r="K214" s="11">
        <v>1601430.42</v>
      </c>
      <c r="L214" s="11">
        <v>540359.94</v>
      </c>
      <c r="M214" s="60">
        <v>3850922.1</v>
      </c>
      <c r="N214" s="11">
        <v>2325096.87</v>
      </c>
      <c r="O214" s="11">
        <v>2099422.6</v>
      </c>
      <c r="P214" s="11">
        <v>158174.27</v>
      </c>
      <c r="Q214" s="11">
        <v>0</v>
      </c>
      <c r="R214" s="66">
        <v>81.35</v>
      </c>
      <c r="S214" s="66">
        <v>33.31</v>
      </c>
      <c r="T214" s="66">
        <v>12.83</v>
      </c>
      <c r="U214" s="66">
        <v>4.33</v>
      </c>
      <c r="V214" s="66">
        <v>30.87</v>
      </c>
      <c r="W214" s="67">
        <v>18.64</v>
      </c>
    </row>
    <row r="215" spans="1:23" s="95" customFormat="1" ht="15">
      <c r="A215" s="231"/>
      <c r="B215" s="232"/>
      <c r="C215" s="232"/>
      <c r="D215" s="101"/>
      <c r="E215" s="101"/>
      <c r="F215" s="102" t="s">
        <v>474</v>
      </c>
      <c r="G215" s="291"/>
      <c r="H215" s="152">
        <v>22487299.759999994</v>
      </c>
      <c r="I215" s="152">
        <v>21887481.359999992</v>
      </c>
      <c r="J215" s="152">
        <v>1145706.78</v>
      </c>
      <c r="K215" s="152">
        <v>79816.66</v>
      </c>
      <c r="L215" s="152">
        <v>2171834.55</v>
      </c>
      <c r="M215" s="152">
        <v>18490123.370000005</v>
      </c>
      <c r="N215" s="152">
        <v>599818.4</v>
      </c>
      <c r="O215" s="152">
        <v>199418.4</v>
      </c>
      <c r="P215" s="152">
        <v>0</v>
      </c>
      <c r="Q215" s="152">
        <v>0</v>
      </c>
      <c r="R215" s="128">
        <v>97.33263483654471</v>
      </c>
      <c r="S215" s="128">
        <v>5.094905979053842</v>
      </c>
      <c r="T215" s="128">
        <v>0.35494105940623627</v>
      </c>
      <c r="U215" s="128">
        <v>9.658049535423636</v>
      </c>
      <c r="V215" s="128">
        <v>82.22473826266106</v>
      </c>
      <c r="W215" s="129">
        <v>2.6673651634552686</v>
      </c>
    </row>
    <row r="216" spans="1:23" ht="25.5">
      <c r="A216" s="227">
        <v>2</v>
      </c>
      <c r="B216" s="228">
        <v>15</v>
      </c>
      <c r="C216" s="228">
        <v>1</v>
      </c>
      <c r="D216" s="16" t="s">
        <v>475</v>
      </c>
      <c r="E216" s="16">
        <v>8</v>
      </c>
      <c r="F216" s="19"/>
      <c r="G216" s="54" t="s">
        <v>476</v>
      </c>
      <c r="H216" s="83">
        <v>47522.52</v>
      </c>
      <c r="I216" s="11">
        <v>47522.52</v>
      </c>
      <c r="J216" s="11">
        <v>16491.11</v>
      </c>
      <c r="K216" s="11">
        <v>0</v>
      </c>
      <c r="L216" s="11">
        <v>0</v>
      </c>
      <c r="M216" s="60">
        <v>31031.41</v>
      </c>
      <c r="N216" s="11">
        <v>0</v>
      </c>
      <c r="O216" s="11">
        <v>0</v>
      </c>
      <c r="P216" s="11">
        <v>0</v>
      </c>
      <c r="Q216" s="11">
        <v>0</v>
      </c>
      <c r="R216" s="66">
        <v>100</v>
      </c>
      <c r="S216" s="66">
        <v>34.7</v>
      </c>
      <c r="T216" s="66">
        <v>0</v>
      </c>
      <c r="U216" s="66">
        <v>0</v>
      </c>
      <c r="V216" s="66">
        <v>65.29</v>
      </c>
      <c r="W216" s="67">
        <v>0</v>
      </c>
    </row>
    <row r="217" spans="1:23" ht="25.5">
      <c r="A217" s="227">
        <v>2</v>
      </c>
      <c r="B217" s="228">
        <v>63</v>
      </c>
      <c r="C217" s="228">
        <v>1</v>
      </c>
      <c r="D217" s="16" t="s">
        <v>475</v>
      </c>
      <c r="E217" s="16">
        <v>8</v>
      </c>
      <c r="F217" s="19"/>
      <c r="G217" s="54" t="s">
        <v>477</v>
      </c>
      <c r="H217" s="83">
        <v>20171217.12</v>
      </c>
      <c r="I217" s="11">
        <v>20150922.12</v>
      </c>
      <c r="J217" s="11">
        <v>324612.86</v>
      </c>
      <c r="K217" s="11">
        <v>0</v>
      </c>
      <c r="L217" s="11">
        <v>2171834.55</v>
      </c>
      <c r="M217" s="60">
        <v>17654474.71</v>
      </c>
      <c r="N217" s="11">
        <v>20295</v>
      </c>
      <c r="O217" s="11">
        <v>20295</v>
      </c>
      <c r="P217" s="11">
        <v>0</v>
      </c>
      <c r="Q217" s="11">
        <v>0</v>
      </c>
      <c r="R217" s="66">
        <v>99.89</v>
      </c>
      <c r="S217" s="66">
        <v>1.6</v>
      </c>
      <c r="T217" s="66">
        <v>0</v>
      </c>
      <c r="U217" s="66">
        <v>10.76</v>
      </c>
      <c r="V217" s="66">
        <v>87.52</v>
      </c>
      <c r="W217" s="67">
        <v>0.1</v>
      </c>
    </row>
    <row r="218" spans="1:23" ht="12.75">
      <c r="A218" s="227">
        <v>2</v>
      </c>
      <c r="B218" s="228">
        <v>9</v>
      </c>
      <c r="C218" s="228">
        <v>7</v>
      </c>
      <c r="D218" s="16" t="s">
        <v>475</v>
      </c>
      <c r="E218" s="16">
        <v>8</v>
      </c>
      <c r="F218" s="19"/>
      <c r="G218" s="54" t="s">
        <v>478</v>
      </c>
      <c r="H218" s="83">
        <v>266024.33</v>
      </c>
      <c r="I218" s="11">
        <v>266024.33</v>
      </c>
      <c r="J218" s="11">
        <v>93688.23</v>
      </c>
      <c r="K218" s="11">
        <v>0</v>
      </c>
      <c r="L218" s="11">
        <v>0</v>
      </c>
      <c r="M218" s="60">
        <v>172336.1</v>
      </c>
      <c r="N218" s="11">
        <v>0</v>
      </c>
      <c r="O218" s="11">
        <v>0</v>
      </c>
      <c r="P218" s="11">
        <v>0</v>
      </c>
      <c r="Q218" s="11">
        <v>0</v>
      </c>
      <c r="R218" s="66">
        <v>100</v>
      </c>
      <c r="S218" s="66">
        <v>35.21</v>
      </c>
      <c r="T218" s="66">
        <v>0</v>
      </c>
      <c r="U218" s="66">
        <v>0</v>
      </c>
      <c r="V218" s="66">
        <v>64.78</v>
      </c>
      <c r="W218" s="67">
        <v>0</v>
      </c>
    </row>
    <row r="219" spans="1:23" ht="12.75">
      <c r="A219" s="227">
        <v>2</v>
      </c>
      <c r="B219" s="228">
        <v>10</v>
      </c>
      <c r="C219" s="228">
        <v>1</v>
      </c>
      <c r="D219" s="16" t="s">
        <v>475</v>
      </c>
      <c r="E219" s="16">
        <v>8</v>
      </c>
      <c r="F219" s="19"/>
      <c r="G219" s="54" t="s">
        <v>479</v>
      </c>
      <c r="H219" s="83">
        <v>18458.5</v>
      </c>
      <c r="I219" s="11">
        <v>18458.5</v>
      </c>
      <c r="J219" s="11">
        <v>16469.92</v>
      </c>
      <c r="K219" s="11">
        <v>0</v>
      </c>
      <c r="L219" s="11">
        <v>0</v>
      </c>
      <c r="M219" s="60">
        <v>1988.58</v>
      </c>
      <c r="N219" s="11">
        <v>0</v>
      </c>
      <c r="O219" s="11">
        <v>0</v>
      </c>
      <c r="P219" s="11">
        <v>0</v>
      </c>
      <c r="Q219" s="11">
        <v>0</v>
      </c>
      <c r="R219" s="66">
        <v>100</v>
      </c>
      <c r="S219" s="66">
        <v>89.22</v>
      </c>
      <c r="T219" s="66">
        <v>0</v>
      </c>
      <c r="U219" s="66">
        <v>0</v>
      </c>
      <c r="V219" s="66">
        <v>10.77</v>
      </c>
      <c r="W219" s="67">
        <v>0</v>
      </c>
    </row>
    <row r="220" spans="1:23" ht="12.75">
      <c r="A220" s="227">
        <v>2</v>
      </c>
      <c r="B220" s="228">
        <v>20</v>
      </c>
      <c r="C220" s="228">
        <v>2</v>
      </c>
      <c r="D220" s="16" t="s">
        <v>475</v>
      </c>
      <c r="E220" s="16">
        <v>8</v>
      </c>
      <c r="F220" s="19"/>
      <c r="G220" s="54" t="s">
        <v>480</v>
      </c>
      <c r="H220" s="83">
        <v>158186.24</v>
      </c>
      <c r="I220" s="11">
        <v>158186.24</v>
      </c>
      <c r="J220" s="11">
        <v>24655.32</v>
      </c>
      <c r="K220" s="11">
        <v>0</v>
      </c>
      <c r="L220" s="11">
        <v>0</v>
      </c>
      <c r="M220" s="60">
        <v>133530.92</v>
      </c>
      <c r="N220" s="11">
        <v>0</v>
      </c>
      <c r="O220" s="11">
        <v>0</v>
      </c>
      <c r="P220" s="11">
        <v>0</v>
      </c>
      <c r="Q220" s="11">
        <v>0</v>
      </c>
      <c r="R220" s="66">
        <v>100</v>
      </c>
      <c r="S220" s="66">
        <v>15.58</v>
      </c>
      <c r="T220" s="66">
        <v>0</v>
      </c>
      <c r="U220" s="66">
        <v>0</v>
      </c>
      <c r="V220" s="66">
        <v>84.41</v>
      </c>
      <c r="W220" s="67">
        <v>0</v>
      </c>
    </row>
    <row r="221" spans="1:23" ht="12.75">
      <c r="A221" s="227">
        <v>2</v>
      </c>
      <c r="B221" s="228">
        <v>61</v>
      </c>
      <c r="C221" s="228">
        <v>1</v>
      </c>
      <c r="D221" s="16" t="s">
        <v>475</v>
      </c>
      <c r="E221" s="16">
        <v>8</v>
      </c>
      <c r="F221" s="19"/>
      <c r="G221" s="54" t="s">
        <v>481</v>
      </c>
      <c r="H221" s="83">
        <v>354522.81</v>
      </c>
      <c r="I221" s="11">
        <v>297010.47</v>
      </c>
      <c r="J221" s="11">
        <v>206819.54</v>
      </c>
      <c r="K221" s="11">
        <v>0</v>
      </c>
      <c r="L221" s="11">
        <v>0</v>
      </c>
      <c r="M221" s="60">
        <v>90190.93</v>
      </c>
      <c r="N221" s="11">
        <v>57512.34</v>
      </c>
      <c r="O221" s="11">
        <v>57512.34</v>
      </c>
      <c r="P221" s="11">
        <v>0</v>
      </c>
      <c r="Q221" s="11">
        <v>0</v>
      </c>
      <c r="R221" s="66">
        <v>83.77</v>
      </c>
      <c r="S221" s="66">
        <v>58.33</v>
      </c>
      <c r="T221" s="66">
        <v>0</v>
      </c>
      <c r="U221" s="66">
        <v>0</v>
      </c>
      <c r="V221" s="66">
        <v>25.44</v>
      </c>
      <c r="W221" s="67">
        <v>16.22</v>
      </c>
    </row>
    <row r="222" spans="1:23" ht="38.25">
      <c r="A222" s="227">
        <v>2</v>
      </c>
      <c r="B222" s="228">
        <v>2</v>
      </c>
      <c r="C222" s="228">
        <v>5</v>
      </c>
      <c r="D222" s="16" t="s">
        <v>475</v>
      </c>
      <c r="E222" s="16">
        <v>8</v>
      </c>
      <c r="F222" s="19"/>
      <c r="G222" s="54" t="s">
        <v>482</v>
      </c>
      <c r="H222" s="83">
        <v>37992.45</v>
      </c>
      <c r="I222" s="11">
        <v>37992.45</v>
      </c>
      <c r="J222" s="11">
        <v>30039.49</v>
      </c>
      <c r="K222" s="11">
        <v>0</v>
      </c>
      <c r="L222" s="11">
        <v>0</v>
      </c>
      <c r="M222" s="60">
        <v>7952.96</v>
      </c>
      <c r="N222" s="11">
        <v>0</v>
      </c>
      <c r="O222" s="11">
        <v>0</v>
      </c>
      <c r="P222" s="11">
        <v>0</v>
      </c>
      <c r="Q222" s="11">
        <v>0</v>
      </c>
      <c r="R222" s="66">
        <v>100</v>
      </c>
      <c r="S222" s="66">
        <v>79.06</v>
      </c>
      <c r="T222" s="66">
        <v>0</v>
      </c>
      <c r="U222" s="66">
        <v>0</v>
      </c>
      <c r="V222" s="66">
        <v>20.93</v>
      </c>
      <c r="W222" s="67">
        <v>0</v>
      </c>
    </row>
    <row r="223" spans="1:23" ht="12.75">
      <c r="A223" s="227">
        <v>2</v>
      </c>
      <c r="B223" s="228">
        <v>8</v>
      </c>
      <c r="C223" s="228">
        <v>6</v>
      </c>
      <c r="D223" s="16" t="s">
        <v>475</v>
      </c>
      <c r="E223" s="16">
        <v>8</v>
      </c>
      <c r="F223" s="19"/>
      <c r="G223" s="54" t="s">
        <v>483</v>
      </c>
      <c r="H223" s="83">
        <v>6465.13</v>
      </c>
      <c r="I223" s="11">
        <v>6465.13</v>
      </c>
      <c r="J223" s="11">
        <v>4568.45</v>
      </c>
      <c r="K223" s="11">
        <v>0</v>
      </c>
      <c r="L223" s="11">
        <v>0</v>
      </c>
      <c r="M223" s="60">
        <v>1896.68</v>
      </c>
      <c r="N223" s="11">
        <v>0</v>
      </c>
      <c r="O223" s="11">
        <v>0</v>
      </c>
      <c r="P223" s="11">
        <v>0</v>
      </c>
      <c r="Q223" s="11">
        <v>0</v>
      </c>
      <c r="R223" s="66">
        <v>100</v>
      </c>
      <c r="S223" s="66">
        <v>70.66</v>
      </c>
      <c r="T223" s="66">
        <v>0</v>
      </c>
      <c r="U223" s="66">
        <v>0</v>
      </c>
      <c r="V223" s="66">
        <v>29.33</v>
      </c>
      <c r="W223" s="67">
        <v>0</v>
      </c>
    </row>
    <row r="224" spans="1:23" ht="12.75">
      <c r="A224" s="227">
        <v>2</v>
      </c>
      <c r="B224" s="228">
        <v>16</v>
      </c>
      <c r="C224" s="228">
        <v>4</v>
      </c>
      <c r="D224" s="16" t="s">
        <v>475</v>
      </c>
      <c r="E224" s="16">
        <v>8</v>
      </c>
      <c r="F224" s="19"/>
      <c r="G224" s="54" t="s">
        <v>484</v>
      </c>
      <c r="H224" s="83">
        <v>689286.09</v>
      </c>
      <c r="I224" s="11">
        <v>621675.72</v>
      </c>
      <c r="J224" s="11">
        <v>296925.62</v>
      </c>
      <c r="K224" s="11">
        <v>0</v>
      </c>
      <c r="L224" s="11">
        <v>0</v>
      </c>
      <c r="M224" s="60">
        <v>324750.1</v>
      </c>
      <c r="N224" s="11">
        <v>67610.37</v>
      </c>
      <c r="O224" s="11">
        <v>67610.37</v>
      </c>
      <c r="P224" s="11">
        <v>0</v>
      </c>
      <c r="Q224" s="11">
        <v>0</v>
      </c>
      <c r="R224" s="66">
        <v>90.19</v>
      </c>
      <c r="S224" s="66">
        <v>43.07</v>
      </c>
      <c r="T224" s="66">
        <v>0</v>
      </c>
      <c r="U224" s="66">
        <v>0</v>
      </c>
      <c r="V224" s="66">
        <v>47.11</v>
      </c>
      <c r="W224" s="67">
        <v>9.8</v>
      </c>
    </row>
    <row r="225" spans="1:23" ht="12.75">
      <c r="A225" s="227">
        <v>2</v>
      </c>
      <c r="B225" s="228">
        <v>25</v>
      </c>
      <c r="C225" s="228">
        <v>2</v>
      </c>
      <c r="D225" s="16" t="s">
        <v>475</v>
      </c>
      <c r="E225" s="16">
        <v>8</v>
      </c>
      <c r="F225" s="19"/>
      <c r="G225" s="54" t="s">
        <v>485</v>
      </c>
      <c r="H225" s="83">
        <v>122897.35</v>
      </c>
      <c r="I225" s="11">
        <v>122897.35</v>
      </c>
      <c r="J225" s="11">
        <v>33473.75</v>
      </c>
      <c r="K225" s="11">
        <v>79816.66</v>
      </c>
      <c r="L225" s="11">
        <v>0</v>
      </c>
      <c r="M225" s="60">
        <v>9606.94</v>
      </c>
      <c r="N225" s="11">
        <v>0</v>
      </c>
      <c r="O225" s="11">
        <v>0</v>
      </c>
      <c r="P225" s="11">
        <v>0</v>
      </c>
      <c r="Q225" s="11">
        <v>0</v>
      </c>
      <c r="R225" s="66">
        <v>100</v>
      </c>
      <c r="S225" s="66">
        <v>27.23</v>
      </c>
      <c r="T225" s="66">
        <v>64.94</v>
      </c>
      <c r="U225" s="66">
        <v>0</v>
      </c>
      <c r="V225" s="66">
        <v>7.81</v>
      </c>
      <c r="W225" s="67">
        <v>0</v>
      </c>
    </row>
    <row r="226" spans="1:23" ht="25.5">
      <c r="A226" s="227">
        <v>2</v>
      </c>
      <c r="B226" s="228">
        <v>19</v>
      </c>
      <c r="C226" s="228">
        <v>1</v>
      </c>
      <c r="D226" s="16" t="s">
        <v>475</v>
      </c>
      <c r="E226" s="16">
        <v>8</v>
      </c>
      <c r="F226" s="19"/>
      <c r="G226" s="54" t="s">
        <v>486</v>
      </c>
      <c r="H226" s="83">
        <v>0</v>
      </c>
      <c r="I226" s="11">
        <v>0</v>
      </c>
      <c r="J226" s="11">
        <v>0</v>
      </c>
      <c r="K226" s="11">
        <v>0</v>
      </c>
      <c r="L226" s="11">
        <v>0</v>
      </c>
      <c r="M226" s="60">
        <v>0</v>
      </c>
      <c r="N226" s="11">
        <v>0</v>
      </c>
      <c r="O226" s="11">
        <v>0</v>
      </c>
      <c r="P226" s="11">
        <v>0</v>
      </c>
      <c r="Q226" s="11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7">
        <v>0</v>
      </c>
    </row>
    <row r="227" spans="1:23" ht="12.75">
      <c r="A227" s="227">
        <v>2</v>
      </c>
      <c r="B227" s="228">
        <v>1</v>
      </c>
      <c r="C227" s="228">
        <v>1</v>
      </c>
      <c r="D227" s="16" t="s">
        <v>475</v>
      </c>
      <c r="E227" s="16">
        <v>8</v>
      </c>
      <c r="F227" s="19"/>
      <c r="G227" s="54" t="s">
        <v>487</v>
      </c>
      <c r="H227" s="83">
        <v>10917.38</v>
      </c>
      <c r="I227" s="11">
        <v>10917.38</v>
      </c>
      <c r="J227" s="11">
        <v>9848.42</v>
      </c>
      <c r="K227" s="11">
        <v>0</v>
      </c>
      <c r="L227" s="11">
        <v>0</v>
      </c>
      <c r="M227" s="60">
        <v>1068.96</v>
      </c>
      <c r="N227" s="11">
        <v>0</v>
      </c>
      <c r="O227" s="11">
        <v>0</v>
      </c>
      <c r="P227" s="11">
        <v>0</v>
      </c>
      <c r="Q227" s="11">
        <v>0</v>
      </c>
      <c r="R227" s="66">
        <v>100</v>
      </c>
      <c r="S227" s="66">
        <v>90.2</v>
      </c>
      <c r="T227" s="66">
        <v>0</v>
      </c>
      <c r="U227" s="66">
        <v>0</v>
      </c>
      <c r="V227" s="66">
        <v>9.79</v>
      </c>
      <c r="W227" s="67">
        <v>0</v>
      </c>
    </row>
    <row r="228" spans="1:23" ht="25.5">
      <c r="A228" s="227">
        <v>2</v>
      </c>
      <c r="B228" s="228">
        <v>17</v>
      </c>
      <c r="C228" s="228">
        <v>4</v>
      </c>
      <c r="D228" s="16" t="s">
        <v>475</v>
      </c>
      <c r="E228" s="16">
        <v>8</v>
      </c>
      <c r="F228" s="19"/>
      <c r="G228" s="54" t="s">
        <v>488</v>
      </c>
      <c r="H228" s="83">
        <v>603809.84</v>
      </c>
      <c r="I228" s="11">
        <v>149409.15</v>
      </c>
      <c r="J228" s="11">
        <v>88114.07</v>
      </c>
      <c r="K228" s="11">
        <v>0</v>
      </c>
      <c r="L228" s="11">
        <v>0</v>
      </c>
      <c r="M228" s="60">
        <v>61295.08</v>
      </c>
      <c r="N228" s="11">
        <v>454400.69</v>
      </c>
      <c r="O228" s="11">
        <v>54000.69</v>
      </c>
      <c r="P228" s="11">
        <v>0</v>
      </c>
      <c r="Q228" s="11">
        <v>0</v>
      </c>
      <c r="R228" s="66">
        <v>24.74</v>
      </c>
      <c r="S228" s="66">
        <v>14.59</v>
      </c>
      <c r="T228" s="66">
        <v>0</v>
      </c>
      <c r="U228" s="66">
        <v>0</v>
      </c>
      <c r="V228" s="66">
        <v>10.15</v>
      </c>
      <c r="W228" s="67">
        <v>75.25</v>
      </c>
    </row>
    <row r="229" spans="1:23" ht="12.75">
      <c r="A229" s="227"/>
      <c r="B229" s="228"/>
      <c r="C229" s="228"/>
      <c r="D229" s="16"/>
      <c r="E229" s="16"/>
      <c r="F229" s="19"/>
      <c r="G229" s="54"/>
      <c r="H229" s="83"/>
      <c r="I229" s="11"/>
      <c r="J229" s="11"/>
      <c r="K229" s="11"/>
      <c r="L229" s="11"/>
      <c r="M229" s="60"/>
      <c r="N229" s="11"/>
      <c r="O229" s="11"/>
      <c r="P229" s="11"/>
      <c r="Q229" s="11"/>
      <c r="R229" s="66"/>
      <c r="S229" s="66"/>
      <c r="T229" s="66"/>
      <c r="U229" s="66"/>
      <c r="V229" s="66"/>
      <c r="W229" s="67"/>
    </row>
    <row r="230" spans="1:23" ht="12.75">
      <c r="A230" s="227"/>
      <c r="B230" s="228"/>
      <c r="C230" s="228"/>
      <c r="D230" s="16"/>
      <c r="E230" s="16"/>
      <c r="F230" s="19"/>
      <c r="G230" s="54"/>
      <c r="H230" s="83"/>
      <c r="I230" s="11"/>
      <c r="J230" s="11"/>
      <c r="K230" s="11"/>
      <c r="L230" s="11"/>
      <c r="M230" s="60"/>
      <c r="N230" s="11"/>
      <c r="O230" s="11"/>
      <c r="P230" s="11"/>
      <c r="Q230" s="11"/>
      <c r="R230" s="66"/>
      <c r="S230" s="66"/>
      <c r="T230" s="66"/>
      <c r="U230" s="66"/>
      <c r="V230" s="66"/>
      <c r="W230" s="67"/>
    </row>
    <row r="231" spans="1:23" ht="12.75">
      <c r="A231" s="227"/>
      <c r="B231" s="228"/>
      <c r="C231" s="228"/>
      <c r="D231" s="16"/>
      <c r="E231" s="16"/>
      <c r="F231" s="19"/>
      <c r="G231" s="54"/>
      <c r="H231" s="83"/>
      <c r="I231" s="11"/>
      <c r="J231" s="11"/>
      <c r="K231" s="11"/>
      <c r="L231" s="11"/>
      <c r="M231" s="60"/>
      <c r="N231" s="11"/>
      <c r="O231" s="11"/>
      <c r="P231" s="11"/>
      <c r="Q231" s="11"/>
      <c r="R231" s="66"/>
      <c r="S231" s="66"/>
      <c r="T231" s="66"/>
      <c r="U231" s="66"/>
      <c r="V231" s="66"/>
      <c r="W231" s="67"/>
    </row>
    <row r="232" spans="1:23" ht="12.75">
      <c r="A232" s="227"/>
      <c r="B232" s="228"/>
      <c r="C232" s="228"/>
      <c r="D232" s="16"/>
      <c r="E232" s="16"/>
      <c r="F232" s="19"/>
      <c r="G232" s="54"/>
      <c r="H232" s="83"/>
      <c r="I232" s="11"/>
      <c r="J232" s="11"/>
      <c r="K232" s="11"/>
      <c r="L232" s="11"/>
      <c r="M232" s="60"/>
      <c r="N232" s="11"/>
      <c r="O232" s="11"/>
      <c r="P232" s="11"/>
      <c r="Q232" s="11"/>
      <c r="R232" s="66"/>
      <c r="S232" s="66"/>
      <c r="T232" s="66"/>
      <c r="U232" s="66"/>
      <c r="V232" s="66"/>
      <c r="W232" s="67"/>
    </row>
    <row r="233" spans="1:23" ht="12.75">
      <c r="A233" s="227"/>
      <c r="B233" s="228"/>
      <c r="C233" s="228"/>
      <c r="D233" s="16"/>
      <c r="E233" s="16"/>
      <c r="F233" s="19"/>
      <c r="G233" s="54"/>
      <c r="H233" s="83"/>
      <c r="I233" s="11"/>
      <c r="J233" s="11"/>
      <c r="K233" s="11"/>
      <c r="L233" s="11"/>
      <c r="M233" s="60"/>
      <c r="N233" s="11"/>
      <c r="O233" s="11"/>
      <c r="P233" s="11"/>
      <c r="Q233" s="11"/>
      <c r="R233" s="66"/>
      <c r="S233" s="66"/>
      <c r="T233" s="66"/>
      <c r="U233" s="66"/>
      <c r="V233" s="66"/>
      <c r="W233" s="67"/>
    </row>
    <row r="234" spans="1:23" ht="13.5" thickBot="1">
      <c r="A234" s="241"/>
      <c r="B234" s="242"/>
      <c r="C234" s="242"/>
      <c r="D234" s="17"/>
      <c r="E234" s="17"/>
      <c r="F234" s="20"/>
      <c r="G234" s="57"/>
      <c r="H234" s="84"/>
      <c r="I234" s="12"/>
      <c r="J234" s="12"/>
      <c r="K234" s="12"/>
      <c r="L234" s="12"/>
      <c r="M234" s="71"/>
      <c r="N234" s="12"/>
      <c r="O234" s="12"/>
      <c r="P234" s="12"/>
      <c r="Q234" s="12"/>
      <c r="R234" s="68"/>
      <c r="S234" s="68"/>
      <c r="T234" s="68"/>
      <c r="U234" s="68"/>
      <c r="V234" s="68"/>
      <c r="W234" s="69"/>
    </row>
    <row r="235" spans="1:23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:23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:23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:23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:23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:23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:23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23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:23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:23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:23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:23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:23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:23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:23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:23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:23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:23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:23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:23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:23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:23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:23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:23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:23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:23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:23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:23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:23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:23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1:23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</sheetData>
  <sheetProtection/>
  <mergeCells count="29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U8:U10"/>
    <mergeCell ref="V8:V10"/>
    <mergeCell ref="W8:W10"/>
    <mergeCell ref="I7:I10"/>
    <mergeCell ref="N7:N10"/>
    <mergeCell ref="P8:P10"/>
    <mergeCell ref="J7:M7"/>
    <mergeCell ref="J8:J10"/>
    <mergeCell ref="R8:R10"/>
    <mergeCell ref="R7:W7"/>
    <mergeCell ref="O7:P7"/>
    <mergeCell ref="T8:T10"/>
    <mergeCell ref="K8:K10"/>
    <mergeCell ref="L8:L10"/>
    <mergeCell ref="M8:M10"/>
    <mergeCell ref="S8:S10"/>
    <mergeCell ref="O8:O10"/>
    <mergeCell ref="Q7:Q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51" t="s">
        <v>88</v>
      </c>
      <c r="O1" s="48"/>
      <c r="P1" s="50" t="str">
        <f>1!P1</f>
        <v>21.05.2011</v>
      </c>
      <c r="Q1" s="48"/>
      <c r="R1" s="48"/>
      <c r="S1" s="48"/>
      <c r="T1" s="48"/>
      <c r="U1" s="49"/>
    </row>
    <row r="2" spans="1:22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51" t="s">
        <v>89</v>
      </c>
      <c r="O2" s="48"/>
      <c r="P2" s="50">
        <f>1!P2</f>
        <v>2</v>
      </c>
      <c r="Q2" s="48"/>
      <c r="R2" s="48"/>
      <c r="S2" s="48"/>
      <c r="T2" s="48"/>
      <c r="U2" s="49"/>
      <c r="V2" s="29"/>
    </row>
    <row r="3" spans="1:21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51" t="s">
        <v>90</v>
      </c>
      <c r="O3" s="48"/>
      <c r="P3" s="50" t="str">
        <f>1!P3</f>
        <v>28.05.2013</v>
      </c>
      <c r="Q3" s="48"/>
      <c r="R3" s="48"/>
      <c r="S3" s="48"/>
      <c r="T3" s="48"/>
      <c r="U3" s="49"/>
    </row>
    <row r="4" spans="18:24" ht="12.75">
      <c r="R4" s="29"/>
      <c r="S4" s="29"/>
      <c r="T4" s="29"/>
      <c r="U4" s="29"/>
      <c r="V4" s="29"/>
      <c r="W4" s="29"/>
      <c r="X4" s="29"/>
    </row>
    <row r="5" spans="1:21" s="29" customFormat="1" ht="18">
      <c r="A5" s="28" t="str">
        <f>'Spis tabel'!B16</f>
        <v>Tabela 8. Struktura wydatków budżetów jst woj. dolnośląskiego wg art. 236 ust 3 i 4 ufp wg stanu na koniec I kwartału 2013 roku    (plan)</v>
      </c>
      <c r="N5" s="28"/>
      <c r="T5" s="30"/>
      <c r="U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3" ht="16.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99" t="s">
        <v>5</v>
      </c>
      <c r="G7" s="474"/>
      <c r="H7" s="479" t="s">
        <v>38</v>
      </c>
      <c r="I7" s="482" t="s">
        <v>19</v>
      </c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4"/>
      <c r="V7" s="29"/>
      <c r="W7" s="29"/>
    </row>
    <row r="8" spans="1:23" ht="16.5" customHeight="1">
      <c r="A8" s="372"/>
      <c r="B8" s="363"/>
      <c r="C8" s="363"/>
      <c r="D8" s="363"/>
      <c r="E8" s="363"/>
      <c r="F8" s="475"/>
      <c r="G8" s="476"/>
      <c r="H8" s="480"/>
      <c r="I8" s="485" t="s">
        <v>77</v>
      </c>
      <c r="J8" s="488" t="s">
        <v>19</v>
      </c>
      <c r="K8" s="489"/>
      <c r="L8" s="489"/>
      <c r="M8" s="489"/>
      <c r="N8" s="489"/>
      <c r="O8" s="489"/>
      <c r="P8" s="489"/>
      <c r="Q8" s="490"/>
      <c r="R8" s="480" t="s">
        <v>40</v>
      </c>
      <c r="S8" s="488" t="s">
        <v>19</v>
      </c>
      <c r="T8" s="489"/>
      <c r="U8" s="491"/>
      <c r="V8" s="29"/>
      <c r="W8" s="29"/>
    </row>
    <row r="9" spans="1:21" s="29" customFormat="1" ht="17.25" customHeight="1">
      <c r="A9" s="372"/>
      <c r="B9" s="363"/>
      <c r="C9" s="363"/>
      <c r="D9" s="363"/>
      <c r="E9" s="363"/>
      <c r="F9" s="475"/>
      <c r="G9" s="476"/>
      <c r="H9" s="480"/>
      <c r="I9" s="486"/>
      <c r="J9" s="485" t="s">
        <v>243</v>
      </c>
      <c r="K9" s="488" t="s">
        <v>19</v>
      </c>
      <c r="L9" s="490"/>
      <c r="M9" s="492" t="s">
        <v>244</v>
      </c>
      <c r="N9" s="485" t="s">
        <v>245</v>
      </c>
      <c r="O9" s="485" t="s">
        <v>246</v>
      </c>
      <c r="P9" s="485" t="s">
        <v>247</v>
      </c>
      <c r="Q9" s="485" t="s">
        <v>248</v>
      </c>
      <c r="R9" s="480"/>
      <c r="S9" s="492" t="s">
        <v>114</v>
      </c>
      <c r="T9" s="264" t="s">
        <v>12</v>
      </c>
      <c r="U9" s="493" t="s">
        <v>249</v>
      </c>
    </row>
    <row r="10" spans="1:21" s="29" customFormat="1" ht="100.5" customHeight="1" thickBot="1">
      <c r="A10" s="373"/>
      <c r="B10" s="364"/>
      <c r="C10" s="364"/>
      <c r="D10" s="364"/>
      <c r="E10" s="364"/>
      <c r="F10" s="477"/>
      <c r="G10" s="478"/>
      <c r="H10" s="481"/>
      <c r="I10" s="487"/>
      <c r="J10" s="487"/>
      <c r="K10" s="265" t="s">
        <v>250</v>
      </c>
      <c r="L10" s="265" t="s">
        <v>251</v>
      </c>
      <c r="M10" s="487"/>
      <c r="N10" s="487"/>
      <c r="O10" s="487"/>
      <c r="P10" s="487"/>
      <c r="Q10" s="487"/>
      <c r="R10" s="481"/>
      <c r="S10" s="487"/>
      <c r="T10" s="265" t="s">
        <v>252</v>
      </c>
      <c r="U10" s="494"/>
    </row>
    <row r="11" spans="1:21" s="153" customFormat="1" ht="13.5" customHeight="1" thickBot="1">
      <c r="A11" s="266">
        <v>1</v>
      </c>
      <c r="B11" s="35">
        <v>2</v>
      </c>
      <c r="C11" s="35">
        <v>3</v>
      </c>
      <c r="D11" s="35">
        <v>4</v>
      </c>
      <c r="E11" s="35">
        <v>5</v>
      </c>
      <c r="F11" s="446">
        <v>6</v>
      </c>
      <c r="G11" s="447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259">
        <v>19</v>
      </c>
      <c r="U11" s="36">
        <v>20</v>
      </c>
    </row>
    <row r="12" spans="1:21" s="82" customFormat="1" ht="13.5" customHeight="1">
      <c r="A12" s="313"/>
      <c r="B12" s="314"/>
      <c r="C12" s="314"/>
      <c r="D12" s="314"/>
      <c r="E12" s="314"/>
      <c r="F12" s="91" t="s">
        <v>285</v>
      </c>
      <c r="G12" s="315"/>
      <c r="H12" s="270">
        <v>15356303342.150002</v>
      </c>
      <c r="I12" s="270">
        <v>11859853992.59</v>
      </c>
      <c r="J12" s="270">
        <v>8914775517.869999</v>
      </c>
      <c r="K12" s="270">
        <v>4906736858.6</v>
      </c>
      <c r="L12" s="270">
        <v>4008038659.2699995</v>
      </c>
      <c r="M12" s="270">
        <v>1245773196.0100002</v>
      </c>
      <c r="N12" s="270">
        <v>1028132887.5699999</v>
      </c>
      <c r="O12" s="270">
        <v>262220925.3</v>
      </c>
      <c r="P12" s="270">
        <v>47923585</v>
      </c>
      <c r="Q12" s="270">
        <v>361027880.84000003</v>
      </c>
      <c r="R12" s="270">
        <v>3496449349.56</v>
      </c>
      <c r="S12" s="270">
        <v>3261930820.56</v>
      </c>
      <c r="T12" s="271">
        <v>1461371051.6599998</v>
      </c>
      <c r="U12" s="272">
        <v>234518529</v>
      </c>
    </row>
    <row r="13" spans="1:21" s="29" customFormat="1" ht="12.75">
      <c r="A13" s="227">
        <v>2</v>
      </c>
      <c r="B13" s="228">
        <v>0</v>
      </c>
      <c r="C13" s="228">
        <v>0</v>
      </c>
      <c r="D13" s="10">
        <v>0</v>
      </c>
      <c r="E13" s="10">
        <v>0</v>
      </c>
      <c r="F13" s="18"/>
      <c r="G13" s="290" t="s">
        <v>286</v>
      </c>
      <c r="H13" s="11">
        <v>1871050199</v>
      </c>
      <c r="I13" s="11">
        <v>956560998</v>
      </c>
      <c r="J13" s="11">
        <v>446994230</v>
      </c>
      <c r="K13" s="11">
        <v>164311212</v>
      </c>
      <c r="L13" s="11">
        <v>282683018</v>
      </c>
      <c r="M13" s="11">
        <v>295589030</v>
      </c>
      <c r="N13" s="11">
        <v>4444956</v>
      </c>
      <c r="O13" s="11">
        <v>158348868</v>
      </c>
      <c r="P13" s="11">
        <v>10364608</v>
      </c>
      <c r="Q13" s="11">
        <v>40819306</v>
      </c>
      <c r="R13" s="11">
        <v>914489201</v>
      </c>
      <c r="S13" s="11">
        <v>903179201</v>
      </c>
      <c r="T13" s="11">
        <v>671334135</v>
      </c>
      <c r="U13" s="63">
        <v>11310000</v>
      </c>
    </row>
    <row r="14" spans="1:21" s="82" customFormat="1" ht="15">
      <c r="A14" s="225"/>
      <c r="B14" s="226"/>
      <c r="C14" s="226"/>
      <c r="D14" s="96"/>
      <c r="E14" s="96"/>
      <c r="F14" s="97" t="s">
        <v>287</v>
      </c>
      <c r="G14" s="289"/>
      <c r="H14" s="98">
        <v>1894723370.09</v>
      </c>
      <c r="I14" s="98">
        <v>1654282290.68</v>
      </c>
      <c r="J14" s="98">
        <v>1367896156.0700002</v>
      </c>
      <c r="K14" s="98">
        <v>1006673070.06</v>
      </c>
      <c r="L14" s="98">
        <v>361223086.01</v>
      </c>
      <c r="M14" s="98">
        <v>134616373.12</v>
      </c>
      <c r="N14" s="98">
        <v>67158994.31</v>
      </c>
      <c r="O14" s="98">
        <v>40535102.18</v>
      </c>
      <c r="P14" s="98">
        <v>7044861</v>
      </c>
      <c r="Q14" s="98">
        <v>37030804</v>
      </c>
      <c r="R14" s="98">
        <v>240441079.41000003</v>
      </c>
      <c r="S14" s="98">
        <v>227871079.41000003</v>
      </c>
      <c r="T14" s="98">
        <v>42466478.019999996</v>
      </c>
      <c r="U14" s="100">
        <v>12570000</v>
      </c>
    </row>
    <row r="15" spans="1:21" ht="12.75">
      <c r="A15" s="223">
        <v>2</v>
      </c>
      <c r="B15" s="224">
        <v>1</v>
      </c>
      <c r="C15" s="224">
        <v>0</v>
      </c>
      <c r="D15" s="85">
        <v>0</v>
      </c>
      <c r="E15" s="85">
        <v>1</v>
      </c>
      <c r="F15" s="86"/>
      <c r="G15" s="288" t="s">
        <v>288</v>
      </c>
      <c r="H15" s="87">
        <v>69584488</v>
      </c>
      <c r="I15" s="87">
        <v>58817664</v>
      </c>
      <c r="J15" s="87">
        <v>49701291</v>
      </c>
      <c r="K15" s="87">
        <v>39167540</v>
      </c>
      <c r="L15" s="87">
        <v>10533751</v>
      </c>
      <c r="M15" s="87">
        <v>2824776</v>
      </c>
      <c r="N15" s="87">
        <v>2312152</v>
      </c>
      <c r="O15" s="87">
        <v>1559307</v>
      </c>
      <c r="P15" s="87">
        <v>1460138</v>
      </c>
      <c r="Q15" s="87">
        <v>960000</v>
      </c>
      <c r="R15" s="87">
        <v>10766824</v>
      </c>
      <c r="S15" s="87">
        <v>10766824</v>
      </c>
      <c r="T15" s="87">
        <v>3355544</v>
      </c>
      <c r="U15" s="89">
        <v>0</v>
      </c>
    </row>
    <row r="16" spans="1:21" ht="12.75">
      <c r="A16" s="223">
        <v>2</v>
      </c>
      <c r="B16" s="224">
        <v>2</v>
      </c>
      <c r="C16" s="224">
        <v>0</v>
      </c>
      <c r="D16" s="85">
        <v>0</v>
      </c>
      <c r="E16" s="85">
        <v>1</v>
      </c>
      <c r="F16" s="86"/>
      <c r="G16" s="288" t="s">
        <v>289</v>
      </c>
      <c r="H16" s="87">
        <v>92318548</v>
      </c>
      <c r="I16" s="87">
        <v>78176616</v>
      </c>
      <c r="J16" s="87">
        <v>65818779</v>
      </c>
      <c r="K16" s="87">
        <v>49637281</v>
      </c>
      <c r="L16" s="87">
        <v>16181498</v>
      </c>
      <c r="M16" s="87">
        <v>5949408</v>
      </c>
      <c r="N16" s="87">
        <v>3627751</v>
      </c>
      <c r="O16" s="87">
        <v>2280678</v>
      </c>
      <c r="P16" s="87">
        <v>0</v>
      </c>
      <c r="Q16" s="87">
        <v>500000</v>
      </c>
      <c r="R16" s="87">
        <v>14141932</v>
      </c>
      <c r="S16" s="87">
        <v>14141932</v>
      </c>
      <c r="T16" s="87">
        <v>0</v>
      </c>
      <c r="U16" s="89">
        <v>0</v>
      </c>
    </row>
    <row r="17" spans="1:21" ht="12.75">
      <c r="A17" s="223">
        <v>2</v>
      </c>
      <c r="B17" s="224">
        <v>3</v>
      </c>
      <c r="C17" s="224">
        <v>0</v>
      </c>
      <c r="D17" s="85">
        <v>0</v>
      </c>
      <c r="E17" s="85">
        <v>1</v>
      </c>
      <c r="F17" s="86"/>
      <c r="G17" s="288" t="s">
        <v>290</v>
      </c>
      <c r="H17" s="87">
        <v>102895245</v>
      </c>
      <c r="I17" s="87">
        <v>92862530</v>
      </c>
      <c r="J17" s="87">
        <v>81042076</v>
      </c>
      <c r="K17" s="87">
        <v>62736518</v>
      </c>
      <c r="L17" s="87">
        <v>18305558</v>
      </c>
      <c r="M17" s="87">
        <v>5193663</v>
      </c>
      <c r="N17" s="87">
        <v>3374295</v>
      </c>
      <c r="O17" s="87">
        <v>922208</v>
      </c>
      <c r="P17" s="87">
        <v>1172737</v>
      </c>
      <c r="Q17" s="87">
        <v>1157551</v>
      </c>
      <c r="R17" s="87">
        <v>10032715</v>
      </c>
      <c r="S17" s="87">
        <v>10032715</v>
      </c>
      <c r="T17" s="87">
        <v>5617017</v>
      </c>
      <c r="U17" s="89">
        <v>0</v>
      </c>
    </row>
    <row r="18" spans="1:21" ht="12.75">
      <c r="A18" s="223">
        <v>2</v>
      </c>
      <c r="B18" s="224">
        <v>4</v>
      </c>
      <c r="C18" s="224">
        <v>0</v>
      </c>
      <c r="D18" s="85">
        <v>0</v>
      </c>
      <c r="E18" s="85">
        <v>1</v>
      </c>
      <c r="F18" s="86"/>
      <c r="G18" s="288" t="s">
        <v>291</v>
      </c>
      <c r="H18" s="87">
        <v>48664574</v>
      </c>
      <c r="I18" s="87">
        <v>48656574</v>
      </c>
      <c r="J18" s="87">
        <v>37174207</v>
      </c>
      <c r="K18" s="87">
        <v>25217111</v>
      </c>
      <c r="L18" s="87">
        <v>11957096</v>
      </c>
      <c r="M18" s="87">
        <v>347000</v>
      </c>
      <c r="N18" s="87">
        <v>1765710</v>
      </c>
      <c r="O18" s="87">
        <v>8919657</v>
      </c>
      <c r="P18" s="87">
        <v>0</v>
      </c>
      <c r="Q18" s="87">
        <v>450000</v>
      </c>
      <c r="R18" s="87">
        <v>8000</v>
      </c>
      <c r="S18" s="87">
        <v>8000</v>
      </c>
      <c r="T18" s="87">
        <v>0</v>
      </c>
      <c r="U18" s="89">
        <v>0</v>
      </c>
    </row>
    <row r="19" spans="1:21" ht="12.75">
      <c r="A19" s="223">
        <v>2</v>
      </c>
      <c r="B19" s="224">
        <v>5</v>
      </c>
      <c r="C19" s="224">
        <v>0</v>
      </c>
      <c r="D19" s="85">
        <v>0</v>
      </c>
      <c r="E19" s="85">
        <v>1</v>
      </c>
      <c r="F19" s="86"/>
      <c r="G19" s="288" t="s">
        <v>292</v>
      </c>
      <c r="H19" s="87">
        <v>53679302</v>
      </c>
      <c r="I19" s="87">
        <v>48716394</v>
      </c>
      <c r="J19" s="87">
        <v>40954520</v>
      </c>
      <c r="K19" s="87">
        <v>30069330</v>
      </c>
      <c r="L19" s="87">
        <v>10885190</v>
      </c>
      <c r="M19" s="87">
        <v>1156124</v>
      </c>
      <c r="N19" s="87">
        <v>1902938</v>
      </c>
      <c r="O19" s="87">
        <v>4002812</v>
      </c>
      <c r="P19" s="87">
        <v>0</v>
      </c>
      <c r="Q19" s="87">
        <v>700000</v>
      </c>
      <c r="R19" s="87">
        <v>4962908</v>
      </c>
      <c r="S19" s="87">
        <v>4962908</v>
      </c>
      <c r="T19" s="87">
        <v>251200</v>
      </c>
      <c r="U19" s="89">
        <v>0</v>
      </c>
    </row>
    <row r="20" spans="1:21" ht="12.75">
      <c r="A20" s="223">
        <v>2</v>
      </c>
      <c r="B20" s="224">
        <v>6</v>
      </c>
      <c r="C20" s="224">
        <v>0</v>
      </c>
      <c r="D20" s="85">
        <v>0</v>
      </c>
      <c r="E20" s="85">
        <v>1</v>
      </c>
      <c r="F20" s="86"/>
      <c r="G20" s="288" t="s">
        <v>293</v>
      </c>
      <c r="H20" s="87">
        <v>65990199</v>
      </c>
      <c r="I20" s="87">
        <v>58586549</v>
      </c>
      <c r="J20" s="87">
        <v>50222416</v>
      </c>
      <c r="K20" s="87">
        <v>38071572</v>
      </c>
      <c r="L20" s="87">
        <v>12150844</v>
      </c>
      <c r="M20" s="87">
        <v>4752480</v>
      </c>
      <c r="N20" s="87">
        <v>2233958</v>
      </c>
      <c r="O20" s="87">
        <v>277695</v>
      </c>
      <c r="P20" s="87">
        <v>0</v>
      </c>
      <c r="Q20" s="87">
        <v>1100000</v>
      </c>
      <c r="R20" s="87">
        <v>7403650</v>
      </c>
      <c r="S20" s="87">
        <v>7403650</v>
      </c>
      <c r="T20" s="87">
        <v>0</v>
      </c>
      <c r="U20" s="89">
        <v>0</v>
      </c>
    </row>
    <row r="21" spans="1:21" ht="12.75">
      <c r="A21" s="223">
        <v>2</v>
      </c>
      <c r="B21" s="224">
        <v>7</v>
      </c>
      <c r="C21" s="224">
        <v>0</v>
      </c>
      <c r="D21" s="85">
        <v>0</v>
      </c>
      <c r="E21" s="85">
        <v>1</v>
      </c>
      <c r="F21" s="86"/>
      <c r="G21" s="288" t="s">
        <v>294</v>
      </c>
      <c r="H21" s="87">
        <v>35522096</v>
      </c>
      <c r="I21" s="87">
        <v>34401824</v>
      </c>
      <c r="J21" s="87">
        <v>30963964</v>
      </c>
      <c r="K21" s="87">
        <v>23494376</v>
      </c>
      <c r="L21" s="87">
        <v>7469588</v>
      </c>
      <c r="M21" s="87">
        <v>209756</v>
      </c>
      <c r="N21" s="87">
        <v>1437110</v>
      </c>
      <c r="O21" s="87">
        <v>1295994</v>
      </c>
      <c r="P21" s="87">
        <v>0</v>
      </c>
      <c r="Q21" s="87">
        <v>495000</v>
      </c>
      <c r="R21" s="87">
        <v>1120272</v>
      </c>
      <c r="S21" s="87">
        <v>1120272</v>
      </c>
      <c r="T21" s="87">
        <v>808500</v>
      </c>
      <c r="U21" s="89">
        <v>0</v>
      </c>
    </row>
    <row r="22" spans="1:21" ht="12.75">
      <c r="A22" s="223">
        <v>2</v>
      </c>
      <c r="B22" s="224">
        <v>8</v>
      </c>
      <c r="C22" s="224">
        <v>0</v>
      </c>
      <c r="D22" s="85">
        <v>0</v>
      </c>
      <c r="E22" s="85">
        <v>1</v>
      </c>
      <c r="F22" s="86"/>
      <c r="G22" s="288" t="s">
        <v>295</v>
      </c>
      <c r="H22" s="87">
        <v>168623067</v>
      </c>
      <c r="I22" s="87">
        <v>154880050</v>
      </c>
      <c r="J22" s="87">
        <v>112141459</v>
      </c>
      <c r="K22" s="87">
        <v>85089069</v>
      </c>
      <c r="L22" s="87">
        <v>27052390</v>
      </c>
      <c r="M22" s="87">
        <v>28791944</v>
      </c>
      <c r="N22" s="87">
        <v>7737319</v>
      </c>
      <c r="O22" s="87">
        <v>2294328</v>
      </c>
      <c r="P22" s="87">
        <v>0</v>
      </c>
      <c r="Q22" s="87">
        <v>3915000</v>
      </c>
      <c r="R22" s="87">
        <v>13743017</v>
      </c>
      <c r="S22" s="87">
        <v>13743017</v>
      </c>
      <c r="T22" s="87">
        <v>975063</v>
      </c>
      <c r="U22" s="89">
        <v>0</v>
      </c>
    </row>
    <row r="23" spans="1:21" ht="12.75">
      <c r="A23" s="223">
        <v>2</v>
      </c>
      <c r="B23" s="224">
        <v>9</v>
      </c>
      <c r="C23" s="224">
        <v>0</v>
      </c>
      <c r="D23" s="85">
        <v>0</v>
      </c>
      <c r="E23" s="85">
        <v>1</v>
      </c>
      <c r="F23" s="86"/>
      <c r="G23" s="288" t="s">
        <v>296</v>
      </c>
      <c r="H23" s="87">
        <v>63526296.7</v>
      </c>
      <c r="I23" s="87">
        <v>51422249.7</v>
      </c>
      <c r="J23" s="87">
        <v>46779013</v>
      </c>
      <c r="K23" s="87">
        <v>33931887</v>
      </c>
      <c r="L23" s="87">
        <v>12847126</v>
      </c>
      <c r="M23" s="87">
        <v>1375388</v>
      </c>
      <c r="N23" s="87">
        <v>1521065</v>
      </c>
      <c r="O23" s="87">
        <v>572383.7</v>
      </c>
      <c r="P23" s="87">
        <v>0</v>
      </c>
      <c r="Q23" s="87">
        <v>1174400</v>
      </c>
      <c r="R23" s="87">
        <v>12104047</v>
      </c>
      <c r="S23" s="87">
        <v>12104047</v>
      </c>
      <c r="T23" s="87">
        <v>0</v>
      </c>
      <c r="U23" s="89">
        <v>0</v>
      </c>
    </row>
    <row r="24" spans="1:21" ht="12.75">
      <c r="A24" s="223">
        <v>2</v>
      </c>
      <c r="B24" s="224">
        <v>10</v>
      </c>
      <c r="C24" s="224">
        <v>0</v>
      </c>
      <c r="D24" s="85">
        <v>0</v>
      </c>
      <c r="E24" s="85">
        <v>1</v>
      </c>
      <c r="F24" s="86"/>
      <c r="G24" s="288" t="s">
        <v>297</v>
      </c>
      <c r="H24" s="87">
        <v>57158350</v>
      </c>
      <c r="I24" s="87">
        <v>48463059</v>
      </c>
      <c r="J24" s="87">
        <v>40951275</v>
      </c>
      <c r="K24" s="87">
        <v>31753065</v>
      </c>
      <c r="L24" s="87">
        <v>9198210</v>
      </c>
      <c r="M24" s="87">
        <v>2915055</v>
      </c>
      <c r="N24" s="87">
        <v>1870182</v>
      </c>
      <c r="O24" s="87">
        <v>1646547</v>
      </c>
      <c r="P24" s="87">
        <v>0</v>
      </c>
      <c r="Q24" s="87">
        <v>1080000</v>
      </c>
      <c r="R24" s="87">
        <v>8695291</v>
      </c>
      <c r="S24" s="87">
        <v>8695291</v>
      </c>
      <c r="T24" s="87">
        <v>19925</v>
      </c>
      <c r="U24" s="89">
        <v>0</v>
      </c>
    </row>
    <row r="25" spans="1:21" ht="12.75">
      <c r="A25" s="223">
        <v>2</v>
      </c>
      <c r="B25" s="224">
        <v>11</v>
      </c>
      <c r="C25" s="224">
        <v>0</v>
      </c>
      <c r="D25" s="85">
        <v>0</v>
      </c>
      <c r="E25" s="85">
        <v>1</v>
      </c>
      <c r="F25" s="86"/>
      <c r="G25" s="288" t="s">
        <v>298</v>
      </c>
      <c r="H25" s="87">
        <v>93145251</v>
      </c>
      <c r="I25" s="87">
        <v>76225251</v>
      </c>
      <c r="J25" s="87">
        <v>59544075</v>
      </c>
      <c r="K25" s="87">
        <v>36681604</v>
      </c>
      <c r="L25" s="87">
        <v>22862471</v>
      </c>
      <c r="M25" s="87">
        <v>10043509</v>
      </c>
      <c r="N25" s="87">
        <v>3201531</v>
      </c>
      <c r="O25" s="87">
        <v>226914</v>
      </c>
      <c r="P25" s="87">
        <v>0</v>
      </c>
      <c r="Q25" s="87">
        <v>3209222</v>
      </c>
      <c r="R25" s="87">
        <v>16920000</v>
      </c>
      <c r="S25" s="87">
        <v>4550000</v>
      </c>
      <c r="T25" s="87">
        <v>0</v>
      </c>
      <c r="U25" s="89">
        <v>12370000</v>
      </c>
    </row>
    <row r="26" spans="1:21" ht="12.75">
      <c r="A26" s="223">
        <v>2</v>
      </c>
      <c r="B26" s="224">
        <v>12</v>
      </c>
      <c r="C26" s="224">
        <v>0</v>
      </c>
      <c r="D26" s="85">
        <v>0</v>
      </c>
      <c r="E26" s="85">
        <v>1</v>
      </c>
      <c r="F26" s="86"/>
      <c r="G26" s="288" t="s">
        <v>299</v>
      </c>
      <c r="H26" s="87">
        <v>66919338</v>
      </c>
      <c r="I26" s="87">
        <v>46939038</v>
      </c>
      <c r="J26" s="87">
        <v>42558763</v>
      </c>
      <c r="K26" s="87">
        <v>30283179</v>
      </c>
      <c r="L26" s="87">
        <v>12275584</v>
      </c>
      <c r="M26" s="87">
        <v>1144900</v>
      </c>
      <c r="N26" s="87">
        <v>2198810</v>
      </c>
      <c r="O26" s="87">
        <v>282792</v>
      </c>
      <c r="P26" s="87">
        <v>0</v>
      </c>
      <c r="Q26" s="87">
        <v>753773</v>
      </c>
      <c r="R26" s="87">
        <v>19980300</v>
      </c>
      <c r="S26" s="87">
        <v>19980300</v>
      </c>
      <c r="T26" s="87">
        <v>4093580</v>
      </c>
      <c r="U26" s="89">
        <v>0</v>
      </c>
    </row>
    <row r="27" spans="1:21" ht="12.75">
      <c r="A27" s="223">
        <v>2</v>
      </c>
      <c r="B27" s="224">
        <v>13</v>
      </c>
      <c r="C27" s="224">
        <v>0</v>
      </c>
      <c r="D27" s="85">
        <v>0</v>
      </c>
      <c r="E27" s="85">
        <v>1</v>
      </c>
      <c r="F27" s="86"/>
      <c r="G27" s="288" t="s">
        <v>300</v>
      </c>
      <c r="H27" s="87">
        <v>51688350.91</v>
      </c>
      <c r="I27" s="87">
        <v>44053563.18</v>
      </c>
      <c r="J27" s="87">
        <v>35047511.65</v>
      </c>
      <c r="K27" s="87">
        <v>25878389.49</v>
      </c>
      <c r="L27" s="87">
        <v>9169122.16</v>
      </c>
      <c r="M27" s="87">
        <v>4755928</v>
      </c>
      <c r="N27" s="87">
        <v>1419235</v>
      </c>
      <c r="O27" s="87">
        <v>286424.53</v>
      </c>
      <c r="P27" s="87">
        <v>1255137</v>
      </c>
      <c r="Q27" s="87">
        <v>1289327</v>
      </c>
      <c r="R27" s="87">
        <v>7634787.73</v>
      </c>
      <c r="S27" s="87">
        <v>7634787.73</v>
      </c>
      <c r="T27" s="87">
        <v>1043195.33</v>
      </c>
      <c r="U27" s="89">
        <v>0</v>
      </c>
    </row>
    <row r="28" spans="1:21" ht="12.75">
      <c r="A28" s="223">
        <v>2</v>
      </c>
      <c r="B28" s="224">
        <v>14</v>
      </c>
      <c r="C28" s="224">
        <v>0</v>
      </c>
      <c r="D28" s="85">
        <v>0</v>
      </c>
      <c r="E28" s="85">
        <v>1</v>
      </c>
      <c r="F28" s="86"/>
      <c r="G28" s="288" t="s">
        <v>301</v>
      </c>
      <c r="H28" s="87">
        <v>98623180</v>
      </c>
      <c r="I28" s="87">
        <v>89386098</v>
      </c>
      <c r="J28" s="87">
        <v>73909891</v>
      </c>
      <c r="K28" s="87">
        <v>54837562</v>
      </c>
      <c r="L28" s="87">
        <v>19072329</v>
      </c>
      <c r="M28" s="87">
        <v>8152836</v>
      </c>
      <c r="N28" s="87">
        <v>2693041</v>
      </c>
      <c r="O28" s="87">
        <v>1098330</v>
      </c>
      <c r="P28" s="87">
        <v>0</v>
      </c>
      <c r="Q28" s="87">
        <v>3532000</v>
      </c>
      <c r="R28" s="87">
        <v>9237082</v>
      </c>
      <c r="S28" s="87">
        <v>9037082</v>
      </c>
      <c r="T28" s="87">
        <v>3909278</v>
      </c>
      <c r="U28" s="89">
        <v>200000</v>
      </c>
    </row>
    <row r="29" spans="1:21" ht="12.75">
      <c r="A29" s="223">
        <v>2</v>
      </c>
      <c r="B29" s="224">
        <v>15</v>
      </c>
      <c r="C29" s="224">
        <v>0</v>
      </c>
      <c r="D29" s="85">
        <v>0</v>
      </c>
      <c r="E29" s="85">
        <v>1</v>
      </c>
      <c r="F29" s="86"/>
      <c r="G29" s="288" t="s">
        <v>302</v>
      </c>
      <c r="H29" s="87">
        <v>56332980</v>
      </c>
      <c r="I29" s="87">
        <v>51679863</v>
      </c>
      <c r="J29" s="87">
        <v>45863330</v>
      </c>
      <c r="K29" s="87">
        <v>35115181</v>
      </c>
      <c r="L29" s="87">
        <v>10748149</v>
      </c>
      <c r="M29" s="87">
        <v>1392312</v>
      </c>
      <c r="N29" s="87">
        <v>2702652</v>
      </c>
      <c r="O29" s="87">
        <v>344034</v>
      </c>
      <c r="P29" s="87">
        <v>767343</v>
      </c>
      <c r="Q29" s="87">
        <v>610192</v>
      </c>
      <c r="R29" s="87">
        <v>4653117</v>
      </c>
      <c r="S29" s="87">
        <v>4653117</v>
      </c>
      <c r="T29" s="87">
        <v>843777</v>
      </c>
      <c r="U29" s="89">
        <v>0</v>
      </c>
    </row>
    <row r="30" spans="1:21" ht="12.75">
      <c r="A30" s="223">
        <v>2</v>
      </c>
      <c r="B30" s="224">
        <v>16</v>
      </c>
      <c r="C30" s="224">
        <v>0</v>
      </c>
      <c r="D30" s="85">
        <v>0</v>
      </c>
      <c r="E30" s="85">
        <v>1</v>
      </c>
      <c r="F30" s="86"/>
      <c r="G30" s="288" t="s">
        <v>303</v>
      </c>
      <c r="H30" s="87">
        <v>61324850</v>
      </c>
      <c r="I30" s="87">
        <v>52392915</v>
      </c>
      <c r="J30" s="87">
        <v>46477853</v>
      </c>
      <c r="K30" s="87">
        <v>26199737</v>
      </c>
      <c r="L30" s="87">
        <v>20278116</v>
      </c>
      <c r="M30" s="87">
        <v>914943</v>
      </c>
      <c r="N30" s="87">
        <v>2297071</v>
      </c>
      <c r="O30" s="87">
        <v>1503048</v>
      </c>
      <c r="P30" s="87">
        <v>0</v>
      </c>
      <c r="Q30" s="87">
        <v>1200000</v>
      </c>
      <c r="R30" s="87">
        <v>8931935</v>
      </c>
      <c r="S30" s="87">
        <v>8931935</v>
      </c>
      <c r="T30" s="87">
        <v>255228</v>
      </c>
      <c r="U30" s="89">
        <v>0</v>
      </c>
    </row>
    <row r="31" spans="1:21" ht="12.75">
      <c r="A31" s="223">
        <v>2</v>
      </c>
      <c r="B31" s="224">
        <v>17</v>
      </c>
      <c r="C31" s="224">
        <v>0</v>
      </c>
      <c r="D31" s="85">
        <v>0</v>
      </c>
      <c r="E31" s="85">
        <v>1</v>
      </c>
      <c r="F31" s="86"/>
      <c r="G31" s="288" t="s">
        <v>304</v>
      </c>
      <c r="H31" s="87">
        <v>47387943</v>
      </c>
      <c r="I31" s="87">
        <v>44403943</v>
      </c>
      <c r="J31" s="87">
        <v>36809212</v>
      </c>
      <c r="K31" s="87">
        <v>27232392</v>
      </c>
      <c r="L31" s="87">
        <v>9576820</v>
      </c>
      <c r="M31" s="87">
        <v>3489432</v>
      </c>
      <c r="N31" s="87">
        <v>2173501</v>
      </c>
      <c r="O31" s="87">
        <v>921798</v>
      </c>
      <c r="P31" s="87">
        <v>0</v>
      </c>
      <c r="Q31" s="87">
        <v>1010000</v>
      </c>
      <c r="R31" s="87">
        <v>2984000</v>
      </c>
      <c r="S31" s="87">
        <v>2984000</v>
      </c>
      <c r="T31" s="87">
        <v>0</v>
      </c>
      <c r="U31" s="89">
        <v>0</v>
      </c>
    </row>
    <row r="32" spans="1:21" ht="12.75">
      <c r="A32" s="223">
        <v>2</v>
      </c>
      <c r="B32" s="224">
        <v>18</v>
      </c>
      <c r="C32" s="224">
        <v>0</v>
      </c>
      <c r="D32" s="85">
        <v>0</v>
      </c>
      <c r="E32" s="85">
        <v>1</v>
      </c>
      <c r="F32" s="86"/>
      <c r="G32" s="288" t="s">
        <v>305</v>
      </c>
      <c r="H32" s="87">
        <v>37609440</v>
      </c>
      <c r="I32" s="87">
        <v>30826929</v>
      </c>
      <c r="J32" s="87">
        <v>27008767</v>
      </c>
      <c r="K32" s="87">
        <v>21038247</v>
      </c>
      <c r="L32" s="87">
        <v>5970520</v>
      </c>
      <c r="M32" s="87">
        <v>1028348</v>
      </c>
      <c r="N32" s="87">
        <v>1762242</v>
      </c>
      <c r="O32" s="87">
        <v>27572</v>
      </c>
      <c r="P32" s="87">
        <v>0</v>
      </c>
      <c r="Q32" s="87">
        <v>1000000</v>
      </c>
      <c r="R32" s="87">
        <v>6782511</v>
      </c>
      <c r="S32" s="87">
        <v>6782511</v>
      </c>
      <c r="T32" s="87">
        <v>0</v>
      </c>
      <c r="U32" s="89">
        <v>0</v>
      </c>
    </row>
    <row r="33" spans="1:21" ht="12.75">
      <c r="A33" s="223">
        <v>2</v>
      </c>
      <c r="B33" s="224">
        <v>19</v>
      </c>
      <c r="C33" s="224">
        <v>0</v>
      </c>
      <c r="D33" s="85">
        <v>0</v>
      </c>
      <c r="E33" s="85">
        <v>1</v>
      </c>
      <c r="F33" s="86"/>
      <c r="G33" s="288" t="s">
        <v>306</v>
      </c>
      <c r="H33" s="87">
        <v>131431537</v>
      </c>
      <c r="I33" s="87">
        <v>117026464</v>
      </c>
      <c r="J33" s="87">
        <v>100264089</v>
      </c>
      <c r="K33" s="87">
        <v>79414112</v>
      </c>
      <c r="L33" s="87">
        <v>20849977</v>
      </c>
      <c r="M33" s="87">
        <v>5847832</v>
      </c>
      <c r="N33" s="87">
        <v>4246521</v>
      </c>
      <c r="O33" s="87">
        <v>2470683</v>
      </c>
      <c r="P33" s="87">
        <v>0</v>
      </c>
      <c r="Q33" s="87">
        <v>4197339</v>
      </c>
      <c r="R33" s="87">
        <v>14405073</v>
      </c>
      <c r="S33" s="87">
        <v>14405073</v>
      </c>
      <c r="T33" s="87">
        <v>6383729</v>
      </c>
      <c r="U33" s="89">
        <v>0</v>
      </c>
    </row>
    <row r="34" spans="1:21" ht="12.75">
      <c r="A34" s="223">
        <v>2</v>
      </c>
      <c r="B34" s="224">
        <v>20</v>
      </c>
      <c r="C34" s="224">
        <v>0</v>
      </c>
      <c r="D34" s="85">
        <v>0</v>
      </c>
      <c r="E34" s="85">
        <v>1</v>
      </c>
      <c r="F34" s="86"/>
      <c r="G34" s="288" t="s">
        <v>307</v>
      </c>
      <c r="H34" s="87">
        <v>61480340</v>
      </c>
      <c r="I34" s="87">
        <v>59853340</v>
      </c>
      <c r="J34" s="87">
        <v>52777488</v>
      </c>
      <c r="K34" s="87">
        <v>39513346</v>
      </c>
      <c r="L34" s="87">
        <v>13264142</v>
      </c>
      <c r="M34" s="87">
        <v>1699184</v>
      </c>
      <c r="N34" s="87">
        <v>1957315</v>
      </c>
      <c r="O34" s="87">
        <v>625599</v>
      </c>
      <c r="P34" s="87">
        <v>1293754</v>
      </c>
      <c r="Q34" s="87">
        <v>1500000</v>
      </c>
      <c r="R34" s="87">
        <v>1627000</v>
      </c>
      <c r="S34" s="87">
        <v>1627000</v>
      </c>
      <c r="T34" s="87">
        <v>46300</v>
      </c>
      <c r="U34" s="89">
        <v>0</v>
      </c>
    </row>
    <row r="35" spans="1:21" ht="12.75">
      <c r="A35" s="223">
        <v>2</v>
      </c>
      <c r="B35" s="224">
        <v>21</v>
      </c>
      <c r="C35" s="224">
        <v>0</v>
      </c>
      <c r="D35" s="85">
        <v>0</v>
      </c>
      <c r="E35" s="85">
        <v>1</v>
      </c>
      <c r="F35" s="86"/>
      <c r="G35" s="288" t="s">
        <v>308</v>
      </c>
      <c r="H35" s="87">
        <v>45536511</v>
      </c>
      <c r="I35" s="87">
        <v>45531511</v>
      </c>
      <c r="J35" s="87">
        <v>39432682</v>
      </c>
      <c r="K35" s="87">
        <v>25945983</v>
      </c>
      <c r="L35" s="87">
        <v>13486699</v>
      </c>
      <c r="M35" s="87">
        <v>2977412</v>
      </c>
      <c r="N35" s="87">
        <v>2087305</v>
      </c>
      <c r="O35" s="87">
        <v>934112</v>
      </c>
      <c r="P35" s="87">
        <v>0</v>
      </c>
      <c r="Q35" s="87">
        <v>100000</v>
      </c>
      <c r="R35" s="87">
        <v>5000</v>
      </c>
      <c r="S35" s="87">
        <v>5000</v>
      </c>
      <c r="T35" s="87">
        <v>0</v>
      </c>
      <c r="U35" s="89">
        <v>0</v>
      </c>
    </row>
    <row r="36" spans="1:21" ht="12.75">
      <c r="A36" s="223">
        <v>2</v>
      </c>
      <c r="B36" s="224">
        <v>22</v>
      </c>
      <c r="C36" s="224">
        <v>0</v>
      </c>
      <c r="D36" s="85">
        <v>0</v>
      </c>
      <c r="E36" s="85">
        <v>1</v>
      </c>
      <c r="F36" s="86"/>
      <c r="G36" s="288" t="s">
        <v>309</v>
      </c>
      <c r="H36" s="87">
        <v>62116481.51</v>
      </c>
      <c r="I36" s="87">
        <v>54330990.31</v>
      </c>
      <c r="J36" s="87">
        <v>43804597.53</v>
      </c>
      <c r="K36" s="87">
        <v>31885888.03</v>
      </c>
      <c r="L36" s="87">
        <v>11918709.5</v>
      </c>
      <c r="M36" s="87">
        <v>3107073</v>
      </c>
      <c r="N36" s="87">
        <v>1866386</v>
      </c>
      <c r="O36" s="87">
        <v>3952933.78</v>
      </c>
      <c r="P36" s="87">
        <v>0</v>
      </c>
      <c r="Q36" s="87">
        <v>1600000</v>
      </c>
      <c r="R36" s="87">
        <v>7785491.2</v>
      </c>
      <c r="S36" s="87">
        <v>7785491.2</v>
      </c>
      <c r="T36" s="87">
        <v>3132021.62</v>
      </c>
      <c r="U36" s="89">
        <v>0</v>
      </c>
    </row>
    <row r="37" spans="1:21" ht="12.75">
      <c r="A37" s="223">
        <v>2</v>
      </c>
      <c r="B37" s="224">
        <v>23</v>
      </c>
      <c r="C37" s="224">
        <v>0</v>
      </c>
      <c r="D37" s="85">
        <v>0</v>
      </c>
      <c r="E37" s="85">
        <v>1</v>
      </c>
      <c r="F37" s="86"/>
      <c r="G37" s="288" t="s">
        <v>310</v>
      </c>
      <c r="H37" s="87">
        <v>94486810</v>
      </c>
      <c r="I37" s="87">
        <v>79477169</v>
      </c>
      <c r="J37" s="87">
        <v>51950780</v>
      </c>
      <c r="K37" s="87">
        <v>30694598</v>
      </c>
      <c r="L37" s="87">
        <v>21256182</v>
      </c>
      <c r="M37" s="87">
        <v>21896602</v>
      </c>
      <c r="N37" s="87">
        <v>3544687</v>
      </c>
      <c r="O37" s="87">
        <v>188100</v>
      </c>
      <c r="P37" s="87">
        <v>0</v>
      </c>
      <c r="Q37" s="87">
        <v>1897000</v>
      </c>
      <c r="R37" s="87">
        <v>15009641</v>
      </c>
      <c r="S37" s="87">
        <v>15009641</v>
      </c>
      <c r="T37" s="87">
        <v>256273</v>
      </c>
      <c r="U37" s="89">
        <v>0</v>
      </c>
    </row>
    <row r="38" spans="1:21" ht="12.75">
      <c r="A38" s="223">
        <v>2</v>
      </c>
      <c r="B38" s="224">
        <v>24</v>
      </c>
      <c r="C38" s="224">
        <v>0</v>
      </c>
      <c r="D38" s="85">
        <v>0</v>
      </c>
      <c r="E38" s="85">
        <v>1</v>
      </c>
      <c r="F38" s="86"/>
      <c r="G38" s="288" t="s">
        <v>311</v>
      </c>
      <c r="H38" s="87">
        <v>87987794.13</v>
      </c>
      <c r="I38" s="87">
        <v>71936491.48</v>
      </c>
      <c r="J38" s="87">
        <v>59237484.88</v>
      </c>
      <c r="K38" s="87">
        <v>45879910.52</v>
      </c>
      <c r="L38" s="87">
        <v>13357574.36</v>
      </c>
      <c r="M38" s="87">
        <v>6696886.12</v>
      </c>
      <c r="N38" s="87">
        <v>2759777.31</v>
      </c>
      <c r="O38" s="87">
        <v>1442343.17</v>
      </c>
      <c r="P38" s="87">
        <v>0</v>
      </c>
      <c r="Q38" s="87">
        <v>1800000</v>
      </c>
      <c r="R38" s="87">
        <v>16051302.65</v>
      </c>
      <c r="S38" s="87">
        <v>16051302.65</v>
      </c>
      <c r="T38" s="87">
        <v>0</v>
      </c>
      <c r="U38" s="89">
        <v>0</v>
      </c>
    </row>
    <row r="39" spans="1:21" ht="12.75">
      <c r="A39" s="223">
        <v>2</v>
      </c>
      <c r="B39" s="224">
        <v>25</v>
      </c>
      <c r="C39" s="224">
        <v>0</v>
      </c>
      <c r="D39" s="85">
        <v>0</v>
      </c>
      <c r="E39" s="85">
        <v>1</v>
      </c>
      <c r="F39" s="86"/>
      <c r="G39" s="288" t="s">
        <v>312</v>
      </c>
      <c r="H39" s="87">
        <v>92210578.84</v>
      </c>
      <c r="I39" s="87">
        <v>75374293.01</v>
      </c>
      <c r="J39" s="87">
        <v>63140035.01</v>
      </c>
      <c r="K39" s="87">
        <v>49448471.02</v>
      </c>
      <c r="L39" s="87">
        <v>13691563.99</v>
      </c>
      <c r="M39" s="87">
        <v>6633282</v>
      </c>
      <c r="N39" s="87">
        <v>3605632</v>
      </c>
      <c r="O39" s="87">
        <v>615012</v>
      </c>
      <c r="P39" s="87">
        <v>580332</v>
      </c>
      <c r="Q39" s="87">
        <v>800000</v>
      </c>
      <c r="R39" s="87">
        <v>16836285.83</v>
      </c>
      <c r="S39" s="87">
        <v>16836285.83</v>
      </c>
      <c r="T39" s="87">
        <v>5868950.07</v>
      </c>
      <c r="U39" s="89">
        <v>0</v>
      </c>
    </row>
    <row r="40" spans="1:21" ht="12.75">
      <c r="A40" s="223">
        <v>2</v>
      </c>
      <c r="B40" s="224">
        <v>26</v>
      </c>
      <c r="C40" s="224">
        <v>0</v>
      </c>
      <c r="D40" s="85">
        <v>0</v>
      </c>
      <c r="E40" s="85">
        <v>1</v>
      </c>
      <c r="F40" s="86"/>
      <c r="G40" s="288" t="s">
        <v>313</v>
      </c>
      <c r="H40" s="87">
        <v>48479819</v>
      </c>
      <c r="I40" s="87">
        <v>39860922</v>
      </c>
      <c r="J40" s="87">
        <v>34320597</v>
      </c>
      <c r="K40" s="87">
        <v>27456721</v>
      </c>
      <c r="L40" s="87">
        <v>6863876</v>
      </c>
      <c r="M40" s="87">
        <v>1320300</v>
      </c>
      <c r="N40" s="87">
        <v>860808</v>
      </c>
      <c r="O40" s="87">
        <v>1843797</v>
      </c>
      <c r="P40" s="87">
        <v>515420</v>
      </c>
      <c r="Q40" s="87">
        <v>1000000</v>
      </c>
      <c r="R40" s="87">
        <v>8618897</v>
      </c>
      <c r="S40" s="87">
        <v>8618897</v>
      </c>
      <c r="T40" s="87">
        <v>5606897</v>
      </c>
      <c r="U40" s="89">
        <v>0</v>
      </c>
    </row>
    <row r="41" spans="1:21" s="95" customFormat="1" ht="15">
      <c r="A41" s="225"/>
      <c r="B41" s="226"/>
      <c r="C41" s="226"/>
      <c r="D41" s="96"/>
      <c r="E41" s="96"/>
      <c r="F41" s="102" t="s">
        <v>314</v>
      </c>
      <c r="G41" s="289"/>
      <c r="H41" s="98">
        <v>4961841438.51</v>
      </c>
      <c r="I41" s="98">
        <v>3941573242.61</v>
      </c>
      <c r="J41" s="98">
        <v>3144142679</v>
      </c>
      <c r="K41" s="98">
        <v>1462787584.45</v>
      </c>
      <c r="L41" s="98">
        <v>1681355094.55</v>
      </c>
      <c r="M41" s="98">
        <v>374939729.3</v>
      </c>
      <c r="N41" s="98">
        <v>242595445.1</v>
      </c>
      <c r="O41" s="98">
        <v>29091595.21</v>
      </c>
      <c r="P41" s="98">
        <v>5849895</v>
      </c>
      <c r="Q41" s="98">
        <v>144953899</v>
      </c>
      <c r="R41" s="98">
        <v>1020268195.9</v>
      </c>
      <c r="S41" s="98">
        <v>864317195.9</v>
      </c>
      <c r="T41" s="98">
        <v>346001805.62</v>
      </c>
      <c r="U41" s="100">
        <v>155951000</v>
      </c>
    </row>
    <row r="42" spans="1:21" ht="12.75">
      <c r="A42" s="223">
        <v>2</v>
      </c>
      <c r="B42" s="224">
        <v>61</v>
      </c>
      <c r="C42" s="224">
        <v>0</v>
      </c>
      <c r="D42" s="85">
        <v>0</v>
      </c>
      <c r="E42" s="85">
        <v>2</v>
      </c>
      <c r="F42" s="86"/>
      <c r="G42" s="288" t="s">
        <v>315</v>
      </c>
      <c r="H42" s="87">
        <v>382563531</v>
      </c>
      <c r="I42" s="87">
        <v>293864585</v>
      </c>
      <c r="J42" s="87">
        <v>213316555</v>
      </c>
      <c r="K42" s="87">
        <v>135324194</v>
      </c>
      <c r="L42" s="87">
        <v>77992361</v>
      </c>
      <c r="M42" s="87">
        <v>36906180</v>
      </c>
      <c r="N42" s="87">
        <v>29716326</v>
      </c>
      <c r="O42" s="87">
        <v>3225524</v>
      </c>
      <c r="P42" s="87">
        <v>0</v>
      </c>
      <c r="Q42" s="87">
        <v>10700000</v>
      </c>
      <c r="R42" s="87">
        <v>88698946</v>
      </c>
      <c r="S42" s="87">
        <v>87473946</v>
      </c>
      <c r="T42" s="87">
        <v>72332710</v>
      </c>
      <c r="U42" s="89">
        <v>1225000</v>
      </c>
    </row>
    <row r="43" spans="1:21" ht="12.75">
      <c r="A43" s="223">
        <v>2</v>
      </c>
      <c r="B43" s="224">
        <v>62</v>
      </c>
      <c r="C43" s="224">
        <v>0</v>
      </c>
      <c r="D43" s="85">
        <v>0</v>
      </c>
      <c r="E43" s="85">
        <v>2</v>
      </c>
      <c r="F43" s="86"/>
      <c r="G43" s="288" t="s">
        <v>316</v>
      </c>
      <c r="H43" s="87">
        <v>405025158.51</v>
      </c>
      <c r="I43" s="87">
        <v>371908098.61</v>
      </c>
      <c r="J43" s="87">
        <v>277301415</v>
      </c>
      <c r="K43" s="87">
        <v>185763986.45</v>
      </c>
      <c r="L43" s="87">
        <v>91537428.55</v>
      </c>
      <c r="M43" s="87">
        <v>40503888.3</v>
      </c>
      <c r="N43" s="87">
        <v>40175311.1</v>
      </c>
      <c r="O43" s="87">
        <v>1767484.21</v>
      </c>
      <c r="P43" s="87">
        <v>0</v>
      </c>
      <c r="Q43" s="87">
        <v>12160000</v>
      </c>
      <c r="R43" s="87">
        <v>33117059.9</v>
      </c>
      <c r="S43" s="87">
        <v>32317059.9</v>
      </c>
      <c r="T43" s="87">
        <v>9277821.62</v>
      </c>
      <c r="U43" s="89">
        <v>800000</v>
      </c>
    </row>
    <row r="44" spans="1:21" ht="12.75">
      <c r="A44" s="223">
        <v>2</v>
      </c>
      <c r="B44" s="224">
        <v>65</v>
      </c>
      <c r="C44" s="224">
        <v>0</v>
      </c>
      <c r="D44" s="85">
        <v>0</v>
      </c>
      <c r="E44" s="85">
        <v>2</v>
      </c>
      <c r="F44" s="86"/>
      <c r="G44" s="288" t="s">
        <v>317</v>
      </c>
      <c r="H44" s="87">
        <v>512564637</v>
      </c>
      <c r="I44" s="87">
        <v>400820352</v>
      </c>
      <c r="J44" s="87">
        <v>289565797</v>
      </c>
      <c r="K44" s="87">
        <v>129215775</v>
      </c>
      <c r="L44" s="87">
        <v>160350022</v>
      </c>
      <c r="M44" s="87">
        <v>30857024</v>
      </c>
      <c r="N44" s="87">
        <v>54291145</v>
      </c>
      <c r="O44" s="87">
        <v>3662592</v>
      </c>
      <c r="P44" s="87">
        <v>5849895</v>
      </c>
      <c r="Q44" s="87">
        <v>16593899</v>
      </c>
      <c r="R44" s="87">
        <v>111744285</v>
      </c>
      <c r="S44" s="87">
        <v>111464285</v>
      </c>
      <c r="T44" s="87">
        <v>33774971</v>
      </c>
      <c r="U44" s="89">
        <v>280000</v>
      </c>
    </row>
    <row r="45" spans="1:21" s="95" customFormat="1" ht="15">
      <c r="A45" s="225">
        <v>2</v>
      </c>
      <c r="B45" s="226">
        <v>64</v>
      </c>
      <c r="C45" s="226">
        <v>0</v>
      </c>
      <c r="D45" s="96">
        <v>0</v>
      </c>
      <c r="E45" s="96">
        <v>2</v>
      </c>
      <c r="F45" s="102"/>
      <c r="G45" s="289" t="s">
        <v>318</v>
      </c>
      <c r="H45" s="98">
        <v>3661688112</v>
      </c>
      <c r="I45" s="98">
        <v>2874980207</v>
      </c>
      <c r="J45" s="98">
        <v>2363958912</v>
      </c>
      <c r="K45" s="98">
        <v>1012483629</v>
      </c>
      <c r="L45" s="98">
        <v>1351475283</v>
      </c>
      <c r="M45" s="98">
        <v>266672637</v>
      </c>
      <c r="N45" s="98">
        <v>118412663</v>
      </c>
      <c r="O45" s="98">
        <v>20435995</v>
      </c>
      <c r="P45" s="98">
        <v>0</v>
      </c>
      <c r="Q45" s="98">
        <v>105500000</v>
      </c>
      <c r="R45" s="98">
        <v>786707905</v>
      </c>
      <c r="S45" s="98">
        <v>633061905</v>
      </c>
      <c r="T45" s="98">
        <v>230616303</v>
      </c>
      <c r="U45" s="100">
        <v>153646000</v>
      </c>
    </row>
    <row r="46" spans="1:21" s="95" customFormat="1" ht="15">
      <c r="A46" s="225"/>
      <c r="B46" s="226"/>
      <c r="C46" s="226"/>
      <c r="D46" s="96"/>
      <c r="E46" s="96"/>
      <c r="F46" s="102" t="s">
        <v>319</v>
      </c>
      <c r="G46" s="289"/>
      <c r="H46" s="98">
        <v>6628688334.550001</v>
      </c>
      <c r="I46" s="98">
        <v>5307437461.299999</v>
      </c>
      <c r="J46" s="98">
        <v>3955742452.8</v>
      </c>
      <c r="K46" s="98">
        <v>2272964992.09</v>
      </c>
      <c r="L46" s="98">
        <v>1682777460.7099998</v>
      </c>
      <c r="M46" s="98">
        <v>440628063.59000003</v>
      </c>
      <c r="N46" s="98">
        <v>713933492.16</v>
      </c>
      <c r="O46" s="98">
        <v>34245359.91</v>
      </c>
      <c r="P46" s="98">
        <v>24664221</v>
      </c>
      <c r="Q46" s="98">
        <v>138223871.84</v>
      </c>
      <c r="R46" s="98">
        <v>1321250873.25</v>
      </c>
      <c r="S46" s="98">
        <v>1266563344.25</v>
      </c>
      <c r="T46" s="98">
        <v>401568633.02</v>
      </c>
      <c r="U46" s="100">
        <v>54687529</v>
      </c>
    </row>
    <row r="47" spans="1:21" ht="12.75">
      <c r="A47" s="223"/>
      <c r="B47" s="224"/>
      <c r="C47" s="224"/>
      <c r="D47" s="85"/>
      <c r="E47" s="85"/>
      <c r="F47" s="86" t="s">
        <v>320</v>
      </c>
      <c r="G47" s="288"/>
      <c r="H47" s="87">
        <v>2205299583.76</v>
      </c>
      <c r="I47" s="87">
        <v>1817180445.77</v>
      </c>
      <c r="J47" s="87">
        <v>1356987484.13</v>
      </c>
      <c r="K47" s="87">
        <v>772769800.64</v>
      </c>
      <c r="L47" s="87">
        <v>584217683.4899999</v>
      </c>
      <c r="M47" s="87">
        <v>169731160</v>
      </c>
      <c r="N47" s="87">
        <v>216811784</v>
      </c>
      <c r="O47" s="87">
        <v>9650058.639999999</v>
      </c>
      <c r="P47" s="87">
        <v>14787144</v>
      </c>
      <c r="Q47" s="87">
        <v>49212815</v>
      </c>
      <c r="R47" s="87">
        <v>388119137.99</v>
      </c>
      <c r="S47" s="87">
        <v>360034595.99</v>
      </c>
      <c r="T47" s="87">
        <v>152330238.82</v>
      </c>
      <c r="U47" s="89">
        <v>28084542</v>
      </c>
    </row>
    <row r="48" spans="1:21" ht="12.75">
      <c r="A48" s="223">
        <v>2</v>
      </c>
      <c r="B48" s="224">
        <v>2</v>
      </c>
      <c r="C48" s="224">
        <v>1</v>
      </c>
      <c r="D48" s="85">
        <v>1</v>
      </c>
      <c r="E48" s="85">
        <v>0</v>
      </c>
      <c r="F48" s="86"/>
      <c r="G48" s="288" t="s">
        <v>321</v>
      </c>
      <c r="H48" s="87">
        <v>97290978</v>
      </c>
      <c r="I48" s="87">
        <v>83897695</v>
      </c>
      <c r="J48" s="87">
        <v>60514209</v>
      </c>
      <c r="K48" s="87">
        <v>23590128</v>
      </c>
      <c r="L48" s="87">
        <v>36924081</v>
      </c>
      <c r="M48" s="87">
        <v>9738768</v>
      </c>
      <c r="N48" s="87">
        <v>10103726</v>
      </c>
      <c r="O48" s="87">
        <v>416702</v>
      </c>
      <c r="P48" s="87">
        <v>294299</v>
      </c>
      <c r="Q48" s="87">
        <v>2829991</v>
      </c>
      <c r="R48" s="87">
        <v>13393283</v>
      </c>
      <c r="S48" s="87">
        <v>11413241</v>
      </c>
      <c r="T48" s="87">
        <v>3340508</v>
      </c>
      <c r="U48" s="89">
        <v>1980042</v>
      </c>
    </row>
    <row r="49" spans="1:21" ht="12.75">
      <c r="A49" s="223">
        <v>2</v>
      </c>
      <c r="B49" s="224">
        <v>21</v>
      </c>
      <c r="C49" s="224">
        <v>1</v>
      </c>
      <c r="D49" s="85">
        <v>1</v>
      </c>
      <c r="E49" s="85">
        <v>0</v>
      </c>
      <c r="F49" s="86"/>
      <c r="G49" s="288" t="s">
        <v>322</v>
      </c>
      <c r="H49" s="87">
        <v>51897035.12</v>
      </c>
      <c r="I49" s="87">
        <v>40483110.12</v>
      </c>
      <c r="J49" s="87">
        <v>29271568</v>
      </c>
      <c r="K49" s="87">
        <v>12428162</v>
      </c>
      <c r="L49" s="87">
        <v>16843406</v>
      </c>
      <c r="M49" s="87">
        <v>2130005</v>
      </c>
      <c r="N49" s="87">
        <v>7165883</v>
      </c>
      <c r="O49" s="87">
        <v>79983.12</v>
      </c>
      <c r="P49" s="87">
        <v>1140671</v>
      </c>
      <c r="Q49" s="87">
        <v>695000</v>
      </c>
      <c r="R49" s="87">
        <v>11413925</v>
      </c>
      <c r="S49" s="87">
        <v>11413925</v>
      </c>
      <c r="T49" s="87">
        <v>8297351</v>
      </c>
      <c r="U49" s="89">
        <v>0</v>
      </c>
    </row>
    <row r="50" spans="1:21" ht="12.75">
      <c r="A50" s="223">
        <v>2</v>
      </c>
      <c r="B50" s="224">
        <v>1</v>
      </c>
      <c r="C50" s="224">
        <v>1</v>
      </c>
      <c r="D50" s="85">
        <v>1</v>
      </c>
      <c r="E50" s="85">
        <v>0</v>
      </c>
      <c r="F50" s="86"/>
      <c r="G50" s="288" t="s">
        <v>323</v>
      </c>
      <c r="H50" s="87">
        <v>132978488</v>
      </c>
      <c r="I50" s="87">
        <v>103877057</v>
      </c>
      <c r="J50" s="87">
        <v>76788289</v>
      </c>
      <c r="K50" s="87">
        <v>39777569</v>
      </c>
      <c r="L50" s="87">
        <v>37010720</v>
      </c>
      <c r="M50" s="87">
        <v>10323295</v>
      </c>
      <c r="N50" s="87">
        <v>11782233</v>
      </c>
      <c r="O50" s="87">
        <v>1410588</v>
      </c>
      <c r="P50" s="87">
        <v>400000</v>
      </c>
      <c r="Q50" s="87">
        <v>3172652</v>
      </c>
      <c r="R50" s="87">
        <v>29101431</v>
      </c>
      <c r="S50" s="87">
        <v>29101431</v>
      </c>
      <c r="T50" s="87">
        <v>20763542</v>
      </c>
      <c r="U50" s="89">
        <v>0</v>
      </c>
    </row>
    <row r="51" spans="1:21" ht="12.75">
      <c r="A51" s="223">
        <v>2</v>
      </c>
      <c r="B51" s="224">
        <v>9</v>
      </c>
      <c r="C51" s="224">
        <v>1</v>
      </c>
      <c r="D51" s="85">
        <v>1</v>
      </c>
      <c r="E51" s="85">
        <v>0</v>
      </c>
      <c r="F51" s="86"/>
      <c r="G51" s="288" t="s">
        <v>324</v>
      </c>
      <c r="H51" s="87">
        <v>39135046</v>
      </c>
      <c r="I51" s="87">
        <v>33131256</v>
      </c>
      <c r="J51" s="87">
        <v>26390672</v>
      </c>
      <c r="K51" s="87">
        <v>18516642</v>
      </c>
      <c r="L51" s="87">
        <v>7874030</v>
      </c>
      <c r="M51" s="87">
        <v>1691500</v>
      </c>
      <c r="N51" s="87">
        <v>4716314</v>
      </c>
      <c r="O51" s="87">
        <v>42770</v>
      </c>
      <c r="P51" s="87">
        <v>0</v>
      </c>
      <c r="Q51" s="87">
        <v>290000</v>
      </c>
      <c r="R51" s="87">
        <v>6003790</v>
      </c>
      <c r="S51" s="87">
        <v>6003790</v>
      </c>
      <c r="T51" s="87">
        <v>0</v>
      </c>
      <c r="U51" s="89">
        <v>0</v>
      </c>
    </row>
    <row r="52" spans="1:21" ht="12.75">
      <c r="A52" s="223">
        <v>2</v>
      </c>
      <c r="B52" s="224">
        <v>8</v>
      </c>
      <c r="C52" s="224">
        <v>1</v>
      </c>
      <c r="D52" s="85">
        <v>1</v>
      </c>
      <c r="E52" s="85">
        <v>0</v>
      </c>
      <c r="F52" s="86"/>
      <c r="G52" s="288" t="s">
        <v>325</v>
      </c>
      <c r="H52" s="87">
        <v>20067827</v>
      </c>
      <c r="I52" s="87">
        <v>16568212</v>
      </c>
      <c r="J52" s="87">
        <v>12465784</v>
      </c>
      <c r="K52" s="87">
        <v>6946797</v>
      </c>
      <c r="L52" s="87">
        <v>5518987</v>
      </c>
      <c r="M52" s="87">
        <v>1609243</v>
      </c>
      <c r="N52" s="87">
        <v>2120128</v>
      </c>
      <c r="O52" s="87">
        <v>30533</v>
      </c>
      <c r="P52" s="87">
        <v>0</v>
      </c>
      <c r="Q52" s="87">
        <v>342524</v>
      </c>
      <c r="R52" s="87">
        <v>3499615</v>
      </c>
      <c r="S52" s="87">
        <v>3499615</v>
      </c>
      <c r="T52" s="87">
        <v>774259</v>
      </c>
      <c r="U52" s="89">
        <v>0</v>
      </c>
    </row>
    <row r="53" spans="1:21" ht="12.75">
      <c r="A53" s="223">
        <v>2</v>
      </c>
      <c r="B53" s="224">
        <v>2</v>
      </c>
      <c r="C53" s="224">
        <v>2</v>
      </c>
      <c r="D53" s="85">
        <v>1</v>
      </c>
      <c r="E53" s="85">
        <v>0</v>
      </c>
      <c r="F53" s="86"/>
      <c r="G53" s="288" t="s">
        <v>326</v>
      </c>
      <c r="H53" s="87">
        <v>88266038</v>
      </c>
      <c r="I53" s="87">
        <v>77340356</v>
      </c>
      <c r="J53" s="87">
        <v>49251515</v>
      </c>
      <c r="K53" s="87">
        <v>29352966</v>
      </c>
      <c r="L53" s="87">
        <v>19898549</v>
      </c>
      <c r="M53" s="87">
        <v>13428718</v>
      </c>
      <c r="N53" s="87">
        <v>11622109</v>
      </c>
      <c r="O53" s="87">
        <v>257385</v>
      </c>
      <c r="P53" s="87">
        <v>214874</v>
      </c>
      <c r="Q53" s="87">
        <v>2565755</v>
      </c>
      <c r="R53" s="87">
        <v>10925682</v>
      </c>
      <c r="S53" s="87">
        <v>7725682</v>
      </c>
      <c r="T53" s="87">
        <v>2157000</v>
      </c>
      <c r="U53" s="89">
        <v>3200000</v>
      </c>
    </row>
    <row r="54" spans="1:21" ht="12.75">
      <c r="A54" s="223">
        <v>2</v>
      </c>
      <c r="B54" s="224">
        <v>3</v>
      </c>
      <c r="C54" s="224">
        <v>1</v>
      </c>
      <c r="D54" s="85">
        <v>1</v>
      </c>
      <c r="E54" s="85">
        <v>0</v>
      </c>
      <c r="F54" s="86"/>
      <c r="G54" s="288" t="s">
        <v>327</v>
      </c>
      <c r="H54" s="87">
        <v>273485181</v>
      </c>
      <c r="I54" s="87">
        <v>198452241</v>
      </c>
      <c r="J54" s="87">
        <v>143400202</v>
      </c>
      <c r="K54" s="87">
        <v>82114473.42</v>
      </c>
      <c r="L54" s="87">
        <v>61285728.58</v>
      </c>
      <c r="M54" s="87">
        <v>22363766</v>
      </c>
      <c r="N54" s="87">
        <v>21479260</v>
      </c>
      <c r="O54" s="87">
        <v>301900</v>
      </c>
      <c r="P54" s="87">
        <v>6216528</v>
      </c>
      <c r="Q54" s="87">
        <v>4690585</v>
      </c>
      <c r="R54" s="87">
        <v>75032940</v>
      </c>
      <c r="S54" s="87">
        <v>74732940</v>
      </c>
      <c r="T54" s="87">
        <v>13145186</v>
      </c>
      <c r="U54" s="89">
        <v>300000</v>
      </c>
    </row>
    <row r="55" spans="1:21" ht="12.75">
      <c r="A55" s="223">
        <v>2</v>
      </c>
      <c r="B55" s="224">
        <v>5</v>
      </c>
      <c r="C55" s="224">
        <v>1</v>
      </c>
      <c r="D55" s="85">
        <v>1</v>
      </c>
      <c r="E55" s="85">
        <v>0</v>
      </c>
      <c r="F55" s="86"/>
      <c r="G55" s="288" t="s">
        <v>328</v>
      </c>
      <c r="H55" s="87">
        <v>64741453.59</v>
      </c>
      <c r="I55" s="87">
        <v>58959580.6</v>
      </c>
      <c r="J55" s="87">
        <v>44010091.47</v>
      </c>
      <c r="K55" s="87">
        <v>28531217</v>
      </c>
      <c r="L55" s="87">
        <v>15478874.47</v>
      </c>
      <c r="M55" s="87">
        <v>5908401</v>
      </c>
      <c r="N55" s="87">
        <v>7524738</v>
      </c>
      <c r="O55" s="87">
        <v>150928.13</v>
      </c>
      <c r="P55" s="87">
        <v>0</v>
      </c>
      <c r="Q55" s="87">
        <v>1365422</v>
      </c>
      <c r="R55" s="87">
        <v>5781872.99</v>
      </c>
      <c r="S55" s="87">
        <v>5781872.99</v>
      </c>
      <c r="T55" s="87">
        <v>4370142.99</v>
      </c>
      <c r="U55" s="89">
        <v>0</v>
      </c>
    </row>
    <row r="56" spans="1:21" ht="12.75">
      <c r="A56" s="223">
        <v>2</v>
      </c>
      <c r="B56" s="224">
        <v>21</v>
      </c>
      <c r="C56" s="224">
        <v>2</v>
      </c>
      <c r="D56" s="85">
        <v>1</v>
      </c>
      <c r="E56" s="85">
        <v>0</v>
      </c>
      <c r="F56" s="86"/>
      <c r="G56" s="288" t="s">
        <v>329</v>
      </c>
      <c r="H56" s="87">
        <v>15395505.6</v>
      </c>
      <c r="I56" s="87">
        <v>12646905.6</v>
      </c>
      <c r="J56" s="87">
        <v>8977469</v>
      </c>
      <c r="K56" s="87">
        <v>5240059</v>
      </c>
      <c r="L56" s="87">
        <v>3737410</v>
      </c>
      <c r="M56" s="87">
        <v>970000</v>
      </c>
      <c r="N56" s="87">
        <v>1852721</v>
      </c>
      <c r="O56" s="87">
        <v>81715.6</v>
      </c>
      <c r="P56" s="87">
        <v>0</v>
      </c>
      <c r="Q56" s="87">
        <v>765000</v>
      </c>
      <c r="R56" s="87">
        <v>2748600</v>
      </c>
      <c r="S56" s="87">
        <v>2748600</v>
      </c>
      <c r="T56" s="87">
        <v>2227240</v>
      </c>
      <c r="U56" s="89">
        <v>0</v>
      </c>
    </row>
    <row r="57" spans="1:21" ht="12.75">
      <c r="A57" s="223">
        <v>2</v>
      </c>
      <c r="B57" s="224">
        <v>7</v>
      </c>
      <c r="C57" s="224">
        <v>1</v>
      </c>
      <c r="D57" s="85">
        <v>1</v>
      </c>
      <c r="E57" s="85">
        <v>0</v>
      </c>
      <c r="F57" s="86"/>
      <c r="G57" s="288" t="s">
        <v>330</v>
      </c>
      <c r="H57" s="87">
        <v>52655551</v>
      </c>
      <c r="I57" s="87">
        <v>51368341</v>
      </c>
      <c r="J57" s="87">
        <v>39298246</v>
      </c>
      <c r="K57" s="87">
        <v>22260674</v>
      </c>
      <c r="L57" s="87">
        <v>17037572</v>
      </c>
      <c r="M57" s="87">
        <v>2865957</v>
      </c>
      <c r="N57" s="87">
        <v>7477115</v>
      </c>
      <c r="O57" s="87">
        <v>0</v>
      </c>
      <c r="P57" s="87">
        <v>137432</v>
      </c>
      <c r="Q57" s="87">
        <v>1589591</v>
      </c>
      <c r="R57" s="87">
        <v>1287210</v>
      </c>
      <c r="S57" s="87">
        <v>987210</v>
      </c>
      <c r="T57" s="87">
        <v>0</v>
      </c>
      <c r="U57" s="89">
        <v>300000</v>
      </c>
    </row>
    <row r="58" spans="1:21" ht="12.75">
      <c r="A58" s="223">
        <v>2</v>
      </c>
      <c r="B58" s="224">
        <v>6</v>
      </c>
      <c r="C58" s="224">
        <v>1</v>
      </c>
      <c r="D58" s="85">
        <v>1</v>
      </c>
      <c r="E58" s="85">
        <v>0</v>
      </c>
      <c r="F58" s="86"/>
      <c r="G58" s="288" t="s">
        <v>331</v>
      </c>
      <c r="H58" s="87">
        <v>30575769</v>
      </c>
      <c r="I58" s="87">
        <v>22389769</v>
      </c>
      <c r="J58" s="87">
        <v>17675212</v>
      </c>
      <c r="K58" s="87">
        <v>8719015</v>
      </c>
      <c r="L58" s="87">
        <v>8956197</v>
      </c>
      <c r="M58" s="87">
        <v>1843637</v>
      </c>
      <c r="N58" s="87">
        <v>1918017</v>
      </c>
      <c r="O58" s="87">
        <v>405703</v>
      </c>
      <c r="P58" s="87">
        <v>0</v>
      </c>
      <c r="Q58" s="87">
        <v>547200</v>
      </c>
      <c r="R58" s="87">
        <v>8186000</v>
      </c>
      <c r="S58" s="87">
        <v>8186000</v>
      </c>
      <c r="T58" s="87">
        <v>7412214</v>
      </c>
      <c r="U58" s="89">
        <v>0</v>
      </c>
    </row>
    <row r="59" spans="1:21" ht="12.75">
      <c r="A59" s="223">
        <v>2</v>
      </c>
      <c r="B59" s="224">
        <v>8</v>
      </c>
      <c r="C59" s="224">
        <v>2</v>
      </c>
      <c r="D59" s="85">
        <v>1</v>
      </c>
      <c r="E59" s="85">
        <v>0</v>
      </c>
      <c r="F59" s="86"/>
      <c r="G59" s="288" t="s">
        <v>332</v>
      </c>
      <c r="H59" s="87">
        <v>81343248.24</v>
      </c>
      <c r="I59" s="87">
        <v>72334143.24</v>
      </c>
      <c r="J59" s="87">
        <v>50670413.66</v>
      </c>
      <c r="K59" s="87">
        <v>29587893</v>
      </c>
      <c r="L59" s="87">
        <v>21082520.66</v>
      </c>
      <c r="M59" s="87">
        <v>9025392</v>
      </c>
      <c r="N59" s="87">
        <v>9541614</v>
      </c>
      <c r="O59" s="87">
        <v>884357.58</v>
      </c>
      <c r="P59" s="87">
        <v>0</v>
      </c>
      <c r="Q59" s="87">
        <v>2212366</v>
      </c>
      <c r="R59" s="87">
        <v>9009105</v>
      </c>
      <c r="S59" s="87">
        <v>4905105</v>
      </c>
      <c r="T59" s="87">
        <v>1884841.83</v>
      </c>
      <c r="U59" s="89">
        <v>4104000</v>
      </c>
    </row>
    <row r="60" spans="1:21" ht="12.75">
      <c r="A60" s="223">
        <v>2</v>
      </c>
      <c r="B60" s="224">
        <v>6</v>
      </c>
      <c r="C60" s="224">
        <v>2</v>
      </c>
      <c r="D60" s="85">
        <v>1</v>
      </c>
      <c r="E60" s="85">
        <v>0</v>
      </c>
      <c r="F60" s="86"/>
      <c r="G60" s="288" t="s">
        <v>333</v>
      </c>
      <c r="H60" s="87">
        <v>33430502</v>
      </c>
      <c r="I60" s="87">
        <v>27460192</v>
      </c>
      <c r="J60" s="87">
        <v>18178276</v>
      </c>
      <c r="K60" s="87">
        <v>8984032</v>
      </c>
      <c r="L60" s="87">
        <v>9194244</v>
      </c>
      <c r="M60" s="87">
        <v>3379165</v>
      </c>
      <c r="N60" s="87">
        <v>5323807</v>
      </c>
      <c r="O60" s="87">
        <v>63640</v>
      </c>
      <c r="P60" s="87">
        <v>0</v>
      </c>
      <c r="Q60" s="87">
        <v>515304</v>
      </c>
      <c r="R60" s="87">
        <v>5970310</v>
      </c>
      <c r="S60" s="87">
        <v>5970310</v>
      </c>
      <c r="T60" s="87">
        <v>2086402</v>
      </c>
      <c r="U60" s="89">
        <v>0</v>
      </c>
    </row>
    <row r="61" spans="1:21" ht="12.75">
      <c r="A61" s="223">
        <v>2</v>
      </c>
      <c r="B61" s="224">
        <v>8</v>
      </c>
      <c r="C61" s="224">
        <v>3</v>
      </c>
      <c r="D61" s="85">
        <v>1</v>
      </c>
      <c r="E61" s="85">
        <v>0</v>
      </c>
      <c r="F61" s="86"/>
      <c r="G61" s="288" t="s">
        <v>334</v>
      </c>
      <c r="H61" s="87">
        <v>36269538</v>
      </c>
      <c r="I61" s="87">
        <v>28350606</v>
      </c>
      <c r="J61" s="87">
        <v>22047033</v>
      </c>
      <c r="K61" s="87">
        <v>11010587.45</v>
      </c>
      <c r="L61" s="87">
        <v>11036445.55</v>
      </c>
      <c r="M61" s="87">
        <v>1991469</v>
      </c>
      <c r="N61" s="87">
        <v>3234489</v>
      </c>
      <c r="O61" s="87">
        <v>278448</v>
      </c>
      <c r="P61" s="87">
        <v>0</v>
      </c>
      <c r="Q61" s="87">
        <v>799167</v>
      </c>
      <c r="R61" s="87">
        <v>7918932</v>
      </c>
      <c r="S61" s="87">
        <v>7918932</v>
      </c>
      <c r="T61" s="87">
        <v>4334437</v>
      </c>
      <c r="U61" s="89">
        <v>0</v>
      </c>
    </row>
    <row r="62" spans="1:21" ht="12.75">
      <c r="A62" s="223">
        <v>2</v>
      </c>
      <c r="B62" s="224">
        <v>10</v>
      </c>
      <c r="C62" s="224">
        <v>1</v>
      </c>
      <c r="D62" s="85">
        <v>1</v>
      </c>
      <c r="E62" s="85">
        <v>0</v>
      </c>
      <c r="F62" s="86"/>
      <c r="G62" s="288" t="s">
        <v>335</v>
      </c>
      <c r="H62" s="87">
        <v>54742781</v>
      </c>
      <c r="I62" s="87">
        <v>49442417</v>
      </c>
      <c r="J62" s="87">
        <v>37064258</v>
      </c>
      <c r="K62" s="87">
        <v>24297221</v>
      </c>
      <c r="L62" s="87">
        <v>12767037</v>
      </c>
      <c r="M62" s="87">
        <v>3382300</v>
      </c>
      <c r="N62" s="87">
        <v>7427359</v>
      </c>
      <c r="O62" s="87">
        <v>43000</v>
      </c>
      <c r="P62" s="87">
        <v>0</v>
      </c>
      <c r="Q62" s="87">
        <v>1525500</v>
      </c>
      <c r="R62" s="87">
        <v>5300364</v>
      </c>
      <c r="S62" s="87">
        <v>3130364</v>
      </c>
      <c r="T62" s="87">
        <v>1742037</v>
      </c>
      <c r="U62" s="89">
        <v>2170000</v>
      </c>
    </row>
    <row r="63" spans="1:21" ht="12.75">
      <c r="A63" s="223">
        <v>2</v>
      </c>
      <c r="B63" s="224">
        <v>11</v>
      </c>
      <c r="C63" s="224">
        <v>1</v>
      </c>
      <c r="D63" s="85">
        <v>1</v>
      </c>
      <c r="E63" s="85">
        <v>0</v>
      </c>
      <c r="F63" s="86"/>
      <c r="G63" s="288" t="s">
        <v>336</v>
      </c>
      <c r="H63" s="87">
        <v>287430387.85</v>
      </c>
      <c r="I63" s="87">
        <v>258366053.85</v>
      </c>
      <c r="J63" s="87">
        <v>209181051</v>
      </c>
      <c r="K63" s="87">
        <v>135468934</v>
      </c>
      <c r="L63" s="87">
        <v>73712117</v>
      </c>
      <c r="M63" s="87">
        <v>17834920</v>
      </c>
      <c r="N63" s="87">
        <v>18195850</v>
      </c>
      <c r="O63" s="87">
        <v>656052.85</v>
      </c>
      <c r="P63" s="87">
        <v>6198180</v>
      </c>
      <c r="Q63" s="87">
        <v>6300000</v>
      </c>
      <c r="R63" s="87">
        <v>29064334</v>
      </c>
      <c r="S63" s="87">
        <v>17759334</v>
      </c>
      <c r="T63" s="87">
        <v>5800000</v>
      </c>
      <c r="U63" s="89">
        <v>11305000</v>
      </c>
    </row>
    <row r="64" spans="1:21" ht="12.75">
      <c r="A64" s="223">
        <v>2</v>
      </c>
      <c r="B64" s="224">
        <v>8</v>
      </c>
      <c r="C64" s="224">
        <v>4</v>
      </c>
      <c r="D64" s="85">
        <v>1</v>
      </c>
      <c r="E64" s="85">
        <v>0</v>
      </c>
      <c r="F64" s="86"/>
      <c r="G64" s="288" t="s">
        <v>337</v>
      </c>
      <c r="H64" s="87">
        <v>53726144</v>
      </c>
      <c r="I64" s="87">
        <v>49477034</v>
      </c>
      <c r="J64" s="87">
        <v>34931098</v>
      </c>
      <c r="K64" s="87">
        <v>19556649</v>
      </c>
      <c r="L64" s="87">
        <v>15374449</v>
      </c>
      <c r="M64" s="87">
        <v>4002162</v>
      </c>
      <c r="N64" s="87">
        <v>7629458</v>
      </c>
      <c r="O64" s="87">
        <v>1190422</v>
      </c>
      <c r="P64" s="87">
        <v>80460</v>
      </c>
      <c r="Q64" s="87">
        <v>1643434</v>
      </c>
      <c r="R64" s="87">
        <v>4249110</v>
      </c>
      <c r="S64" s="87">
        <v>4249110</v>
      </c>
      <c r="T64" s="87">
        <v>2691033</v>
      </c>
      <c r="U64" s="89">
        <v>0</v>
      </c>
    </row>
    <row r="65" spans="1:21" ht="12.75">
      <c r="A65" s="223">
        <v>2</v>
      </c>
      <c r="B65" s="224">
        <v>14</v>
      </c>
      <c r="C65" s="224">
        <v>1</v>
      </c>
      <c r="D65" s="85">
        <v>1</v>
      </c>
      <c r="E65" s="85">
        <v>0</v>
      </c>
      <c r="F65" s="86"/>
      <c r="G65" s="288" t="s">
        <v>338</v>
      </c>
      <c r="H65" s="87">
        <v>115358386</v>
      </c>
      <c r="I65" s="87">
        <v>89485006</v>
      </c>
      <c r="J65" s="87">
        <v>70276268</v>
      </c>
      <c r="K65" s="87">
        <v>37646041</v>
      </c>
      <c r="L65" s="87">
        <v>32630227</v>
      </c>
      <c r="M65" s="87">
        <v>7293500</v>
      </c>
      <c r="N65" s="87">
        <v>9990470</v>
      </c>
      <c r="O65" s="87">
        <v>432000</v>
      </c>
      <c r="P65" s="87">
        <v>0</v>
      </c>
      <c r="Q65" s="87">
        <v>1492768</v>
      </c>
      <c r="R65" s="87">
        <v>25873380</v>
      </c>
      <c r="S65" s="87">
        <v>24388880</v>
      </c>
      <c r="T65" s="87">
        <v>1186809</v>
      </c>
      <c r="U65" s="89">
        <v>1484500</v>
      </c>
    </row>
    <row r="66" spans="1:21" ht="12.75">
      <c r="A66" s="223">
        <v>2</v>
      </c>
      <c r="B66" s="224">
        <v>15</v>
      </c>
      <c r="C66" s="224">
        <v>1</v>
      </c>
      <c r="D66" s="85">
        <v>1</v>
      </c>
      <c r="E66" s="85">
        <v>0</v>
      </c>
      <c r="F66" s="86"/>
      <c r="G66" s="288" t="s">
        <v>339</v>
      </c>
      <c r="H66" s="87">
        <v>91911900</v>
      </c>
      <c r="I66" s="87">
        <v>76131900</v>
      </c>
      <c r="J66" s="87">
        <v>62561916</v>
      </c>
      <c r="K66" s="87">
        <v>35916589</v>
      </c>
      <c r="L66" s="87">
        <v>26645327</v>
      </c>
      <c r="M66" s="87">
        <v>3712540</v>
      </c>
      <c r="N66" s="87">
        <v>8053744</v>
      </c>
      <c r="O66" s="87">
        <v>203700</v>
      </c>
      <c r="P66" s="87">
        <v>0</v>
      </c>
      <c r="Q66" s="87">
        <v>1600000</v>
      </c>
      <c r="R66" s="87">
        <v>15780000</v>
      </c>
      <c r="S66" s="87">
        <v>14589000</v>
      </c>
      <c r="T66" s="87">
        <v>6772884</v>
      </c>
      <c r="U66" s="89">
        <v>1191000</v>
      </c>
    </row>
    <row r="67" spans="1:21" ht="12.75">
      <c r="A67" s="223">
        <v>2</v>
      </c>
      <c r="B67" s="224">
        <v>6</v>
      </c>
      <c r="C67" s="224">
        <v>3</v>
      </c>
      <c r="D67" s="85">
        <v>1</v>
      </c>
      <c r="E67" s="85">
        <v>0</v>
      </c>
      <c r="F67" s="86"/>
      <c r="G67" s="288" t="s">
        <v>340</v>
      </c>
      <c r="H67" s="87">
        <v>18933718.09</v>
      </c>
      <c r="I67" s="87">
        <v>17536812.09</v>
      </c>
      <c r="J67" s="87">
        <v>13311897</v>
      </c>
      <c r="K67" s="87">
        <v>7358937</v>
      </c>
      <c r="L67" s="87">
        <v>5952960</v>
      </c>
      <c r="M67" s="87">
        <v>1100878</v>
      </c>
      <c r="N67" s="87">
        <v>2426523</v>
      </c>
      <c r="O67" s="87">
        <v>257768.09</v>
      </c>
      <c r="P67" s="87">
        <v>0</v>
      </c>
      <c r="Q67" s="87">
        <v>439746</v>
      </c>
      <c r="R67" s="87">
        <v>1396906</v>
      </c>
      <c r="S67" s="87">
        <v>1396906</v>
      </c>
      <c r="T67" s="87">
        <v>969293</v>
      </c>
      <c r="U67" s="89">
        <v>0</v>
      </c>
    </row>
    <row r="68" spans="1:21" ht="12.75">
      <c r="A68" s="223">
        <v>2</v>
      </c>
      <c r="B68" s="224">
        <v>2</v>
      </c>
      <c r="C68" s="224">
        <v>3</v>
      </c>
      <c r="D68" s="85">
        <v>1</v>
      </c>
      <c r="E68" s="85">
        <v>0</v>
      </c>
      <c r="F68" s="86"/>
      <c r="G68" s="288" t="s">
        <v>341</v>
      </c>
      <c r="H68" s="87">
        <v>25668622</v>
      </c>
      <c r="I68" s="87">
        <v>19590096</v>
      </c>
      <c r="J68" s="87">
        <v>11939074</v>
      </c>
      <c r="K68" s="87">
        <v>7354683</v>
      </c>
      <c r="L68" s="87">
        <v>4584391</v>
      </c>
      <c r="M68" s="87">
        <v>2735003</v>
      </c>
      <c r="N68" s="87">
        <v>4135019</v>
      </c>
      <c r="O68" s="87">
        <v>231000</v>
      </c>
      <c r="P68" s="87">
        <v>0</v>
      </c>
      <c r="Q68" s="87">
        <v>550000</v>
      </c>
      <c r="R68" s="87">
        <v>6078526</v>
      </c>
      <c r="S68" s="87">
        <v>5678526</v>
      </c>
      <c r="T68" s="87">
        <v>4668000</v>
      </c>
      <c r="U68" s="89">
        <v>400000</v>
      </c>
    </row>
    <row r="69" spans="1:21" ht="12.75">
      <c r="A69" s="223">
        <v>2</v>
      </c>
      <c r="B69" s="224">
        <v>2</v>
      </c>
      <c r="C69" s="224">
        <v>4</v>
      </c>
      <c r="D69" s="85">
        <v>1</v>
      </c>
      <c r="E69" s="85">
        <v>0</v>
      </c>
      <c r="F69" s="86"/>
      <c r="G69" s="288" t="s">
        <v>342</v>
      </c>
      <c r="H69" s="87">
        <v>15387047.27</v>
      </c>
      <c r="I69" s="87">
        <v>13226847.27</v>
      </c>
      <c r="J69" s="87">
        <v>9457203</v>
      </c>
      <c r="K69" s="87">
        <v>5913693</v>
      </c>
      <c r="L69" s="87">
        <v>3543510</v>
      </c>
      <c r="M69" s="87">
        <v>844500</v>
      </c>
      <c r="N69" s="87">
        <v>2419735</v>
      </c>
      <c r="O69" s="87">
        <v>260109.27</v>
      </c>
      <c r="P69" s="87">
        <v>0</v>
      </c>
      <c r="Q69" s="87">
        <v>245300</v>
      </c>
      <c r="R69" s="87">
        <v>2160200</v>
      </c>
      <c r="S69" s="87">
        <v>2160200</v>
      </c>
      <c r="T69" s="87">
        <v>261800</v>
      </c>
      <c r="U69" s="89">
        <v>0</v>
      </c>
    </row>
    <row r="70" spans="1:21" ht="12.75">
      <c r="A70" s="223">
        <v>2</v>
      </c>
      <c r="B70" s="224">
        <v>8</v>
      </c>
      <c r="C70" s="224">
        <v>5</v>
      </c>
      <c r="D70" s="85">
        <v>1</v>
      </c>
      <c r="E70" s="85">
        <v>0</v>
      </c>
      <c r="F70" s="86"/>
      <c r="G70" s="288" t="s">
        <v>343</v>
      </c>
      <c r="H70" s="87">
        <v>24084024</v>
      </c>
      <c r="I70" s="87">
        <v>20029010</v>
      </c>
      <c r="J70" s="87">
        <v>14841526</v>
      </c>
      <c r="K70" s="87">
        <v>7031913</v>
      </c>
      <c r="L70" s="87">
        <v>7809613</v>
      </c>
      <c r="M70" s="87">
        <v>2166245</v>
      </c>
      <c r="N70" s="87">
        <v>2283455</v>
      </c>
      <c r="O70" s="87">
        <v>144784</v>
      </c>
      <c r="P70" s="87">
        <v>0</v>
      </c>
      <c r="Q70" s="87">
        <v>593000</v>
      </c>
      <c r="R70" s="87">
        <v>4055014</v>
      </c>
      <c r="S70" s="87">
        <v>4055014</v>
      </c>
      <c r="T70" s="87">
        <v>924618</v>
      </c>
      <c r="U70" s="89">
        <v>0</v>
      </c>
    </row>
    <row r="71" spans="1:21" ht="12.75">
      <c r="A71" s="223">
        <v>2</v>
      </c>
      <c r="B71" s="224">
        <v>21</v>
      </c>
      <c r="C71" s="224">
        <v>3</v>
      </c>
      <c r="D71" s="85">
        <v>1</v>
      </c>
      <c r="E71" s="85">
        <v>0</v>
      </c>
      <c r="F71" s="86"/>
      <c r="G71" s="288" t="s">
        <v>344</v>
      </c>
      <c r="H71" s="87">
        <v>24080448</v>
      </c>
      <c r="I71" s="87">
        <v>19780448</v>
      </c>
      <c r="J71" s="87">
        <v>16229959</v>
      </c>
      <c r="K71" s="87">
        <v>8119644.42</v>
      </c>
      <c r="L71" s="87">
        <v>8110314.58</v>
      </c>
      <c r="M71" s="87">
        <v>1244524</v>
      </c>
      <c r="N71" s="87">
        <v>2162028</v>
      </c>
      <c r="O71" s="87">
        <v>143937</v>
      </c>
      <c r="P71" s="87">
        <v>0</v>
      </c>
      <c r="Q71" s="87">
        <v>0</v>
      </c>
      <c r="R71" s="87">
        <v>4300000</v>
      </c>
      <c r="S71" s="87">
        <v>4300000</v>
      </c>
      <c r="T71" s="87">
        <v>1430000</v>
      </c>
      <c r="U71" s="89">
        <v>0</v>
      </c>
    </row>
    <row r="72" spans="1:21" ht="12.75">
      <c r="A72" s="223">
        <v>2</v>
      </c>
      <c r="B72" s="224">
        <v>6</v>
      </c>
      <c r="C72" s="224">
        <v>4</v>
      </c>
      <c r="D72" s="85">
        <v>1</v>
      </c>
      <c r="E72" s="85">
        <v>0</v>
      </c>
      <c r="F72" s="86"/>
      <c r="G72" s="288" t="s">
        <v>345</v>
      </c>
      <c r="H72" s="87">
        <v>28641555</v>
      </c>
      <c r="I72" s="87">
        <v>23148877</v>
      </c>
      <c r="J72" s="87">
        <v>16211226</v>
      </c>
      <c r="K72" s="87">
        <v>7801294</v>
      </c>
      <c r="L72" s="87">
        <v>8409932</v>
      </c>
      <c r="M72" s="87">
        <v>3659633</v>
      </c>
      <c r="N72" s="87">
        <v>2467128</v>
      </c>
      <c r="O72" s="87">
        <v>152014</v>
      </c>
      <c r="P72" s="87">
        <v>88876</v>
      </c>
      <c r="Q72" s="87">
        <v>570000</v>
      </c>
      <c r="R72" s="87">
        <v>5492678</v>
      </c>
      <c r="S72" s="87">
        <v>5342678</v>
      </c>
      <c r="T72" s="87">
        <v>1481</v>
      </c>
      <c r="U72" s="89">
        <v>150000</v>
      </c>
    </row>
    <row r="73" spans="1:21" ht="12.75">
      <c r="A73" s="223">
        <v>2</v>
      </c>
      <c r="B73" s="224">
        <v>19</v>
      </c>
      <c r="C73" s="224">
        <v>1</v>
      </c>
      <c r="D73" s="85">
        <v>1</v>
      </c>
      <c r="E73" s="85">
        <v>0</v>
      </c>
      <c r="F73" s="86"/>
      <c r="G73" s="288" t="s">
        <v>346</v>
      </c>
      <c r="H73" s="87">
        <v>163240186</v>
      </c>
      <c r="I73" s="87">
        <v>138634069</v>
      </c>
      <c r="J73" s="87">
        <v>101170488</v>
      </c>
      <c r="K73" s="87">
        <v>59013881</v>
      </c>
      <c r="L73" s="87">
        <v>42156607</v>
      </c>
      <c r="M73" s="87">
        <v>16248983</v>
      </c>
      <c r="N73" s="87">
        <v>16087672</v>
      </c>
      <c r="O73" s="87">
        <v>627626</v>
      </c>
      <c r="P73" s="87">
        <v>0</v>
      </c>
      <c r="Q73" s="87">
        <v>4499300</v>
      </c>
      <c r="R73" s="87">
        <v>24606117</v>
      </c>
      <c r="S73" s="87">
        <v>24606117</v>
      </c>
      <c r="T73" s="87">
        <v>20209617</v>
      </c>
      <c r="U73" s="89">
        <v>0</v>
      </c>
    </row>
    <row r="74" spans="1:21" ht="12.75">
      <c r="A74" s="223">
        <v>2</v>
      </c>
      <c r="B74" s="224">
        <v>19</v>
      </c>
      <c r="C74" s="224">
        <v>2</v>
      </c>
      <c r="D74" s="85">
        <v>1</v>
      </c>
      <c r="E74" s="85">
        <v>0</v>
      </c>
      <c r="F74" s="86"/>
      <c r="G74" s="288" t="s">
        <v>347</v>
      </c>
      <c r="H74" s="87">
        <v>71936361</v>
      </c>
      <c r="I74" s="87">
        <v>56438361</v>
      </c>
      <c r="J74" s="87">
        <v>44020528</v>
      </c>
      <c r="K74" s="87">
        <v>25066246</v>
      </c>
      <c r="L74" s="87">
        <v>18954282</v>
      </c>
      <c r="M74" s="87">
        <v>4927315</v>
      </c>
      <c r="N74" s="87">
        <v>6350518</v>
      </c>
      <c r="O74" s="87">
        <v>0</v>
      </c>
      <c r="P74" s="87">
        <v>0</v>
      </c>
      <c r="Q74" s="87">
        <v>1140000</v>
      </c>
      <c r="R74" s="87">
        <v>15498000</v>
      </c>
      <c r="S74" s="87">
        <v>15498000</v>
      </c>
      <c r="T74" s="87">
        <v>5930550</v>
      </c>
      <c r="U74" s="89">
        <v>0</v>
      </c>
    </row>
    <row r="75" spans="1:21" ht="12.75">
      <c r="A75" s="223">
        <v>2</v>
      </c>
      <c r="B75" s="224">
        <v>10</v>
      </c>
      <c r="C75" s="224">
        <v>2</v>
      </c>
      <c r="D75" s="85">
        <v>1</v>
      </c>
      <c r="E75" s="85">
        <v>0</v>
      </c>
      <c r="F75" s="86"/>
      <c r="G75" s="288" t="s">
        <v>348</v>
      </c>
      <c r="H75" s="87">
        <v>29015302</v>
      </c>
      <c r="I75" s="87">
        <v>20140102</v>
      </c>
      <c r="J75" s="87">
        <v>16074295</v>
      </c>
      <c r="K75" s="87">
        <v>7451360</v>
      </c>
      <c r="L75" s="87">
        <v>8622935</v>
      </c>
      <c r="M75" s="87">
        <v>408050</v>
      </c>
      <c r="N75" s="87">
        <v>2501102</v>
      </c>
      <c r="O75" s="87">
        <v>106655</v>
      </c>
      <c r="P75" s="87">
        <v>0</v>
      </c>
      <c r="Q75" s="87">
        <v>1050000</v>
      </c>
      <c r="R75" s="87">
        <v>8875200</v>
      </c>
      <c r="S75" s="87">
        <v>8875200</v>
      </c>
      <c r="T75" s="87">
        <v>6589000</v>
      </c>
      <c r="U75" s="89">
        <v>0</v>
      </c>
    </row>
    <row r="76" spans="1:21" ht="12.75">
      <c r="A76" s="223">
        <v>2</v>
      </c>
      <c r="B76" s="224">
        <v>26</v>
      </c>
      <c r="C76" s="224">
        <v>1</v>
      </c>
      <c r="D76" s="85">
        <v>1</v>
      </c>
      <c r="E76" s="85">
        <v>0</v>
      </c>
      <c r="F76" s="86"/>
      <c r="G76" s="288" t="s">
        <v>349</v>
      </c>
      <c r="H76" s="87">
        <v>15706777</v>
      </c>
      <c r="I76" s="87">
        <v>13411490</v>
      </c>
      <c r="J76" s="87">
        <v>10360253</v>
      </c>
      <c r="K76" s="87">
        <v>4859967</v>
      </c>
      <c r="L76" s="87">
        <v>5500286</v>
      </c>
      <c r="M76" s="87">
        <v>215500</v>
      </c>
      <c r="N76" s="87">
        <v>2439824</v>
      </c>
      <c r="O76" s="87">
        <v>150089</v>
      </c>
      <c r="P76" s="87">
        <v>15824</v>
      </c>
      <c r="Q76" s="87">
        <v>230000</v>
      </c>
      <c r="R76" s="87">
        <v>2295287</v>
      </c>
      <c r="S76" s="87">
        <v>2295287</v>
      </c>
      <c r="T76" s="87">
        <v>1732233</v>
      </c>
      <c r="U76" s="89">
        <v>0</v>
      </c>
    </row>
    <row r="77" spans="1:21" ht="12.75">
      <c r="A77" s="223">
        <v>2</v>
      </c>
      <c r="B77" s="224">
        <v>25</v>
      </c>
      <c r="C77" s="224">
        <v>1</v>
      </c>
      <c r="D77" s="85">
        <v>1</v>
      </c>
      <c r="E77" s="85">
        <v>0</v>
      </c>
      <c r="F77" s="86"/>
      <c r="G77" s="288" t="s">
        <v>350</v>
      </c>
      <c r="H77" s="87">
        <v>9932981</v>
      </c>
      <c r="I77" s="87">
        <v>9915651</v>
      </c>
      <c r="J77" s="87">
        <v>7649998</v>
      </c>
      <c r="K77" s="87">
        <v>5341624.35</v>
      </c>
      <c r="L77" s="87">
        <v>2308373.65</v>
      </c>
      <c r="M77" s="87">
        <v>468167</v>
      </c>
      <c r="N77" s="87">
        <v>1455952</v>
      </c>
      <c r="O77" s="87">
        <v>48324</v>
      </c>
      <c r="P77" s="87">
        <v>0</v>
      </c>
      <c r="Q77" s="87">
        <v>293210</v>
      </c>
      <c r="R77" s="87">
        <v>17330</v>
      </c>
      <c r="S77" s="87">
        <v>17330</v>
      </c>
      <c r="T77" s="87">
        <v>0</v>
      </c>
      <c r="U77" s="89">
        <v>0</v>
      </c>
    </row>
    <row r="78" spans="1:21" ht="12.75">
      <c r="A78" s="223">
        <v>2</v>
      </c>
      <c r="B78" s="224">
        <v>25</v>
      </c>
      <c r="C78" s="224">
        <v>2</v>
      </c>
      <c r="D78" s="85">
        <v>1</v>
      </c>
      <c r="E78" s="85">
        <v>0</v>
      </c>
      <c r="F78" s="86"/>
      <c r="G78" s="288" t="s">
        <v>351</v>
      </c>
      <c r="H78" s="87">
        <v>107546873</v>
      </c>
      <c r="I78" s="87">
        <v>74130985</v>
      </c>
      <c r="J78" s="87">
        <v>51924791</v>
      </c>
      <c r="K78" s="87">
        <v>29780071</v>
      </c>
      <c r="L78" s="87">
        <v>22144720</v>
      </c>
      <c r="M78" s="87">
        <v>9334550</v>
      </c>
      <c r="N78" s="87">
        <v>9501995</v>
      </c>
      <c r="O78" s="87">
        <v>359649</v>
      </c>
      <c r="P78" s="87">
        <v>0</v>
      </c>
      <c r="Q78" s="87">
        <v>3010000</v>
      </c>
      <c r="R78" s="87">
        <v>33415888</v>
      </c>
      <c r="S78" s="87">
        <v>31915888</v>
      </c>
      <c r="T78" s="87">
        <v>16637760</v>
      </c>
      <c r="U78" s="89">
        <v>1500000</v>
      </c>
    </row>
    <row r="79" spans="1:21" ht="12.75">
      <c r="A79" s="223">
        <v>2</v>
      </c>
      <c r="B79" s="224">
        <v>26</v>
      </c>
      <c r="C79" s="224">
        <v>2</v>
      </c>
      <c r="D79" s="85">
        <v>1</v>
      </c>
      <c r="E79" s="85">
        <v>0</v>
      </c>
      <c r="F79" s="86"/>
      <c r="G79" s="288" t="s">
        <v>352</v>
      </c>
      <c r="H79" s="87">
        <v>50423930</v>
      </c>
      <c r="I79" s="87">
        <v>41035822</v>
      </c>
      <c r="J79" s="87">
        <v>30842675</v>
      </c>
      <c r="K79" s="87">
        <v>17730838</v>
      </c>
      <c r="L79" s="87">
        <v>13111837</v>
      </c>
      <c r="M79" s="87">
        <v>2883074</v>
      </c>
      <c r="N79" s="87">
        <v>5421798</v>
      </c>
      <c r="O79" s="87">
        <v>238275</v>
      </c>
      <c r="P79" s="87">
        <v>0</v>
      </c>
      <c r="Q79" s="87">
        <v>1650000</v>
      </c>
      <c r="R79" s="87">
        <v>9388108</v>
      </c>
      <c r="S79" s="87">
        <v>9388108</v>
      </c>
      <c r="T79" s="87">
        <v>3990000</v>
      </c>
      <c r="U79" s="89">
        <v>0</v>
      </c>
    </row>
    <row r="80" spans="1:21" s="95" customFormat="1" ht="15">
      <c r="A80" s="225"/>
      <c r="B80" s="226"/>
      <c r="C80" s="226"/>
      <c r="D80" s="96"/>
      <c r="E80" s="96"/>
      <c r="F80" s="102" t="s">
        <v>353</v>
      </c>
      <c r="G80" s="289"/>
      <c r="H80" s="98">
        <v>1925026979.8200002</v>
      </c>
      <c r="I80" s="98">
        <v>1492815181.9999995</v>
      </c>
      <c r="J80" s="98">
        <v>1111026482.8799999</v>
      </c>
      <c r="K80" s="98">
        <v>650844208.31</v>
      </c>
      <c r="L80" s="98">
        <v>460182274.57000005</v>
      </c>
      <c r="M80" s="98">
        <v>118137221.57000001</v>
      </c>
      <c r="N80" s="98">
        <v>215877886.16</v>
      </c>
      <c r="O80" s="98">
        <v>13666244.240000002</v>
      </c>
      <c r="P80" s="98">
        <v>1697791</v>
      </c>
      <c r="Q80" s="98">
        <v>32409556.15</v>
      </c>
      <c r="R80" s="98">
        <v>432211797.82000005</v>
      </c>
      <c r="S80" s="98">
        <v>422424511.82000005</v>
      </c>
      <c r="T80" s="98">
        <v>115874058.51</v>
      </c>
      <c r="U80" s="100">
        <v>9787286</v>
      </c>
    </row>
    <row r="81" spans="1:21" ht="12.75">
      <c r="A81" s="223">
        <v>2</v>
      </c>
      <c r="B81" s="224">
        <v>1</v>
      </c>
      <c r="C81" s="224">
        <v>2</v>
      </c>
      <c r="D81" s="85">
        <v>2</v>
      </c>
      <c r="E81" s="85">
        <v>0</v>
      </c>
      <c r="F81" s="86"/>
      <c r="G81" s="288" t="s">
        <v>323</v>
      </c>
      <c r="H81" s="87">
        <v>41127000</v>
      </c>
      <c r="I81" s="87">
        <v>28894449</v>
      </c>
      <c r="J81" s="87">
        <v>19880795</v>
      </c>
      <c r="K81" s="87">
        <v>10285949</v>
      </c>
      <c r="L81" s="87">
        <v>9594846</v>
      </c>
      <c r="M81" s="87">
        <v>4947515</v>
      </c>
      <c r="N81" s="87">
        <v>4059314</v>
      </c>
      <c r="O81" s="87">
        <v>6825</v>
      </c>
      <c r="P81" s="87">
        <v>0</v>
      </c>
      <c r="Q81" s="87">
        <v>0</v>
      </c>
      <c r="R81" s="87">
        <v>12232551</v>
      </c>
      <c r="S81" s="87">
        <v>12232551</v>
      </c>
      <c r="T81" s="87">
        <v>98417</v>
      </c>
      <c r="U81" s="89">
        <v>0</v>
      </c>
    </row>
    <row r="82" spans="1:21" ht="12.75">
      <c r="A82" s="223">
        <v>2</v>
      </c>
      <c r="B82" s="224">
        <v>17</v>
      </c>
      <c r="C82" s="224">
        <v>1</v>
      </c>
      <c r="D82" s="85">
        <v>2</v>
      </c>
      <c r="E82" s="85">
        <v>0</v>
      </c>
      <c r="F82" s="86"/>
      <c r="G82" s="288" t="s">
        <v>354</v>
      </c>
      <c r="H82" s="87">
        <v>14580519.51</v>
      </c>
      <c r="I82" s="87">
        <v>12920507.05</v>
      </c>
      <c r="J82" s="87">
        <v>9753755.84</v>
      </c>
      <c r="K82" s="87">
        <v>6307186.12</v>
      </c>
      <c r="L82" s="87">
        <v>3446569.72</v>
      </c>
      <c r="M82" s="87">
        <v>763900</v>
      </c>
      <c r="N82" s="87">
        <v>2113950</v>
      </c>
      <c r="O82" s="87">
        <v>108901.21</v>
      </c>
      <c r="P82" s="87">
        <v>0</v>
      </c>
      <c r="Q82" s="87">
        <v>180000</v>
      </c>
      <c r="R82" s="87">
        <v>1660012.46</v>
      </c>
      <c r="S82" s="87">
        <v>1660012.46</v>
      </c>
      <c r="T82" s="87">
        <v>617620.97</v>
      </c>
      <c r="U82" s="89">
        <v>0</v>
      </c>
    </row>
    <row r="83" spans="1:21" ht="12.75">
      <c r="A83" s="223">
        <v>2</v>
      </c>
      <c r="B83" s="224">
        <v>9</v>
      </c>
      <c r="C83" s="224">
        <v>2</v>
      </c>
      <c r="D83" s="85">
        <v>2</v>
      </c>
      <c r="E83" s="85">
        <v>0</v>
      </c>
      <c r="F83" s="86"/>
      <c r="G83" s="288" t="s">
        <v>324</v>
      </c>
      <c r="H83" s="87">
        <v>31128168.05</v>
      </c>
      <c r="I83" s="87">
        <v>21581910.05</v>
      </c>
      <c r="J83" s="87">
        <v>14294065</v>
      </c>
      <c r="K83" s="87">
        <v>9169033</v>
      </c>
      <c r="L83" s="87">
        <v>5125032</v>
      </c>
      <c r="M83" s="87">
        <v>2179910</v>
      </c>
      <c r="N83" s="87">
        <v>4315100</v>
      </c>
      <c r="O83" s="87">
        <v>96026.05</v>
      </c>
      <c r="P83" s="87">
        <v>0</v>
      </c>
      <c r="Q83" s="87">
        <v>696809</v>
      </c>
      <c r="R83" s="87">
        <v>9546258</v>
      </c>
      <c r="S83" s="87">
        <v>9546258</v>
      </c>
      <c r="T83" s="87">
        <v>6176000</v>
      </c>
      <c r="U83" s="89">
        <v>0</v>
      </c>
    </row>
    <row r="84" spans="1:21" ht="12.75">
      <c r="A84" s="223">
        <v>2</v>
      </c>
      <c r="B84" s="224">
        <v>24</v>
      </c>
      <c r="C84" s="224">
        <v>2</v>
      </c>
      <c r="D84" s="85">
        <v>2</v>
      </c>
      <c r="E84" s="85">
        <v>0</v>
      </c>
      <c r="F84" s="86"/>
      <c r="G84" s="288" t="s">
        <v>355</v>
      </c>
      <c r="H84" s="87">
        <v>11691291</v>
      </c>
      <c r="I84" s="87">
        <v>7276450</v>
      </c>
      <c r="J84" s="87">
        <v>5640086</v>
      </c>
      <c r="K84" s="87">
        <v>3779997</v>
      </c>
      <c r="L84" s="87">
        <v>1860089</v>
      </c>
      <c r="M84" s="87">
        <v>310285</v>
      </c>
      <c r="N84" s="87">
        <v>1144781</v>
      </c>
      <c r="O84" s="87">
        <v>61298</v>
      </c>
      <c r="P84" s="87">
        <v>0</v>
      </c>
      <c r="Q84" s="87">
        <v>120000</v>
      </c>
      <c r="R84" s="87">
        <v>4414841</v>
      </c>
      <c r="S84" s="87">
        <v>4414841</v>
      </c>
      <c r="T84" s="87">
        <v>3378312</v>
      </c>
      <c r="U84" s="89">
        <v>0</v>
      </c>
    </row>
    <row r="85" spans="1:21" ht="12.75">
      <c r="A85" s="223">
        <v>2</v>
      </c>
      <c r="B85" s="224">
        <v>13</v>
      </c>
      <c r="C85" s="224">
        <v>1</v>
      </c>
      <c r="D85" s="85">
        <v>2</v>
      </c>
      <c r="E85" s="85">
        <v>0</v>
      </c>
      <c r="F85" s="86"/>
      <c r="G85" s="288" t="s">
        <v>356</v>
      </c>
      <c r="H85" s="87">
        <v>13778964</v>
      </c>
      <c r="I85" s="87">
        <v>12696609</v>
      </c>
      <c r="J85" s="87">
        <v>8576171</v>
      </c>
      <c r="K85" s="87">
        <v>5830880</v>
      </c>
      <c r="L85" s="87">
        <v>2745291</v>
      </c>
      <c r="M85" s="87">
        <v>502500</v>
      </c>
      <c r="N85" s="87">
        <v>2846785</v>
      </c>
      <c r="O85" s="87">
        <v>23751</v>
      </c>
      <c r="P85" s="87">
        <v>350902</v>
      </c>
      <c r="Q85" s="87">
        <v>396500</v>
      </c>
      <c r="R85" s="87">
        <v>1082355</v>
      </c>
      <c r="S85" s="87">
        <v>1082355</v>
      </c>
      <c r="T85" s="87">
        <v>988248</v>
      </c>
      <c r="U85" s="89">
        <v>0</v>
      </c>
    </row>
    <row r="86" spans="1:21" ht="12.75">
      <c r="A86" s="223">
        <v>2</v>
      </c>
      <c r="B86" s="224">
        <v>21</v>
      </c>
      <c r="C86" s="224">
        <v>4</v>
      </c>
      <c r="D86" s="85">
        <v>2</v>
      </c>
      <c r="E86" s="85">
        <v>0</v>
      </c>
      <c r="F86" s="86"/>
      <c r="G86" s="288" t="s">
        <v>357</v>
      </c>
      <c r="H86" s="87">
        <v>22768067</v>
      </c>
      <c r="I86" s="87">
        <v>14717897</v>
      </c>
      <c r="J86" s="87">
        <v>11609052</v>
      </c>
      <c r="K86" s="87">
        <v>6584859.19</v>
      </c>
      <c r="L86" s="87">
        <v>5024192.81</v>
      </c>
      <c r="M86" s="87">
        <v>833900</v>
      </c>
      <c r="N86" s="87">
        <v>2202950</v>
      </c>
      <c r="O86" s="87">
        <v>0</v>
      </c>
      <c r="P86" s="87">
        <v>46995</v>
      </c>
      <c r="Q86" s="87">
        <v>25000</v>
      </c>
      <c r="R86" s="87">
        <v>8050170</v>
      </c>
      <c r="S86" s="87">
        <v>8050170</v>
      </c>
      <c r="T86" s="87">
        <v>1856570</v>
      </c>
      <c r="U86" s="89">
        <v>0</v>
      </c>
    </row>
    <row r="87" spans="1:21" ht="12.75">
      <c r="A87" s="223">
        <v>2</v>
      </c>
      <c r="B87" s="224">
        <v>23</v>
      </c>
      <c r="C87" s="224">
        <v>1</v>
      </c>
      <c r="D87" s="85">
        <v>2</v>
      </c>
      <c r="E87" s="85">
        <v>0</v>
      </c>
      <c r="F87" s="86"/>
      <c r="G87" s="288" t="s">
        <v>358</v>
      </c>
      <c r="H87" s="87">
        <v>39484787</v>
      </c>
      <c r="I87" s="87">
        <v>33858012</v>
      </c>
      <c r="J87" s="87">
        <v>26104012</v>
      </c>
      <c r="K87" s="87">
        <v>16829900</v>
      </c>
      <c r="L87" s="87">
        <v>9274112</v>
      </c>
      <c r="M87" s="87">
        <v>3736500</v>
      </c>
      <c r="N87" s="87">
        <v>3467500</v>
      </c>
      <c r="O87" s="87">
        <v>0</v>
      </c>
      <c r="P87" s="87">
        <v>0</v>
      </c>
      <c r="Q87" s="87">
        <v>550000</v>
      </c>
      <c r="R87" s="87">
        <v>5626775</v>
      </c>
      <c r="S87" s="87">
        <v>5626775</v>
      </c>
      <c r="T87" s="87">
        <v>909466</v>
      </c>
      <c r="U87" s="89">
        <v>0</v>
      </c>
    </row>
    <row r="88" spans="1:21" ht="12.75">
      <c r="A88" s="223">
        <v>2</v>
      </c>
      <c r="B88" s="224">
        <v>23</v>
      </c>
      <c r="C88" s="224">
        <v>2</v>
      </c>
      <c r="D88" s="85">
        <v>2</v>
      </c>
      <c r="E88" s="85">
        <v>0</v>
      </c>
      <c r="F88" s="86"/>
      <c r="G88" s="288" t="s">
        <v>359</v>
      </c>
      <c r="H88" s="87">
        <v>90943805</v>
      </c>
      <c r="I88" s="87">
        <v>66553198</v>
      </c>
      <c r="J88" s="87">
        <v>50819869</v>
      </c>
      <c r="K88" s="87">
        <v>27760832</v>
      </c>
      <c r="L88" s="87">
        <v>23059037</v>
      </c>
      <c r="M88" s="87">
        <v>7379688</v>
      </c>
      <c r="N88" s="87">
        <v>5480905</v>
      </c>
      <c r="O88" s="87">
        <v>422736</v>
      </c>
      <c r="P88" s="87">
        <v>0</v>
      </c>
      <c r="Q88" s="87">
        <v>2450000</v>
      </c>
      <c r="R88" s="87">
        <v>24390607</v>
      </c>
      <c r="S88" s="87">
        <v>24390607</v>
      </c>
      <c r="T88" s="87">
        <v>62000</v>
      </c>
      <c r="U88" s="89">
        <v>0</v>
      </c>
    </row>
    <row r="89" spans="1:21" ht="12.75">
      <c r="A89" s="223">
        <v>2</v>
      </c>
      <c r="B89" s="224">
        <v>19</v>
      </c>
      <c r="C89" s="224">
        <v>3</v>
      </c>
      <c r="D89" s="85">
        <v>2</v>
      </c>
      <c r="E89" s="85">
        <v>0</v>
      </c>
      <c r="F89" s="86"/>
      <c r="G89" s="288" t="s">
        <v>360</v>
      </c>
      <c r="H89" s="87">
        <v>18634544</v>
      </c>
      <c r="I89" s="87">
        <v>15402607.4</v>
      </c>
      <c r="J89" s="87">
        <v>10958660.4</v>
      </c>
      <c r="K89" s="87">
        <v>6946611</v>
      </c>
      <c r="L89" s="87">
        <v>4012049.4</v>
      </c>
      <c r="M89" s="87">
        <v>762290</v>
      </c>
      <c r="N89" s="87">
        <v>2769748</v>
      </c>
      <c r="O89" s="87">
        <v>461909</v>
      </c>
      <c r="P89" s="87">
        <v>0</v>
      </c>
      <c r="Q89" s="87">
        <v>450000</v>
      </c>
      <c r="R89" s="87">
        <v>3231936.6</v>
      </c>
      <c r="S89" s="87">
        <v>3231936.6</v>
      </c>
      <c r="T89" s="87">
        <v>2523000</v>
      </c>
      <c r="U89" s="89">
        <v>0</v>
      </c>
    </row>
    <row r="90" spans="1:21" ht="12.75">
      <c r="A90" s="223">
        <v>2</v>
      </c>
      <c r="B90" s="224">
        <v>14</v>
      </c>
      <c r="C90" s="224">
        <v>3</v>
      </c>
      <c r="D90" s="85">
        <v>2</v>
      </c>
      <c r="E90" s="85">
        <v>0</v>
      </c>
      <c r="F90" s="86"/>
      <c r="G90" s="288" t="s">
        <v>361</v>
      </c>
      <c r="H90" s="87">
        <v>23140402</v>
      </c>
      <c r="I90" s="87">
        <v>14989419</v>
      </c>
      <c r="J90" s="87">
        <v>11359465</v>
      </c>
      <c r="K90" s="87">
        <v>7132282</v>
      </c>
      <c r="L90" s="87">
        <v>4227183</v>
      </c>
      <c r="M90" s="87">
        <v>797649</v>
      </c>
      <c r="N90" s="87">
        <v>2477305</v>
      </c>
      <c r="O90" s="87">
        <v>0</v>
      </c>
      <c r="P90" s="87">
        <v>0</v>
      </c>
      <c r="Q90" s="87">
        <v>355000</v>
      </c>
      <c r="R90" s="87">
        <v>8150983</v>
      </c>
      <c r="S90" s="87">
        <v>8150983</v>
      </c>
      <c r="T90" s="87">
        <v>5617166</v>
      </c>
      <c r="U90" s="89">
        <v>0</v>
      </c>
    </row>
    <row r="91" spans="1:21" ht="12.75">
      <c r="A91" s="223">
        <v>2</v>
      </c>
      <c r="B91" s="224">
        <v>15</v>
      </c>
      <c r="C91" s="224">
        <v>2</v>
      </c>
      <c r="D91" s="85">
        <v>2</v>
      </c>
      <c r="E91" s="85">
        <v>0</v>
      </c>
      <c r="F91" s="86"/>
      <c r="G91" s="288" t="s">
        <v>362</v>
      </c>
      <c r="H91" s="87">
        <v>14976380</v>
      </c>
      <c r="I91" s="87">
        <v>13466342</v>
      </c>
      <c r="J91" s="87">
        <v>10170380</v>
      </c>
      <c r="K91" s="87">
        <v>7500484</v>
      </c>
      <c r="L91" s="87">
        <v>2669896</v>
      </c>
      <c r="M91" s="87">
        <v>458350</v>
      </c>
      <c r="N91" s="87">
        <v>1922541</v>
      </c>
      <c r="O91" s="87">
        <v>460071</v>
      </c>
      <c r="P91" s="87">
        <v>0</v>
      </c>
      <c r="Q91" s="87">
        <v>455000</v>
      </c>
      <c r="R91" s="87">
        <v>1510038</v>
      </c>
      <c r="S91" s="87">
        <v>1510038</v>
      </c>
      <c r="T91" s="87">
        <v>24838</v>
      </c>
      <c r="U91" s="89">
        <v>0</v>
      </c>
    </row>
    <row r="92" spans="1:21" ht="12.75">
      <c r="A92" s="223">
        <v>2</v>
      </c>
      <c r="B92" s="224">
        <v>14</v>
      </c>
      <c r="C92" s="224">
        <v>4</v>
      </c>
      <c r="D92" s="85">
        <v>2</v>
      </c>
      <c r="E92" s="85">
        <v>0</v>
      </c>
      <c r="F92" s="86"/>
      <c r="G92" s="288" t="s">
        <v>363</v>
      </c>
      <c r="H92" s="87">
        <v>13725720</v>
      </c>
      <c r="I92" s="87">
        <v>13278017</v>
      </c>
      <c r="J92" s="87">
        <v>10078690</v>
      </c>
      <c r="K92" s="87">
        <v>6931924</v>
      </c>
      <c r="L92" s="87">
        <v>3146766</v>
      </c>
      <c r="M92" s="87">
        <v>379693</v>
      </c>
      <c r="N92" s="87">
        <v>2306834</v>
      </c>
      <c r="O92" s="87">
        <v>7800</v>
      </c>
      <c r="P92" s="87">
        <v>0</v>
      </c>
      <c r="Q92" s="87">
        <v>505000</v>
      </c>
      <c r="R92" s="87">
        <v>447703</v>
      </c>
      <c r="S92" s="87">
        <v>196417</v>
      </c>
      <c r="T92" s="87">
        <v>0</v>
      </c>
      <c r="U92" s="89">
        <v>251286</v>
      </c>
    </row>
    <row r="93" spans="1:21" ht="12.75">
      <c r="A93" s="223">
        <v>2</v>
      </c>
      <c r="B93" s="224">
        <v>2</v>
      </c>
      <c r="C93" s="224">
        <v>5</v>
      </c>
      <c r="D93" s="85">
        <v>2</v>
      </c>
      <c r="E93" s="85">
        <v>0</v>
      </c>
      <c r="F93" s="86"/>
      <c r="G93" s="288" t="s">
        <v>326</v>
      </c>
      <c r="H93" s="87">
        <v>27471824.49</v>
      </c>
      <c r="I93" s="87">
        <v>21954015.49</v>
      </c>
      <c r="J93" s="87">
        <v>15602496.49</v>
      </c>
      <c r="K93" s="87">
        <v>9725072</v>
      </c>
      <c r="L93" s="87">
        <v>5877424.49</v>
      </c>
      <c r="M93" s="87">
        <v>1782900</v>
      </c>
      <c r="N93" s="87">
        <v>3525720</v>
      </c>
      <c r="O93" s="87">
        <v>545000</v>
      </c>
      <c r="P93" s="87">
        <v>0</v>
      </c>
      <c r="Q93" s="87">
        <v>497899</v>
      </c>
      <c r="R93" s="87">
        <v>5517809</v>
      </c>
      <c r="S93" s="87">
        <v>5479809</v>
      </c>
      <c r="T93" s="87">
        <v>2041088</v>
      </c>
      <c r="U93" s="89">
        <v>38000</v>
      </c>
    </row>
    <row r="94" spans="1:21" ht="12.75">
      <c r="A94" s="223">
        <v>2</v>
      </c>
      <c r="B94" s="224">
        <v>16</v>
      </c>
      <c r="C94" s="224">
        <v>2</v>
      </c>
      <c r="D94" s="85">
        <v>2</v>
      </c>
      <c r="E94" s="85">
        <v>0</v>
      </c>
      <c r="F94" s="86"/>
      <c r="G94" s="288" t="s">
        <v>364</v>
      </c>
      <c r="H94" s="87">
        <v>12542623.37</v>
      </c>
      <c r="I94" s="87">
        <v>9808787.28</v>
      </c>
      <c r="J94" s="87">
        <v>6788543.54</v>
      </c>
      <c r="K94" s="87">
        <v>4740015</v>
      </c>
      <c r="L94" s="87">
        <v>2048528.54</v>
      </c>
      <c r="M94" s="87">
        <v>503400</v>
      </c>
      <c r="N94" s="87">
        <v>1753363.25</v>
      </c>
      <c r="O94" s="87">
        <v>679783.49</v>
      </c>
      <c r="P94" s="87">
        <v>0</v>
      </c>
      <c r="Q94" s="87">
        <v>83697</v>
      </c>
      <c r="R94" s="87">
        <v>2733836.09</v>
      </c>
      <c r="S94" s="87">
        <v>2733836.09</v>
      </c>
      <c r="T94" s="87">
        <v>1553574</v>
      </c>
      <c r="U94" s="89">
        <v>0</v>
      </c>
    </row>
    <row r="95" spans="1:21" ht="12.75">
      <c r="A95" s="223">
        <v>2</v>
      </c>
      <c r="B95" s="224">
        <v>3</v>
      </c>
      <c r="C95" s="224">
        <v>2</v>
      </c>
      <c r="D95" s="85">
        <v>2</v>
      </c>
      <c r="E95" s="85">
        <v>0</v>
      </c>
      <c r="F95" s="86"/>
      <c r="G95" s="288" t="s">
        <v>327</v>
      </c>
      <c r="H95" s="87">
        <v>23176826</v>
      </c>
      <c r="I95" s="87">
        <v>16946006</v>
      </c>
      <c r="J95" s="87">
        <v>13055949</v>
      </c>
      <c r="K95" s="87">
        <v>7288085</v>
      </c>
      <c r="L95" s="87">
        <v>5767864</v>
      </c>
      <c r="M95" s="87">
        <v>1206423</v>
      </c>
      <c r="N95" s="87">
        <v>2374399</v>
      </c>
      <c r="O95" s="87">
        <v>0</v>
      </c>
      <c r="P95" s="87">
        <v>0</v>
      </c>
      <c r="Q95" s="87">
        <v>309235</v>
      </c>
      <c r="R95" s="87">
        <v>6230820</v>
      </c>
      <c r="S95" s="87">
        <v>6230820</v>
      </c>
      <c r="T95" s="87">
        <v>5155300</v>
      </c>
      <c r="U95" s="89">
        <v>0</v>
      </c>
    </row>
    <row r="96" spans="1:21" ht="12.75">
      <c r="A96" s="223">
        <v>2</v>
      </c>
      <c r="B96" s="224">
        <v>16</v>
      </c>
      <c r="C96" s="224">
        <v>3</v>
      </c>
      <c r="D96" s="85">
        <v>2</v>
      </c>
      <c r="E96" s="85">
        <v>0</v>
      </c>
      <c r="F96" s="86"/>
      <c r="G96" s="288" t="s">
        <v>365</v>
      </c>
      <c r="H96" s="87">
        <v>27731452.53</v>
      </c>
      <c r="I96" s="87">
        <v>21996079.38</v>
      </c>
      <c r="J96" s="87">
        <v>17461428.93</v>
      </c>
      <c r="K96" s="87">
        <v>9344431</v>
      </c>
      <c r="L96" s="87">
        <v>8116997.93</v>
      </c>
      <c r="M96" s="87">
        <v>1685873.4</v>
      </c>
      <c r="N96" s="87">
        <v>2642743</v>
      </c>
      <c r="O96" s="87">
        <v>188034.05</v>
      </c>
      <c r="P96" s="87">
        <v>0</v>
      </c>
      <c r="Q96" s="87">
        <v>18000</v>
      </c>
      <c r="R96" s="87">
        <v>5735373.15</v>
      </c>
      <c r="S96" s="87">
        <v>5735373.15</v>
      </c>
      <c r="T96" s="87">
        <v>0</v>
      </c>
      <c r="U96" s="89">
        <v>0</v>
      </c>
    </row>
    <row r="97" spans="1:21" ht="12.75">
      <c r="A97" s="223">
        <v>2</v>
      </c>
      <c r="B97" s="224">
        <v>1</v>
      </c>
      <c r="C97" s="224">
        <v>3</v>
      </c>
      <c r="D97" s="85">
        <v>2</v>
      </c>
      <c r="E97" s="85">
        <v>0</v>
      </c>
      <c r="F97" s="86"/>
      <c r="G97" s="288" t="s">
        <v>366</v>
      </c>
      <c r="H97" s="87">
        <v>23529315.43</v>
      </c>
      <c r="I97" s="87">
        <v>17100916</v>
      </c>
      <c r="J97" s="87">
        <v>12881028.18</v>
      </c>
      <c r="K97" s="87">
        <v>7294169.12</v>
      </c>
      <c r="L97" s="87">
        <v>5586859.06</v>
      </c>
      <c r="M97" s="87">
        <v>918163</v>
      </c>
      <c r="N97" s="87">
        <v>2689634</v>
      </c>
      <c r="O97" s="87">
        <v>211690.82</v>
      </c>
      <c r="P97" s="87">
        <v>2400</v>
      </c>
      <c r="Q97" s="87">
        <v>398000</v>
      </c>
      <c r="R97" s="87">
        <v>6428399.43</v>
      </c>
      <c r="S97" s="87">
        <v>6428399.43</v>
      </c>
      <c r="T97" s="87">
        <v>2480035.91</v>
      </c>
      <c r="U97" s="89">
        <v>0</v>
      </c>
    </row>
    <row r="98" spans="1:21" ht="12.75">
      <c r="A98" s="223">
        <v>2</v>
      </c>
      <c r="B98" s="224">
        <v>6</v>
      </c>
      <c r="C98" s="224">
        <v>5</v>
      </c>
      <c r="D98" s="85">
        <v>2</v>
      </c>
      <c r="E98" s="85">
        <v>0</v>
      </c>
      <c r="F98" s="86"/>
      <c r="G98" s="288" t="s">
        <v>367</v>
      </c>
      <c r="H98" s="87">
        <v>15428244</v>
      </c>
      <c r="I98" s="87">
        <v>9350244</v>
      </c>
      <c r="J98" s="87">
        <v>6608556</v>
      </c>
      <c r="K98" s="87">
        <v>3934313</v>
      </c>
      <c r="L98" s="87">
        <v>2674243</v>
      </c>
      <c r="M98" s="87">
        <v>611852</v>
      </c>
      <c r="N98" s="87">
        <v>1686116</v>
      </c>
      <c r="O98" s="87">
        <v>3720</v>
      </c>
      <c r="P98" s="87">
        <v>0</v>
      </c>
      <c r="Q98" s="87">
        <v>440000</v>
      </c>
      <c r="R98" s="87">
        <v>6078000</v>
      </c>
      <c r="S98" s="87">
        <v>6078000</v>
      </c>
      <c r="T98" s="87">
        <v>110117</v>
      </c>
      <c r="U98" s="89">
        <v>0</v>
      </c>
    </row>
    <row r="99" spans="1:21" ht="12.75">
      <c r="A99" s="223">
        <v>2</v>
      </c>
      <c r="B99" s="224">
        <v>4</v>
      </c>
      <c r="C99" s="224">
        <v>2</v>
      </c>
      <c r="D99" s="85">
        <v>2</v>
      </c>
      <c r="E99" s="85">
        <v>0</v>
      </c>
      <c r="F99" s="86"/>
      <c r="G99" s="288" t="s">
        <v>368</v>
      </c>
      <c r="H99" s="87">
        <v>10421570</v>
      </c>
      <c r="I99" s="87">
        <v>8980570</v>
      </c>
      <c r="J99" s="87">
        <v>6069485</v>
      </c>
      <c r="K99" s="87">
        <v>4228159</v>
      </c>
      <c r="L99" s="87">
        <v>1841326</v>
      </c>
      <c r="M99" s="87">
        <v>355900</v>
      </c>
      <c r="N99" s="87">
        <v>2242250</v>
      </c>
      <c r="O99" s="87">
        <v>2935</v>
      </c>
      <c r="P99" s="87">
        <v>0</v>
      </c>
      <c r="Q99" s="87">
        <v>310000</v>
      </c>
      <c r="R99" s="87">
        <v>1441000</v>
      </c>
      <c r="S99" s="87">
        <v>1441000</v>
      </c>
      <c r="T99" s="87">
        <v>570000</v>
      </c>
      <c r="U99" s="89">
        <v>0</v>
      </c>
    </row>
    <row r="100" spans="1:21" ht="12.75">
      <c r="A100" s="223">
        <v>2</v>
      </c>
      <c r="B100" s="224">
        <v>3</v>
      </c>
      <c r="C100" s="224">
        <v>3</v>
      </c>
      <c r="D100" s="85">
        <v>2</v>
      </c>
      <c r="E100" s="85">
        <v>0</v>
      </c>
      <c r="F100" s="86"/>
      <c r="G100" s="288" t="s">
        <v>369</v>
      </c>
      <c r="H100" s="87">
        <v>32432505</v>
      </c>
      <c r="I100" s="87">
        <v>23129043</v>
      </c>
      <c r="J100" s="87">
        <v>19708248</v>
      </c>
      <c r="K100" s="87">
        <v>9166280</v>
      </c>
      <c r="L100" s="87">
        <v>10541968</v>
      </c>
      <c r="M100" s="87">
        <v>1338712</v>
      </c>
      <c r="N100" s="87">
        <v>1695063</v>
      </c>
      <c r="O100" s="87">
        <v>7020</v>
      </c>
      <c r="P100" s="87">
        <v>0</v>
      </c>
      <c r="Q100" s="87">
        <v>380000</v>
      </c>
      <c r="R100" s="87">
        <v>9303462</v>
      </c>
      <c r="S100" s="87">
        <v>9303462</v>
      </c>
      <c r="T100" s="87">
        <v>0</v>
      </c>
      <c r="U100" s="89">
        <v>0</v>
      </c>
    </row>
    <row r="101" spans="1:21" ht="12.75">
      <c r="A101" s="223">
        <v>2</v>
      </c>
      <c r="B101" s="224">
        <v>6</v>
      </c>
      <c r="C101" s="224">
        <v>6</v>
      </c>
      <c r="D101" s="85">
        <v>2</v>
      </c>
      <c r="E101" s="85">
        <v>0</v>
      </c>
      <c r="F101" s="86"/>
      <c r="G101" s="288" t="s">
        <v>370</v>
      </c>
      <c r="H101" s="87">
        <v>22108903</v>
      </c>
      <c r="I101" s="87">
        <v>14704604</v>
      </c>
      <c r="J101" s="87">
        <v>9690012</v>
      </c>
      <c r="K101" s="87">
        <v>5863935</v>
      </c>
      <c r="L101" s="87">
        <v>3826077</v>
      </c>
      <c r="M101" s="87">
        <v>1355500</v>
      </c>
      <c r="N101" s="87">
        <v>2493992</v>
      </c>
      <c r="O101" s="87">
        <v>665100</v>
      </c>
      <c r="P101" s="87">
        <v>0</v>
      </c>
      <c r="Q101" s="87">
        <v>500000</v>
      </c>
      <c r="R101" s="87">
        <v>7404299</v>
      </c>
      <c r="S101" s="87">
        <v>7404299</v>
      </c>
      <c r="T101" s="87">
        <v>5658519</v>
      </c>
      <c r="U101" s="89">
        <v>0</v>
      </c>
    </row>
    <row r="102" spans="1:21" ht="12.75">
      <c r="A102" s="223">
        <v>2</v>
      </c>
      <c r="B102" s="224">
        <v>23</v>
      </c>
      <c r="C102" s="224">
        <v>3</v>
      </c>
      <c r="D102" s="85">
        <v>2</v>
      </c>
      <c r="E102" s="85">
        <v>0</v>
      </c>
      <c r="F102" s="86"/>
      <c r="G102" s="288" t="s">
        <v>371</v>
      </c>
      <c r="H102" s="87">
        <v>10375773.14</v>
      </c>
      <c r="I102" s="87">
        <v>8272692.14</v>
      </c>
      <c r="J102" s="87">
        <v>6984215.14</v>
      </c>
      <c r="K102" s="87">
        <v>4183820.21</v>
      </c>
      <c r="L102" s="87">
        <v>2800394.93</v>
      </c>
      <c r="M102" s="87">
        <v>192013</v>
      </c>
      <c r="N102" s="87">
        <v>896112</v>
      </c>
      <c r="O102" s="87">
        <v>74523</v>
      </c>
      <c r="P102" s="87">
        <v>0</v>
      </c>
      <c r="Q102" s="87">
        <v>125829</v>
      </c>
      <c r="R102" s="87">
        <v>2103081</v>
      </c>
      <c r="S102" s="87">
        <v>2103081</v>
      </c>
      <c r="T102" s="87">
        <v>1813581</v>
      </c>
      <c r="U102" s="89">
        <v>0</v>
      </c>
    </row>
    <row r="103" spans="1:21" ht="12.75">
      <c r="A103" s="223">
        <v>2</v>
      </c>
      <c r="B103" s="224">
        <v>24</v>
      </c>
      <c r="C103" s="224">
        <v>3</v>
      </c>
      <c r="D103" s="85">
        <v>2</v>
      </c>
      <c r="E103" s="85">
        <v>0</v>
      </c>
      <c r="F103" s="86"/>
      <c r="G103" s="288" t="s">
        <v>372</v>
      </c>
      <c r="H103" s="87">
        <v>23573141</v>
      </c>
      <c r="I103" s="87">
        <v>19974017</v>
      </c>
      <c r="J103" s="87">
        <v>15511604</v>
      </c>
      <c r="K103" s="87">
        <v>8439314</v>
      </c>
      <c r="L103" s="87">
        <v>7072290</v>
      </c>
      <c r="M103" s="87">
        <v>904144</v>
      </c>
      <c r="N103" s="87">
        <v>3528269</v>
      </c>
      <c r="O103" s="87">
        <v>0</v>
      </c>
      <c r="P103" s="87">
        <v>0</v>
      </c>
      <c r="Q103" s="87">
        <v>30000</v>
      </c>
      <c r="R103" s="87">
        <v>3599124</v>
      </c>
      <c r="S103" s="87">
        <v>3599124</v>
      </c>
      <c r="T103" s="87">
        <v>1493387</v>
      </c>
      <c r="U103" s="89">
        <v>0</v>
      </c>
    </row>
    <row r="104" spans="1:21" ht="12.75">
      <c r="A104" s="223">
        <v>2</v>
      </c>
      <c r="B104" s="224">
        <v>7</v>
      </c>
      <c r="C104" s="224">
        <v>2</v>
      </c>
      <c r="D104" s="85">
        <v>2</v>
      </c>
      <c r="E104" s="85">
        <v>0</v>
      </c>
      <c r="F104" s="86"/>
      <c r="G104" s="288" t="s">
        <v>330</v>
      </c>
      <c r="H104" s="87">
        <v>25781622</v>
      </c>
      <c r="I104" s="87">
        <v>22819021.39</v>
      </c>
      <c r="J104" s="87">
        <v>17474532.39</v>
      </c>
      <c r="K104" s="87">
        <v>10936115</v>
      </c>
      <c r="L104" s="87">
        <v>6538417.39</v>
      </c>
      <c r="M104" s="87">
        <v>1085751</v>
      </c>
      <c r="N104" s="87">
        <v>3638414</v>
      </c>
      <c r="O104" s="87">
        <v>200363</v>
      </c>
      <c r="P104" s="87">
        <v>135853</v>
      </c>
      <c r="Q104" s="87">
        <v>284108</v>
      </c>
      <c r="R104" s="87">
        <v>2962600.61</v>
      </c>
      <c r="S104" s="87">
        <v>2962600.61</v>
      </c>
      <c r="T104" s="87">
        <v>63637</v>
      </c>
      <c r="U104" s="89">
        <v>0</v>
      </c>
    </row>
    <row r="105" spans="1:21" ht="12.75">
      <c r="A105" s="223">
        <v>2</v>
      </c>
      <c r="B105" s="224">
        <v>8</v>
      </c>
      <c r="C105" s="224">
        <v>7</v>
      </c>
      <c r="D105" s="85">
        <v>2</v>
      </c>
      <c r="E105" s="85">
        <v>0</v>
      </c>
      <c r="F105" s="86"/>
      <c r="G105" s="288" t="s">
        <v>332</v>
      </c>
      <c r="H105" s="87">
        <v>44685235</v>
      </c>
      <c r="I105" s="87">
        <v>40362813</v>
      </c>
      <c r="J105" s="87">
        <v>26813844</v>
      </c>
      <c r="K105" s="87">
        <v>16582282</v>
      </c>
      <c r="L105" s="87">
        <v>10231562</v>
      </c>
      <c r="M105" s="87">
        <v>2758286</v>
      </c>
      <c r="N105" s="87">
        <v>7266794</v>
      </c>
      <c r="O105" s="87">
        <v>1723889</v>
      </c>
      <c r="P105" s="87">
        <v>0</v>
      </c>
      <c r="Q105" s="87">
        <v>1800000</v>
      </c>
      <c r="R105" s="87">
        <v>4322422</v>
      </c>
      <c r="S105" s="87">
        <v>4322422</v>
      </c>
      <c r="T105" s="87">
        <v>412000</v>
      </c>
      <c r="U105" s="89">
        <v>0</v>
      </c>
    </row>
    <row r="106" spans="1:21" ht="12.75">
      <c r="A106" s="223">
        <v>2</v>
      </c>
      <c r="B106" s="224">
        <v>23</v>
      </c>
      <c r="C106" s="224">
        <v>5</v>
      </c>
      <c r="D106" s="85">
        <v>2</v>
      </c>
      <c r="E106" s="85">
        <v>0</v>
      </c>
      <c r="F106" s="86"/>
      <c r="G106" s="288" t="s">
        <v>373</v>
      </c>
      <c r="H106" s="87">
        <v>111998029.25</v>
      </c>
      <c r="I106" s="87">
        <v>72928840.57</v>
      </c>
      <c r="J106" s="87">
        <v>60144564.67</v>
      </c>
      <c r="K106" s="87">
        <v>23728005</v>
      </c>
      <c r="L106" s="87">
        <v>36416559.67</v>
      </c>
      <c r="M106" s="87">
        <v>7797920</v>
      </c>
      <c r="N106" s="87">
        <v>4676464</v>
      </c>
      <c r="O106" s="87">
        <v>89891.9</v>
      </c>
      <c r="P106" s="87">
        <v>0</v>
      </c>
      <c r="Q106" s="87">
        <v>220000</v>
      </c>
      <c r="R106" s="87">
        <v>39069188.68</v>
      </c>
      <c r="S106" s="87">
        <v>39069188.68</v>
      </c>
      <c r="T106" s="87">
        <v>0</v>
      </c>
      <c r="U106" s="89">
        <v>0</v>
      </c>
    </row>
    <row r="107" spans="1:21" ht="12.75">
      <c r="A107" s="223">
        <v>2</v>
      </c>
      <c r="B107" s="224">
        <v>17</v>
      </c>
      <c r="C107" s="224">
        <v>2</v>
      </c>
      <c r="D107" s="85">
        <v>2</v>
      </c>
      <c r="E107" s="85">
        <v>0</v>
      </c>
      <c r="F107" s="86"/>
      <c r="G107" s="288" t="s">
        <v>374</v>
      </c>
      <c r="H107" s="87">
        <v>17903106</v>
      </c>
      <c r="I107" s="87">
        <v>12014948.96</v>
      </c>
      <c r="J107" s="87">
        <v>7956622.62</v>
      </c>
      <c r="K107" s="87">
        <v>5079771.17</v>
      </c>
      <c r="L107" s="87">
        <v>2876851.45</v>
      </c>
      <c r="M107" s="87">
        <v>1184500</v>
      </c>
      <c r="N107" s="87">
        <v>2177820</v>
      </c>
      <c r="O107" s="87">
        <v>288006.34</v>
      </c>
      <c r="P107" s="87">
        <v>0</v>
      </c>
      <c r="Q107" s="87">
        <v>408000</v>
      </c>
      <c r="R107" s="87">
        <v>5888157.04</v>
      </c>
      <c r="S107" s="87">
        <v>5888157.04</v>
      </c>
      <c r="T107" s="87">
        <v>4593686.63</v>
      </c>
      <c r="U107" s="89">
        <v>0</v>
      </c>
    </row>
    <row r="108" spans="1:21" ht="12.75">
      <c r="A108" s="223">
        <v>2</v>
      </c>
      <c r="B108" s="224">
        <v>18</v>
      </c>
      <c r="C108" s="224">
        <v>1</v>
      </c>
      <c r="D108" s="85">
        <v>2</v>
      </c>
      <c r="E108" s="85">
        <v>0</v>
      </c>
      <c r="F108" s="86"/>
      <c r="G108" s="288" t="s">
        <v>375</v>
      </c>
      <c r="H108" s="87">
        <v>20028554.65</v>
      </c>
      <c r="I108" s="87">
        <v>16898999.65</v>
      </c>
      <c r="J108" s="87">
        <v>12315268</v>
      </c>
      <c r="K108" s="87">
        <v>8100464</v>
      </c>
      <c r="L108" s="87">
        <v>4214804</v>
      </c>
      <c r="M108" s="87">
        <v>1156117</v>
      </c>
      <c r="N108" s="87">
        <v>2834826</v>
      </c>
      <c r="O108" s="87">
        <v>9768.65</v>
      </c>
      <c r="P108" s="87">
        <v>75000</v>
      </c>
      <c r="Q108" s="87">
        <v>508020</v>
      </c>
      <c r="R108" s="87">
        <v>3129555</v>
      </c>
      <c r="S108" s="87">
        <v>3129555</v>
      </c>
      <c r="T108" s="87">
        <v>531286</v>
      </c>
      <c r="U108" s="89">
        <v>0</v>
      </c>
    </row>
    <row r="109" spans="1:21" ht="12.75">
      <c r="A109" s="223">
        <v>2</v>
      </c>
      <c r="B109" s="224">
        <v>3</v>
      </c>
      <c r="C109" s="224">
        <v>4</v>
      </c>
      <c r="D109" s="85">
        <v>2</v>
      </c>
      <c r="E109" s="85">
        <v>0</v>
      </c>
      <c r="F109" s="86"/>
      <c r="G109" s="288" t="s">
        <v>376</v>
      </c>
      <c r="H109" s="87">
        <v>15670407.58</v>
      </c>
      <c r="I109" s="87">
        <v>11777528.58</v>
      </c>
      <c r="J109" s="87">
        <v>9349265</v>
      </c>
      <c r="K109" s="87">
        <v>5972274</v>
      </c>
      <c r="L109" s="87">
        <v>3376991</v>
      </c>
      <c r="M109" s="87">
        <v>458900</v>
      </c>
      <c r="N109" s="87">
        <v>1641018</v>
      </c>
      <c r="O109" s="87">
        <v>74645.58</v>
      </c>
      <c r="P109" s="87">
        <v>0</v>
      </c>
      <c r="Q109" s="87">
        <v>253700</v>
      </c>
      <c r="R109" s="87">
        <v>3892879</v>
      </c>
      <c r="S109" s="87">
        <v>3892879</v>
      </c>
      <c r="T109" s="87">
        <v>2922139</v>
      </c>
      <c r="U109" s="89">
        <v>0</v>
      </c>
    </row>
    <row r="110" spans="1:21" ht="12.75">
      <c r="A110" s="223">
        <v>2</v>
      </c>
      <c r="B110" s="224">
        <v>13</v>
      </c>
      <c r="C110" s="224">
        <v>2</v>
      </c>
      <c r="D110" s="85">
        <v>2</v>
      </c>
      <c r="E110" s="85">
        <v>0</v>
      </c>
      <c r="F110" s="86"/>
      <c r="G110" s="288" t="s">
        <v>377</v>
      </c>
      <c r="H110" s="87">
        <v>40050932</v>
      </c>
      <c r="I110" s="87">
        <v>22730776</v>
      </c>
      <c r="J110" s="87">
        <v>15622382</v>
      </c>
      <c r="K110" s="87">
        <v>10089689</v>
      </c>
      <c r="L110" s="87">
        <v>5532693</v>
      </c>
      <c r="M110" s="87">
        <v>1066000</v>
      </c>
      <c r="N110" s="87">
        <v>4637065</v>
      </c>
      <c r="O110" s="87">
        <v>31059</v>
      </c>
      <c r="P110" s="87">
        <v>0</v>
      </c>
      <c r="Q110" s="87">
        <v>1374270</v>
      </c>
      <c r="R110" s="87">
        <v>17320156</v>
      </c>
      <c r="S110" s="87">
        <v>17320156</v>
      </c>
      <c r="T110" s="87">
        <v>10864873</v>
      </c>
      <c r="U110" s="89">
        <v>0</v>
      </c>
    </row>
    <row r="111" spans="1:21" ht="12.75">
      <c r="A111" s="223">
        <v>2</v>
      </c>
      <c r="B111" s="224">
        <v>9</v>
      </c>
      <c r="C111" s="224">
        <v>3</v>
      </c>
      <c r="D111" s="85">
        <v>2</v>
      </c>
      <c r="E111" s="85">
        <v>0</v>
      </c>
      <c r="F111" s="86"/>
      <c r="G111" s="288" t="s">
        <v>378</v>
      </c>
      <c r="H111" s="87">
        <v>10779181.16</v>
      </c>
      <c r="I111" s="87">
        <v>9243681.16</v>
      </c>
      <c r="J111" s="87">
        <v>7493940.8</v>
      </c>
      <c r="K111" s="87">
        <v>4236630.31</v>
      </c>
      <c r="L111" s="87">
        <v>3257310.49</v>
      </c>
      <c r="M111" s="87">
        <v>293000</v>
      </c>
      <c r="N111" s="87">
        <v>1207272</v>
      </c>
      <c r="O111" s="87">
        <v>149468.36</v>
      </c>
      <c r="P111" s="87">
        <v>0</v>
      </c>
      <c r="Q111" s="87">
        <v>100000</v>
      </c>
      <c r="R111" s="87">
        <v>1535500</v>
      </c>
      <c r="S111" s="87">
        <v>1535500</v>
      </c>
      <c r="T111" s="87">
        <v>278500</v>
      </c>
      <c r="U111" s="89">
        <v>0</v>
      </c>
    </row>
    <row r="112" spans="1:21" ht="12.75">
      <c r="A112" s="223">
        <v>2</v>
      </c>
      <c r="B112" s="224">
        <v>9</v>
      </c>
      <c r="C112" s="224">
        <v>4</v>
      </c>
      <c r="D112" s="85">
        <v>2</v>
      </c>
      <c r="E112" s="85">
        <v>0</v>
      </c>
      <c r="F112" s="86"/>
      <c r="G112" s="288" t="s">
        <v>379</v>
      </c>
      <c r="H112" s="87">
        <v>21036261.58</v>
      </c>
      <c r="I112" s="87">
        <v>16953718.87</v>
      </c>
      <c r="J112" s="87">
        <v>12346591.87</v>
      </c>
      <c r="K112" s="87">
        <v>7106101.84</v>
      </c>
      <c r="L112" s="87">
        <v>5240490.03</v>
      </c>
      <c r="M112" s="87">
        <v>1621000</v>
      </c>
      <c r="N112" s="87">
        <v>2302126</v>
      </c>
      <c r="O112" s="87">
        <v>150001</v>
      </c>
      <c r="P112" s="87">
        <v>0</v>
      </c>
      <c r="Q112" s="87">
        <v>534000</v>
      </c>
      <c r="R112" s="87">
        <v>4082542.71</v>
      </c>
      <c r="S112" s="87">
        <v>4082542.71</v>
      </c>
      <c r="T112" s="87">
        <v>832000</v>
      </c>
      <c r="U112" s="89">
        <v>0</v>
      </c>
    </row>
    <row r="113" spans="1:21" ht="12.75">
      <c r="A113" s="223">
        <v>2</v>
      </c>
      <c r="B113" s="224">
        <v>9</v>
      </c>
      <c r="C113" s="224">
        <v>5</v>
      </c>
      <c r="D113" s="85">
        <v>2</v>
      </c>
      <c r="E113" s="85">
        <v>0</v>
      </c>
      <c r="F113" s="86"/>
      <c r="G113" s="288" t="s">
        <v>380</v>
      </c>
      <c r="H113" s="87">
        <v>19852622.5</v>
      </c>
      <c r="I113" s="87">
        <v>16112807.5</v>
      </c>
      <c r="J113" s="87">
        <v>11597272.5</v>
      </c>
      <c r="K113" s="87">
        <v>5743004</v>
      </c>
      <c r="L113" s="87">
        <v>5854268.5</v>
      </c>
      <c r="M113" s="87">
        <v>1778544</v>
      </c>
      <c r="N113" s="87">
        <v>2093167</v>
      </c>
      <c r="O113" s="87">
        <v>208824</v>
      </c>
      <c r="P113" s="87">
        <v>0</v>
      </c>
      <c r="Q113" s="87">
        <v>435000</v>
      </c>
      <c r="R113" s="87">
        <v>3739815</v>
      </c>
      <c r="S113" s="87">
        <v>3739815</v>
      </c>
      <c r="T113" s="87">
        <v>0</v>
      </c>
      <c r="U113" s="89">
        <v>0</v>
      </c>
    </row>
    <row r="114" spans="1:21" ht="12.75">
      <c r="A114" s="223">
        <v>2</v>
      </c>
      <c r="B114" s="224">
        <v>8</v>
      </c>
      <c r="C114" s="224">
        <v>9</v>
      </c>
      <c r="D114" s="85">
        <v>2</v>
      </c>
      <c r="E114" s="85">
        <v>0</v>
      </c>
      <c r="F114" s="86"/>
      <c r="G114" s="288" t="s">
        <v>381</v>
      </c>
      <c r="H114" s="87">
        <v>9517568</v>
      </c>
      <c r="I114" s="87">
        <v>6420143</v>
      </c>
      <c r="J114" s="87">
        <v>5086676</v>
      </c>
      <c r="K114" s="87">
        <v>3478963.83</v>
      </c>
      <c r="L114" s="87">
        <v>1607712.17</v>
      </c>
      <c r="M114" s="87">
        <v>145200</v>
      </c>
      <c r="N114" s="87">
        <v>822755</v>
      </c>
      <c r="O114" s="87">
        <v>148000</v>
      </c>
      <c r="P114" s="87">
        <v>0</v>
      </c>
      <c r="Q114" s="87">
        <v>217512</v>
      </c>
      <c r="R114" s="87">
        <v>3097425</v>
      </c>
      <c r="S114" s="87">
        <v>3097425</v>
      </c>
      <c r="T114" s="87">
        <v>2697425</v>
      </c>
      <c r="U114" s="89">
        <v>0</v>
      </c>
    </row>
    <row r="115" spans="1:21" ht="12.75">
      <c r="A115" s="223">
        <v>2</v>
      </c>
      <c r="B115" s="224">
        <v>10</v>
      </c>
      <c r="C115" s="224">
        <v>4</v>
      </c>
      <c r="D115" s="85">
        <v>2</v>
      </c>
      <c r="E115" s="85">
        <v>0</v>
      </c>
      <c r="F115" s="86"/>
      <c r="G115" s="288" t="s">
        <v>335</v>
      </c>
      <c r="H115" s="87">
        <v>19809204</v>
      </c>
      <c r="I115" s="87">
        <v>16679320</v>
      </c>
      <c r="J115" s="87">
        <v>12731127</v>
      </c>
      <c r="K115" s="87">
        <v>8060860</v>
      </c>
      <c r="L115" s="87">
        <v>4670267</v>
      </c>
      <c r="M115" s="87">
        <v>821836</v>
      </c>
      <c r="N115" s="87">
        <v>2896022</v>
      </c>
      <c r="O115" s="87">
        <v>26401</v>
      </c>
      <c r="P115" s="87">
        <v>0</v>
      </c>
      <c r="Q115" s="87">
        <v>203934</v>
      </c>
      <c r="R115" s="87">
        <v>3129884</v>
      </c>
      <c r="S115" s="87">
        <v>3129884</v>
      </c>
      <c r="T115" s="87">
        <v>943269</v>
      </c>
      <c r="U115" s="89">
        <v>0</v>
      </c>
    </row>
    <row r="116" spans="1:21" ht="12.75">
      <c r="A116" s="223">
        <v>2</v>
      </c>
      <c r="B116" s="224">
        <v>11</v>
      </c>
      <c r="C116" s="224">
        <v>2</v>
      </c>
      <c r="D116" s="85">
        <v>2</v>
      </c>
      <c r="E116" s="85">
        <v>0</v>
      </c>
      <c r="F116" s="86"/>
      <c r="G116" s="288" t="s">
        <v>336</v>
      </c>
      <c r="H116" s="87">
        <v>57376984.61</v>
      </c>
      <c r="I116" s="87">
        <v>45432804.04</v>
      </c>
      <c r="J116" s="87">
        <v>32947291.18</v>
      </c>
      <c r="K116" s="87">
        <v>16650424</v>
      </c>
      <c r="L116" s="87">
        <v>16296867.18</v>
      </c>
      <c r="M116" s="87">
        <v>7230024.1</v>
      </c>
      <c r="N116" s="87">
        <v>3751857</v>
      </c>
      <c r="O116" s="87">
        <v>833631.76</v>
      </c>
      <c r="P116" s="87">
        <v>0</v>
      </c>
      <c r="Q116" s="87">
        <v>670000</v>
      </c>
      <c r="R116" s="87">
        <v>11944180.57</v>
      </c>
      <c r="S116" s="87">
        <v>11944180.57</v>
      </c>
      <c r="T116" s="87">
        <v>947567</v>
      </c>
      <c r="U116" s="89">
        <v>0</v>
      </c>
    </row>
    <row r="117" spans="1:21" ht="12.75">
      <c r="A117" s="223">
        <v>2</v>
      </c>
      <c r="B117" s="224">
        <v>2</v>
      </c>
      <c r="C117" s="224">
        <v>6</v>
      </c>
      <c r="D117" s="85">
        <v>2</v>
      </c>
      <c r="E117" s="85">
        <v>0</v>
      </c>
      <c r="F117" s="86"/>
      <c r="G117" s="288" t="s">
        <v>382</v>
      </c>
      <c r="H117" s="87">
        <v>25075819.59</v>
      </c>
      <c r="I117" s="87">
        <v>18613074.69</v>
      </c>
      <c r="J117" s="87">
        <v>13424462.25</v>
      </c>
      <c r="K117" s="87">
        <v>9152149</v>
      </c>
      <c r="L117" s="87">
        <v>4272313.25</v>
      </c>
      <c r="M117" s="87">
        <v>1414400</v>
      </c>
      <c r="N117" s="87">
        <v>2911874</v>
      </c>
      <c r="O117" s="87">
        <v>495619.44</v>
      </c>
      <c r="P117" s="87">
        <v>0</v>
      </c>
      <c r="Q117" s="87">
        <v>366719</v>
      </c>
      <c r="R117" s="87">
        <v>6462744.9</v>
      </c>
      <c r="S117" s="87">
        <v>6462744.9</v>
      </c>
      <c r="T117" s="87">
        <v>2509874.4</v>
      </c>
      <c r="U117" s="89">
        <v>0</v>
      </c>
    </row>
    <row r="118" spans="1:21" ht="12.75">
      <c r="A118" s="223">
        <v>2</v>
      </c>
      <c r="B118" s="224">
        <v>18</v>
      </c>
      <c r="C118" s="224">
        <v>2</v>
      </c>
      <c r="D118" s="85">
        <v>2</v>
      </c>
      <c r="E118" s="85">
        <v>0</v>
      </c>
      <c r="F118" s="86"/>
      <c r="G118" s="288" t="s">
        <v>383</v>
      </c>
      <c r="H118" s="87">
        <v>19099889.74</v>
      </c>
      <c r="I118" s="87">
        <v>13130606.99</v>
      </c>
      <c r="J118" s="87">
        <v>9872015.25</v>
      </c>
      <c r="K118" s="87">
        <v>6270499</v>
      </c>
      <c r="L118" s="87">
        <v>3601516.25</v>
      </c>
      <c r="M118" s="87">
        <v>751496</v>
      </c>
      <c r="N118" s="87">
        <v>2247746</v>
      </c>
      <c r="O118" s="87">
        <v>9349.74</v>
      </c>
      <c r="P118" s="87">
        <v>0</v>
      </c>
      <c r="Q118" s="87">
        <v>250000</v>
      </c>
      <c r="R118" s="87">
        <v>5969282.75</v>
      </c>
      <c r="S118" s="87">
        <v>5969282.75</v>
      </c>
      <c r="T118" s="87">
        <v>1493637</v>
      </c>
      <c r="U118" s="89">
        <v>0</v>
      </c>
    </row>
    <row r="119" spans="1:21" ht="12.75">
      <c r="A119" s="223">
        <v>2</v>
      </c>
      <c r="B119" s="224">
        <v>19</v>
      </c>
      <c r="C119" s="224">
        <v>5</v>
      </c>
      <c r="D119" s="85">
        <v>2</v>
      </c>
      <c r="E119" s="85">
        <v>0</v>
      </c>
      <c r="F119" s="86"/>
      <c r="G119" s="288" t="s">
        <v>384</v>
      </c>
      <c r="H119" s="87">
        <v>20586830</v>
      </c>
      <c r="I119" s="87">
        <v>14890844</v>
      </c>
      <c r="J119" s="87">
        <v>10337601</v>
      </c>
      <c r="K119" s="87">
        <v>6851785</v>
      </c>
      <c r="L119" s="87">
        <v>3485816</v>
      </c>
      <c r="M119" s="87">
        <v>1187000</v>
      </c>
      <c r="N119" s="87">
        <v>2236243</v>
      </c>
      <c r="O119" s="87">
        <v>0</v>
      </c>
      <c r="P119" s="87">
        <v>670000</v>
      </c>
      <c r="Q119" s="87">
        <v>460000</v>
      </c>
      <c r="R119" s="87">
        <v>5695986</v>
      </c>
      <c r="S119" s="87">
        <v>2190986</v>
      </c>
      <c r="T119" s="87">
        <v>0</v>
      </c>
      <c r="U119" s="89">
        <v>3505000</v>
      </c>
    </row>
    <row r="120" spans="1:21" ht="12.75">
      <c r="A120" s="223">
        <v>2</v>
      </c>
      <c r="B120" s="224">
        <v>7</v>
      </c>
      <c r="C120" s="224">
        <v>4</v>
      </c>
      <c r="D120" s="85">
        <v>2</v>
      </c>
      <c r="E120" s="85">
        <v>0</v>
      </c>
      <c r="F120" s="86"/>
      <c r="G120" s="288" t="s">
        <v>385</v>
      </c>
      <c r="H120" s="87">
        <v>12215147</v>
      </c>
      <c r="I120" s="87">
        <v>11390147</v>
      </c>
      <c r="J120" s="87">
        <v>8326932</v>
      </c>
      <c r="K120" s="87">
        <v>5514618</v>
      </c>
      <c r="L120" s="87">
        <v>2812314</v>
      </c>
      <c r="M120" s="87">
        <v>90000</v>
      </c>
      <c r="N120" s="87">
        <v>2399570</v>
      </c>
      <c r="O120" s="87">
        <v>164220</v>
      </c>
      <c r="P120" s="87">
        <v>59425</v>
      </c>
      <c r="Q120" s="87">
        <v>350000</v>
      </c>
      <c r="R120" s="87">
        <v>825000</v>
      </c>
      <c r="S120" s="87">
        <v>825000</v>
      </c>
      <c r="T120" s="87">
        <v>0</v>
      </c>
      <c r="U120" s="89">
        <v>0</v>
      </c>
    </row>
    <row r="121" spans="1:21" ht="12.75">
      <c r="A121" s="223">
        <v>2</v>
      </c>
      <c r="B121" s="224">
        <v>5</v>
      </c>
      <c r="C121" s="224">
        <v>3</v>
      </c>
      <c r="D121" s="85">
        <v>2</v>
      </c>
      <c r="E121" s="85">
        <v>0</v>
      </c>
      <c r="F121" s="86"/>
      <c r="G121" s="288" t="s">
        <v>386</v>
      </c>
      <c r="H121" s="87">
        <v>15156984</v>
      </c>
      <c r="I121" s="87">
        <v>12823453</v>
      </c>
      <c r="J121" s="87">
        <v>9773833</v>
      </c>
      <c r="K121" s="87">
        <v>5537213</v>
      </c>
      <c r="L121" s="87">
        <v>4236620</v>
      </c>
      <c r="M121" s="87">
        <v>383038</v>
      </c>
      <c r="N121" s="87">
        <v>2121806.5</v>
      </c>
      <c r="O121" s="87">
        <v>139775.5</v>
      </c>
      <c r="P121" s="87">
        <v>0</v>
      </c>
      <c r="Q121" s="87">
        <v>405000</v>
      </c>
      <c r="R121" s="87">
        <v>2333531</v>
      </c>
      <c r="S121" s="87">
        <v>2333531</v>
      </c>
      <c r="T121" s="87">
        <v>611938</v>
      </c>
      <c r="U121" s="89">
        <v>0</v>
      </c>
    </row>
    <row r="122" spans="1:21" ht="12.75">
      <c r="A122" s="223">
        <v>2</v>
      </c>
      <c r="B122" s="224">
        <v>23</v>
      </c>
      <c r="C122" s="224">
        <v>6</v>
      </c>
      <c r="D122" s="85">
        <v>2</v>
      </c>
      <c r="E122" s="85">
        <v>0</v>
      </c>
      <c r="F122" s="86"/>
      <c r="G122" s="288" t="s">
        <v>387</v>
      </c>
      <c r="H122" s="87">
        <v>13716084</v>
      </c>
      <c r="I122" s="87">
        <v>11759573</v>
      </c>
      <c r="J122" s="87">
        <v>9495869</v>
      </c>
      <c r="K122" s="87">
        <v>5516693</v>
      </c>
      <c r="L122" s="87">
        <v>3979176</v>
      </c>
      <c r="M122" s="87">
        <v>1024249</v>
      </c>
      <c r="N122" s="87">
        <v>1124229</v>
      </c>
      <c r="O122" s="87">
        <v>10320</v>
      </c>
      <c r="P122" s="87">
        <v>0</v>
      </c>
      <c r="Q122" s="87">
        <v>104906</v>
      </c>
      <c r="R122" s="87">
        <v>1956511</v>
      </c>
      <c r="S122" s="87">
        <v>1956511</v>
      </c>
      <c r="T122" s="87">
        <v>451141</v>
      </c>
      <c r="U122" s="89">
        <v>0</v>
      </c>
    </row>
    <row r="123" spans="1:21" ht="12.75">
      <c r="A123" s="223">
        <v>2</v>
      </c>
      <c r="B123" s="224">
        <v>18</v>
      </c>
      <c r="C123" s="224">
        <v>3</v>
      </c>
      <c r="D123" s="85">
        <v>2</v>
      </c>
      <c r="E123" s="85">
        <v>0</v>
      </c>
      <c r="F123" s="86"/>
      <c r="G123" s="288" t="s">
        <v>388</v>
      </c>
      <c r="H123" s="87">
        <v>44592208.03</v>
      </c>
      <c r="I123" s="87">
        <v>35015804.77</v>
      </c>
      <c r="J123" s="87">
        <v>26238548.62</v>
      </c>
      <c r="K123" s="87">
        <v>15948407.68</v>
      </c>
      <c r="L123" s="87">
        <v>10290140.94</v>
      </c>
      <c r="M123" s="87">
        <v>3411205</v>
      </c>
      <c r="N123" s="87">
        <v>4017150.15</v>
      </c>
      <c r="O123" s="87">
        <v>381701</v>
      </c>
      <c r="P123" s="87">
        <v>93600</v>
      </c>
      <c r="Q123" s="87">
        <v>873600</v>
      </c>
      <c r="R123" s="87">
        <v>9576403.26</v>
      </c>
      <c r="S123" s="87">
        <v>6576403.26</v>
      </c>
      <c r="T123" s="87">
        <v>517836.26</v>
      </c>
      <c r="U123" s="89">
        <v>3000000</v>
      </c>
    </row>
    <row r="124" spans="1:21" ht="12.75">
      <c r="A124" s="223">
        <v>2</v>
      </c>
      <c r="B124" s="224">
        <v>9</v>
      </c>
      <c r="C124" s="224">
        <v>6</v>
      </c>
      <c r="D124" s="85">
        <v>2</v>
      </c>
      <c r="E124" s="85">
        <v>0</v>
      </c>
      <c r="F124" s="86"/>
      <c r="G124" s="288" t="s">
        <v>389</v>
      </c>
      <c r="H124" s="87">
        <v>19723147</v>
      </c>
      <c r="I124" s="87">
        <v>14589308.55</v>
      </c>
      <c r="J124" s="87">
        <v>9428152.34</v>
      </c>
      <c r="K124" s="87">
        <v>5794343</v>
      </c>
      <c r="L124" s="87">
        <v>3633809.34</v>
      </c>
      <c r="M124" s="87">
        <v>1993000</v>
      </c>
      <c r="N124" s="87">
        <v>2598103</v>
      </c>
      <c r="O124" s="87">
        <v>28038.21</v>
      </c>
      <c r="P124" s="87">
        <v>0</v>
      </c>
      <c r="Q124" s="87">
        <v>542015</v>
      </c>
      <c r="R124" s="87">
        <v>5133838.45</v>
      </c>
      <c r="S124" s="87">
        <v>5133838.45</v>
      </c>
      <c r="T124" s="87">
        <v>4388853.5</v>
      </c>
      <c r="U124" s="89">
        <v>0</v>
      </c>
    </row>
    <row r="125" spans="1:21" ht="12.75">
      <c r="A125" s="223">
        <v>2</v>
      </c>
      <c r="B125" s="224">
        <v>5</v>
      </c>
      <c r="C125" s="224">
        <v>4</v>
      </c>
      <c r="D125" s="85">
        <v>2</v>
      </c>
      <c r="E125" s="85">
        <v>0</v>
      </c>
      <c r="F125" s="86"/>
      <c r="G125" s="288" t="s">
        <v>390</v>
      </c>
      <c r="H125" s="87">
        <v>15038672</v>
      </c>
      <c r="I125" s="87">
        <v>10855152</v>
      </c>
      <c r="J125" s="87">
        <v>8189319</v>
      </c>
      <c r="K125" s="87">
        <v>5078934</v>
      </c>
      <c r="L125" s="87">
        <v>3110385</v>
      </c>
      <c r="M125" s="87">
        <v>529600</v>
      </c>
      <c r="N125" s="87">
        <v>1608347</v>
      </c>
      <c r="O125" s="87">
        <v>127886</v>
      </c>
      <c r="P125" s="87">
        <v>0</v>
      </c>
      <c r="Q125" s="87">
        <v>400000</v>
      </c>
      <c r="R125" s="87">
        <v>4183520</v>
      </c>
      <c r="S125" s="87">
        <v>4183520</v>
      </c>
      <c r="T125" s="87">
        <v>844140</v>
      </c>
      <c r="U125" s="89">
        <v>0</v>
      </c>
    </row>
    <row r="126" spans="1:21" ht="12.75">
      <c r="A126" s="223">
        <v>2</v>
      </c>
      <c r="B126" s="224">
        <v>6</v>
      </c>
      <c r="C126" s="224">
        <v>7</v>
      </c>
      <c r="D126" s="85">
        <v>2</v>
      </c>
      <c r="E126" s="85">
        <v>0</v>
      </c>
      <c r="F126" s="86"/>
      <c r="G126" s="288" t="s">
        <v>391</v>
      </c>
      <c r="H126" s="87">
        <v>30566925</v>
      </c>
      <c r="I126" s="87">
        <v>27501401</v>
      </c>
      <c r="J126" s="87">
        <v>20631318</v>
      </c>
      <c r="K126" s="87">
        <v>11833757</v>
      </c>
      <c r="L126" s="87">
        <v>8797561</v>
      </c>
      <c r="M126" s="87">
        <v>1740760</v>
      </c>
      <c r="N126" s="87">
        <v>4526254</v>
      </c>
      <c r="O126" s="87">
        <v>195169</v>
      </c>
      <c r="P126" s="87">
        <v>0</v>
      </c>
      <c r="Q126" s="87">
        <v>407900</v>
      </c>
      <c r="R126" s="87">
        <v>3065524</v>
      </c>
      <c r="S126" s="87">
        <v>3065524</v>
      </c>
      <c r="T126" s="87">
        <v>260575</v>
      </c>
      <c r="U126" s="89">
        <v>0</v>
      </c>
    </row>
    <row r="127" spans="1:21" ht="12.75">
      <c r="A127" s="223">
        <v>2</v>
      </c>
      <c r="B127" s="224">
        <v>4</v>
      </c>
      <c r="C127" s="224">
        <v>3</v>
      </c>
      <c r="D127" s="85">
        <v>2</v>
      </c>
      <c r="E127" s="85">
        <v>0</v>
      </c>
      <c r="F127" s="86"/>
      <c r="G127" s="288" t="s">
        <v>392</v>
      </c>
      <c r="H127" s="87">
        <v>15089729</v>
      </c>
      <c r="I127" s="87">
        <v>13535406</v>
      </c>
      <c r="J127" s="87">
        <v>9751744</v>
      </c>
      <c r="K127" s="87">
        <v>6801005</v>
      </c>
      <c r="L127" s="87">
        <v>2950739</v>
      </c>
      <c r="M127" s="87">
        <v>547262</v>
      </c>
      <c r="N127" s="87">
        <v>2983474</v>
      </c>
      <c r="O127" s="87">
        <v>2226</v>
      </c>
      <c r="P127" s="87">
        <v>0</v>
      </c>
      <c r="Q127" s="87">
        <v>250700</v>
      </c>
      <c r="R127" s="87">
        <v>1554323</v>
      </c>
      <c r="S127" s="87">
        <v>1554323</v>
      </c>
      <c r="T127" s="87">
        <v>578413</v>
      </c>
      <c r="U127" s="89">
        <v>0</v>
      </c>
    </row>
    <row r="128" spans="1:21" ht="12.75">
      <c r="A128" s="223">
        <v>2</v>
      </c>
      <c r="B128" s="224">
        <v>8</v>
      </c>
      <c r="C128" s="224">
        <v>11</v>
      </c>
      <c r="D128" s="85">
        <v>2</v>
      </c>
      <c r="E128" s="85">
        <v>0</v>
      </c>
      <c r="F128" s="86"/>
      <c r="G128" s="288" t="s">
        <v>337</v>
      </c>
      <c r="H128" s="87">
        <v>32485015.65</v>
      </c>
      <c r="I128" s="87">
        <v>28559249.8</v>
      </c>
      <c r="J128" s="87">
        <v>20405219.06</v>
      </c>
      <c r="K128" s="87">
        <v>12482480.91</v>
      </c>
      <c r="L128" s="87">
        <v>7922738.15</v>
      </c>
      <c r="M128" s="87">
        <v>2429637</v>
      </c>
      <c r="N128" s="87">
        <v>4398910.5</v>
      </c>
      <c r="O128" s="87">
        <v>332627.24</v>
      </c>
      <c r="P128" s="87">
        <v>0</v>
      </c>
      <c r="Q128" s="87">
        <v>992856</v>
      </c>
      <c r="R128" s="87">
        <v>3925765.85</v>
      </c>
      <c r="S128" s="87">
        <v>3925765.85</v>
      </c>
      <c r="T128" s="87">
        <v>740666</v>
      </c>
      <c r="U128" s="89">
        <v>0</v>
      </c>
    </row>
    <row r="129" spans="1:21" ht="12.75">
      <c r="A129" s="223">
        <v>2</v>
      </c>
      <c r="B129" s="224">
        <v>14</v>
      </c>
      <c r="C129" s="224">
        <v>6</v>
      </c>
      <c r="D129" s="85">
        <v>2</v>
      </c>
      <c r="E129" s="85">
        <v>0</v>
      </c>
      <c r="F129" s="86"/>
      <c r="G129" s="288" t="s">
        <v>338</v>
      </c>
      <c r="H129" s="87">
        <v>36927661</v>
      </c>
      <c r="I129" s="87">
        <v>31447013.67</v>
      </c>
      <c r="J129" s="87">
        <v>22762024.95</v>
      </c>
      <c r="K129" s="87">
        <v>13217752.17</v>
      </c>
      <c r="L129" s="87">
        <v>9544272.78</v>
      </c>
      <c r="M129" s="87">
        <v>2798000</v>
      </c>
      <c r="N129" s="87">
        <v>4886988.72</v>
      </c>
      <c r="O129" s="87">
        <v>0</v>
      </c>
      <c r="P129" s="87">
        <v>0</v>
      </c>
      <c r="Q129" s="87">
        <v>1000000</v>
      </c>
      <c r="R129" s="87">
        <v>5480647.33</v>
      </c>
      <c r="S129" s="87">
        <v>4920647.33</v>
      </c>
      <c r="T129" s="87">
        <v>0</v>
      </c>
      <c r="U129" s="89">
        <v>560000</v>
      </c>
    </row>
    <row r="130" spans="1:21" ht="12.75">
      <c r="A130" s="223">
        <v>2</v>
      </c>
      <c r="B130" s="224">
        <v>15</v>
      </c>
      <c r="C130" s="224">
        <v>4</v>
      </c>
      <c r="D130" s="85">
        <v>2</v>
      </c>
      <c r="E130" s="85">
        <v>0</v>
      </c>
      <c r="F130" s="86"/>
      <c r="G130" s="288" t="s">
        <v>339</v>
      </c>
      <c r="H130" s="87">
        <v>55871134.13</v>
      </c>
      <c r="I130" s="87">
        <v>38214915.13</v>
      </c>
      <c r="J130" s="87">
        <v>28911697.13</v>
      </c>
      <c r="K130" s="87">
        <v>16703769</v>
      </c>
      <c r="L130" s="87">
        <v>12207928.13</v>
      </c>
      <c r="M130" s="87">
        <v>4123246</v>
      </c>
      <c r="N130" s="87">
        <v>4159372</v>
      </c>
      <c r="O130" s="87">
        <v>100000</v>
      </c>
      <c r="P130" s="87">
        <v>0</v>
      </c>
      <c r="Q130" s="87">
        <v>920600</v>
      </c>
      <c r="R130" s="87">
        <v>17656219</v>
      </c>
      <c r="S130" s="87">
        <v>17656219</v>
      </c>
      <c r="T130" s="87">
        <v>3521100</v>
      </c>
      <c r="U130" s="89">
        <v>0</v>
      </c>
    </row>
    <row r="131" spans="1:21" ht="12.75">
      <c r="A131" s="223">
        <v>2</v>
      </c>
      <c r="B131" s="224">
        <v>1</v>
      </c>
      <c r="C131" s="224">
        <v>5</v>
      </c>
      <c r="D131" s="85">
        <v>2</v>
      </c>
      <c r="E131" s="85">
        <v>0</v>
      </c>
      <c r="F131" s="86"/>
      <c r="G131" s="288" t="s">
        <v>393</v>
      </c>
      <c r="H131" s="87">
        <v>26805900</v>
      </c>
      <c r="I131" s="87">
        <v>22494350</v>
      </c>
      <c r="J131" s="87">
        <v>17462391.26</v>
      </c>
      <c r="K131" s="87">
        <v>9799745.26</v>
      </c>
      <c r="L131" s="87">
        <v>7662646</v>
      </c>
      <c r="M131" s="87">
        <v>1465385</v>
      </c>
      <c r="N131" s="87">
        <v>3299827</v>
      </c>
      <c r="O131" s="87">
        <v>45349.74</v>
      </c>
      <c r="P131" s="87">
        <v>0</v>
      </c>
      <c r="Q131" s="87">
        <v>221397</v>
      </c>
      <c r="R131" s="87">
        <v>4311550</v>
      </c>
      <c r="S131" s="87">
        <v>4311550</v>
      </c>
      <c r="T131" s="87">
        <v>458906.2</v>
      </c>
      <c r="U131" s="89">
        <v>0</v>
      </c>
    </row>
    <row r="132" spans="1:21" ht="12.75">
      <c r="A132" s="223">
        <v>2</v>
      </c>
      <c r="B132" s="224">
        <v>5</v>
      </c>
      <c r="C132" s="224">
        <v>5</v>
      </c>
      <c r="D132" s="85">
        <v>2</v>
      </c>
      <c r="E132" s="85">
        <v>0</v>
      </c>
      <c r="F132" s="86"/>
      <c r="G132" s="288" t="s">
        <v>394</v>
      </c>
      <c r="H132" s="87">
        <v>11522686</v>
      </c>
      <c r="I132" s="87">
        <v>10319018</v>
      </c>
      <c r="J132" s="87">
        <v>8254719</v>
      </c>
      <c r="K132" s="87">
        <v>5444744</v>
      </c>
      <c r="L132" s="87">
        <v>2809975</v>
      </c>
      <c r="M132" s="87">
        <v>379780</v>
      </c>
      <c r="N132" s="87">
        <v>1450310</v>
      </c>
      <c r="O132" s="87">
        <v>44209</v>
      </c>
      <c r="P132" s="87">
        <v>0</v>
      </c>
      <c r="Q132" s="87">
        <v>190000</v>
      </c>
      <c r="R132" s="87">
        <v>1203668</v>
      </c>
      <c r="S132" s="87">
        <v>1203668</v>
      </c>
      <c r="T132" s="87">
        <v>1041009</v>
      </c>
      <c r="U132" s="89">
        <v>0</v>
      </c>
    </row>
    <row r="133" spans="1:21" ht="12.75">
      <c r="A133" s="223">
        <v>2</v>
      </c>
      <c r="B133" s="224">
        <v>3</v>
      </c>
      <c r="C133" s="224">
        <v>5</v>
      </c>
      <c r="D133" s="85">
        <v>2</v>
      </c>
      <c r="E133" s="85">
        <v>0</v>
      </c>
      <c r="F133" s="86"/>
      <c r="G133" s="288" t="s">
        <v>395</v>
      </c>
      <c r="H133" s="87">
        <v>8797322</v>
      </c>
      <c r="I133" s="87">
        <v>7216471</v>
      </c>
      <c r="J133" s="87">
        <v>4891251</v>
      </c>
      <c r="K133" s="87">
        <v>2967371</v>
      </c>
      <c r="L133" s="87">
        <v>1923880</v>
      </c>
      <c r="M133" s="87">
        <v>351000</v>
      </c>
      <c r="N133" s="87">
        <v>1630620</v>
      </c>
      <c r="O133" s="87">
        <v>3600</v>
      </c>
      <c r="P133" s="87">
        <v>0</v>
      </c>
      <c r="Q133" s="87">
        <v>340000</v>
      </c>
      <c r="R133" s="87">
        <v>1580851</v>
      </c>
      <c r="S133" s="87">
        <v>1580851</v>
      </c>
      <c r="T133" s="87">
        <v>1446575</v>
      </c>
      <c r="U133" s="89">
        <v>0</v>
      </c>
    </row>
    <row r="134" spans="1:21" ht="12.75">
      <c r="A134" s="223">
        <v>2</v>
      </c>
      <c r="B134" s="224">
        <v>26</v>
      </c>
      <c r="C134" s="224">
        <v>3</v>
      </c>
      <c r="D134" s="85">
        <v>2</v>
      </c>
      <c r="E134" s="85">
        <v>0</v>
      </c>
      <c r="F134" s="86"/>
      <c r="G134" s="288" t="s">
        <v>396</v>
      </c>
      <c r="H134" s="87">
        <v>18619623.85</v>
      </c>
      <c r="I134" s="87">
        <v>13548478.61</v>
      </c>
      <c r="J134" s="87">
        <v>9250376.35</v>
      </c>
      <c r="K134" s="87">
        <v>6332501.88</v>
      </c>
      <c r="L134" s="87">
        <v>2917874.47</v>
      </c>
      <c r="M134" s="87">
        <v>832384</v>
      </c>
      <c r="N134" s="87">
        <v>2902885</v>
      </c>
      <c r="O134" s="87">
        <v>253179.26</v>
      </c>
      <c r="P134" s="87">
        <v>19654</v>
      </c>
      <c r="Q134" s="87">
        <v>290000</v>
      </c>
      <c r="R134" s="87">
        <v>5071145.24</v>
      </c>
      <c r="S134" s="87">
        <v>5071145.24</v>
      </c>
      <c r="T134" s="87">
        <v>1628598.38</v>
      </c>
      <c r="U134" s="89">
        <v>0</v>
      </c>
    </row>
    <row r="135" spans="1:21" ht="12.75">
      <c r="A135" s="223">
        <v>2</v>
      </c>
      <c r="B135" s="224">
        <v>10</v>
      </c>
      <c r="C135" s="224">
        <v>6</v>
      </c>
      <c r="D135" s="85">
        <v>2</v>
      </c>
      <c r="E135" s="85">
        <v>0</v>
      </c>
      <c r="F135" s="86"/>
      <c r="G135" s="288" t="s">
        <v>397</v>
      </c>
      <c r="H135" s="87">
        <v>4649217</v>
      </c>
      <c r="I135" s="87">
        <v>4471746</v>
      </c>
      <c r="J135" s="87">
        <v>3342060</v>
      </c>
      <c r="K135" s="87">
        <v>2098848</v>
      </c>
      <c r="L135" s="87">
        <v>1243212</v>
      </c>
      <c r="M135" s="87">
        <v>225414</v>
      </c>
      <c r="N135" s="87">
        <v>680455</v>
      </c>
      <c r="O135" s="87">
        <v>164692</v>
      </c>
      <c r="P135" s="87">
        <v>39125</v>
      </c>
      <c r="Q135" s="87">
        <v>20000</v>
      </c>
      <c r="R135" s="87">
        <v>177471</v>
      </c>
      <c r="S135" s="87">
        <v>177471</v>
      </c>
      <c r="T135" s="87">
        <v>0</v>
      </c>
      <c r="U135" s="89">
        <v>0</v>
      </c>
    </row>
    <row r="136" spans="1:21" ht="12.75">
      <c r="A136" s="223">
        <v>2</v>
      </c>
      <c r="B136" s="224">
        <v>6</v>
      </c>
      <c r="C136" s="224">
        <v>8</v>
      </c>
      <c r="D136" s="85">
        <v>2</v>
      </c>
      <c r="E136" s="85">
        <v>0</v>
      </c>
      <c r="F136" s="86"/>
      <c r="G136" s="288" t="s">
        <v>398</v>
      </c>
      <c r="H136" s="87">
        <v>25428818.02</v>
      </c>
      <c r="I136" s="87">
        <v>20880704.02</v>
      </c>
      <c r="J136" s="87">
        <v>14618025</v>
      </c>
      <c r="K136" s="87">
        <v>8095598</v>
      </c>
      <c r="L136" s="87">
        <v>6522427</v>
      </c>
      <c r="M136" s="87">
        <v>1462967</v>
      </c>
      <c r="N136" s="87">
        <v>3819887.04</v>
      </c>
      <c r="O136" s="87">
        <v>381514.83</v>
      </c>
      <c r="P136" s="87">
        <v>0</v>
      </c>
      <c r="Q136" s="87">
        <v>598310.15</v>
      </c>
      <c r="R136" s="87">
        <v>4548114</v>
      </c>
      <c r="S136" s="87">
        <v>4548114</v>
      </c>
      <c r="T136" s="87">
        <v>4368519</v>
      </c>
      <c r="U136" s="89">
        <v>0</v>
      </c>
    </row>
    <row r="137" spans="1:21" ht="12.75">
      <c r="A137" s="223">
        <v>2</v>
      </c>
      <c r="B137" s="224">
        <v>17</v>
      </c>
      <c r="C137" s="224">
        <v>3</v>
      </c>
      <c r="D137" s="85">
        <v>2</v>
      </c>
      <c r="E137" s="85">
        <v>0</v>
      </c>
      <c r="F137" s="86"/>
      <c r="G137" s="288" t="s">
        <v>399</v>
      </c>
      <c r="H137" s="87">
        <v>17019211</v>
      </c>
      <c r="I137" s="87">
        <v>12076036</v>
      </c>
      <c r="J137" s="87">
        <v>8985006</v>
      </c>
      <c r="K137" s="87">
        <v>6122087</v>
      </c>
      <c r="L137" s="87">
        <v>2862919</v>
      </c>
      <c r="M137" s="87">
        <v>551000</v>
      </c>
      <c r="N137" s="87">
        <v>2255330</v>
      </c>
      <c r="O137" s="87">
        <v>144700</v>
      </c>
      <c r="P137" s="87">
        <v>0</v>
      </c>
      <c r="Q137" s="87">
        <v>140000</v>
      </c>
      <c r="R137" s="87">
        <v>4943175</v>
      </c>
      <c r="S137" s="87">
        <v>4943175</v>
      </c>
      <c r="T137" s="87">
        <v>3728742.04</v>
      </c>
      <c r="U137" s="89">
        <v>0</v>
      </c>
    </row>
    <row r="138" spans="1:21" ht="12.75">
      <c r="A138" s="223">
        <v>2</v>
      </c>
      <c r="B138" s="224">
        <v>16</v>
      </c>
      <c r="C138" s="224">
        <v>6</v>
      </c>
      <c r="D138" s="85">
        <v>2</v>
      </c>
      <c r="E138" s="85">
        <v>0</v>
      </c>
      <c r="F138" s="86"/>
      <c r="G138" s="288" t="s">
        <v>400</v>
      </c>
      <c r="H138" s="87">
        <v>20430698.81</v>
      </c>
      <c r="I138" s="87">
        <v>13992180.81</v>
      </c>
      <c r="J138" s="87">
        <v>11489911.81</v>
      </c>
      <c r="K138" s="87">
        <v>7497488</v>
      </c>
      <c r="L138" s="87">
        <v>3992423.81</v>
      </c>
      <c r="M138" s="87">
        <v>509000</v>
      </c>
      <c r="N138" s="87">
        <v>1829575</v>
      </c>
      <c r="O138" s="87">
        <v>0</v>
      </c>
      <c r="P138" s="87">
        <v>0</v>
      </c>
      <c r="Q138" s="87">
        <v>163694</v>
      </c>
      <c r="R138" s="87">
        <v>6438518</v>
      </c>
      <c r="S138" s="87">
        <v>6438518</v>
      </c>
      <c r="T138" s="87">
        <v>2500000</v>
      </c>
      <c r="U138" s="89">
        <v>0</v>
      </c>
    </row>
    <row r="139" spans="1:21" ht="12.75">
      <c r="A139" s="223">
        <v>2</v>
      </c>
      <c r="B139" s="224">
        <v>11</v>
      </c>
      <c r="C139" s="224">
        <v>3</v>
      </c>
      <c r="D139" s="85">
        <v>2</v>
      </c>
      <c r="E139" s="85">
        <v>0</v>
      </c>
      <c r="F139" s="86"/>
      <c r="G139" s="288" t="s">
        <v>401</v>
      </c>
      <c r="H139" s="87">
        <v>51133976</v>
      </c>
      <c r="I139" s="87">
        <v>37500801</v>
      </c>
      <c r="J139" s="87">
        <v>28661445</v>
      </c>
      <c r="K139" s="87">
        <v>11875289</v>
      </c>
      <c r="L139" s="87">
        <v>16786156</v>
      </c>
      <c r="M139" s="87">
        <v>5803764</v>
      </c>
      <c r="N139" s="87">
        <v>3035592</v>
      </c>
      <c r="O139" s="87">
        <v>0</v>
      </c>
      <c r="P139" s="87">
        <v>0</v>
      </c>
      <c r="Q139" s="87">
        <v>0</v>
      </c>
      <c r="R139" s="87">
        <v>13633175</v>
      </c>
      <c r="S139" s="87">
        <v>13633175</v>
      </c>
      <c r="T139" s="87">
        <v>128175</v>
      </c>
      <c r="U139" s="89">
        <v>0</v>
      </c>
    </row>
    <row r="140" spans="1:21" ht="12.75">
      <c r="A140" s="223">
        <v>2</v>
      </c>
      <c r="B140" s="224">
        <v>9</v>
      </c>
      <c r="C140" s="224">
        <v>8</v>
      </c>
      <c r="D140" s="85">
        <v>2</v>
      </c>
      <c r="E140" s="85">
        <v>0</v>
      </c>
      <c r="F140" s="86"/>
      <c r="G140" s="288" t="s">
        <v>402</v>
      </c>
      <c r="H140" s="87">
        <v>9703432</v>
      </c>
      <c r="I140" s="87">
        <v>7882532</v>
      </c>
      <c r="J140" s="87">
        <v>6063718</v>
      </c>
      <c r="K140" s="87">
        <v>3718206</v>
      </c>
      <c r="L140" s="87">
        <v>2345512</v>
      </c>
      <c r="M140" s="87">
        <v>49000</v>
      </c>
      <c r="N140" s="87">
        <v>1462970</v>
      </c>
      <c r="O140" s="87">
        <v>126844</v>
      </c>
      <c r="P140" s="87">
        <v>0</v>
      </c>
      <c r="Q140" s="87">
        <v>180000</v>
      </c>
      <c r="R140" s="87">
        <v>1820900</v>
      </c>
      <c r="S140" s="87">
        <v>1820900</v>
      </c>
      <c r="T140" s="87">
        <v>1407000</v>
      </c>
      <c r="U140" s="89">
        <v>0</v>
      </c>
    </row>
    <row r="141" spans="1:21" ht="12.75">
      <c r="A141" s="223">
        <v>2</v>
      </c>
      <c r="B141" s="224">
        <v>10</v>
      </c>
      <c r="C141" s="224">
        <v>7</v>
      </c>
      <c r="D141" s="85">
        <v>2</v>
      </c>
      <c r="E141" s="85">
        <v>0</v>
      </c>
      <c r="F141" s="86"/>
      <c r="G141" s="288" t="s">
        <v>403</v>
      </c>
      <c r="H141" s="87">
        <v>14354199.22</v>
      </c>
      <c r="I141" s="87">
        <v>12565591.22</v>
      </c>
      <c r="J141" s="87">
        <v>9965223.22</v>
      </c>
      <c r="K141" s="87">
        <v>6015408</v>
      </c>
      <c r="L141" s="87">
        <v>3949815.22</v>
      </c>
      <c r="M141" s="87">
        <v>537016</v>
      </c>
      <c r="N141" s="87">
        <v>1868477</v>
      </c>
      <c r="O141" s="87">
        <v>4875</v>
      </c>
      <c r="P141" s="87">
        <v>0</v>
      </c>
      <c r="Q141" s="87">
        <v>190000</v>
      </c>
      <c r="R141" s="87">
        <v>1788608</v>
      </c>
      <c r="S141" s="87">
        <v>1788608</v>
      </c>
      <c r="T141" s="87">
        <v>1192144.22</v>
      </c>
      <c r="U141" s="89">
        <v>0</v>
      </c>
    </row>
    <row r="142" spans="1:21" ht="12.75">
      <c r="A142" s="223">
        <v>2</v>
      </c>
      <c r="B142" s="224">
        <v>6</v>
      </c>
      <c r="C142" s="224">
        <v>9</v>
      </c>
      <c r="D142" s="85">
        <v>2</v>
      </c>
      <c r="E142" s="85">
        <v>0</v>
      </c>
      <c r="F142" s="86"/>
      <c r="G142" s="288" t="s">
        <v>404</v>
      </c>
      <c r="H142" s="87">
        <v>17189579.73</v>
      </c>
      <c r="I142" s="87">
        <v>14091871.73</v>
      </c>
      <c r="J142" s="87">
        <v>10286671.22</v>
      </c>
      <c r="K142" s="87">
        <v>6508336</v>
      </c>
      <c r="L142" s="87">
        <v>3778335.22</v>
      </c>
      <c r="M142" s="87">
        <v>494870</v>
      </c>
      <c r="N142" s="87">
        <v>2355862</v>
      </c>
      <c r="O142" s="87">
        <v>277378.51</v>
      </c>
      <c r="P142" s="87">
        <v>17000</v>
      </c>
      <c r="Q142" s="87">
        <v>660090</v>
      </c>
      <c r="R142" s="87">
        <v>3097708</v>
      </c>
      <c r="S142" s="87">
        <v>2897708</v>
      </c>
      <c r="T142" s="87">
        <v>2199508</v>
      </c>
      <c r="U142" s="89">
        <v>200000</v>
      </c>
    </row>
    <row r="143" spans="1:21" ht="12.75">
      <c r="A143" s="223">
        <v>2</v>
      </c>
      <c r="B143" s="224">
        <v>21</v>
      </c>
      <c r="C143" s="224">
        <v>7</v>
      </c>
      <c r="D143" s="85">
        <v>2</v>
      </c>
      <c r="E143" s="85">
        <v>0</v>
      </c>
      <c r="F143" s="86"/>
      <c r="G143" s="288" t="s">
        <v>405</v>
      </c>
      <c r="H143" s="87">
        <v>11323236</v>
      </c>
      <c r="I143" s="87">
        <v>10873236</v>
      </c>
      <c r="J143" s="87">
        <v>8219105</v>
      </c>
      <c r="K143" s="87">
        <v>4610074</v>
      </c>
      <c r="L143" s="87">
        <v>3609031</v>
      </c>
      <c r="M143" s="87">
        <v>669000</v>
      </c>
      <c r="N143" s="87">
        <v>1696453</v>
      </c>
      <c r="O143" s="87">
        <v>140841</v>
      </c>
      <c r="P143" s="87">
        <v>47837</v>
      </c>
      <c r="Q143" s="87">
        <v>100000</v>
      </c>
      <c r="R143" s="87">
        <v>450000</v>
      </c>
      <c r="S143" s="87">
        <v>450000</v>
      </c>
      <c r="T143" s="87">
        <v>450000</v>
      </c>
      <c r="U143" s="89">
        <v>0</v>
      </c>
    </row>
    <row r="144" spans="1:21" ht="12.75">
      <c r="A144" s="223">
        <v>2</v>
      </c>
      <c r="B144" s="224">
        <v>24</v>
      </c>
      <c r="C144" s="224">
        <v>4</v>
      </c>
      <c r="D144" s="85">
        <v>2</v>
      </c>
      <c r="E144" s="85">
        <v>0</v>
      </c>
      <c r="F144" s="86"/>
      <c r="G144" s="288" t="s">
        <v>406</v>
      </c>
      <c r="H144" s="87">
        <v>15605598</v>
      </c>
      <c r="I144" s="87">
        <v>12130221</v>
      </c>
      <c r="J144" s="87">
        <v>7482304</v>
      </c>
      <c r="K144" s="87">
        <v>4790846</v>
      </c>
      <c r="L144" s="87">
        <v>2691458</v>
      </c>
      <c r="M144" s="87">
        <v>1894424</v>
      </c>
      <c r="N144" s="87">
        <v>2288197</v>
      </c>
      <c r="O144" s="87">
        <v>79034</v>
      </c>
      <c r="P144" s="87">
        <v>0</v>
      </c>
      <c r="Q144" s="87">
        <v>386262</v>
      </c>
      <c r="R144" s="87">
        <v>3475377</v>
      </c>
      <c r="S144" s="87">
        <v>2685377</v>
      </c>
      <c r="T144" s="87">
        <v>1731469</v>
      </c>
      <c r="U144" s="89">
        <v>790000</v>
      </c>
    </row>
    <row r="145" spans="1:21" ht="12.75">
      <c r="A145" s="223">
        <v>2</v>
      </c>
      <c r="B145" s="224">
        <v>25</v>
      </c>
      <c r="C145" s="224">
        <v>5</v>
      </c>
      <c r="D145" s="85">
        <v>2</v>
      </c>
      <c r="E145" s="85">
        <v>0</v>
      </c>
      <c r="F145" s="86"/>
      <c r="G145" s="288" t="s">
        <v>407</v>
      </c>
      <c r="H145" s="87">
        <v>21790671.11</v>
      </c>
      <c r="I145" s="87">
        <v>19476473.8</v>
      </c>
      <c r="J145" s="87">
        <v>15169130.57</v>
      </c>
      <c r="K145" s="87">
        <v>7796486.29</v>
      </c>
      <c r="L145" s="87">
        <v>7372644.28</v>
      </c>
      <c r="M145" s="87">
        <v>745169.18</v>
      </c>
      <c r="N145" s="87">
        <v>2774951</v>
      </c>
      <c r="O145" s="87">
        <v>337223.05</v>
      </c>
      <c r="P145" s="87">
        <v>0</v>
      </c>
      <c r="Q145" s="87">
        <v>450000</v>
      </c>
      <c r="R145" s="87">
        <v>2314197.31</v>
      </c>
      <c r="S145" s="87">
        <v>2314197.31</v>
      </c>
      <c r="T145" s="87">
        <v>209113.43</v>
      </c>
      <c r="U145" s="89">
        <v>0</v>
      </c>
    </row>
    <row r="146" spans="1:21" ht="12.75">
      <c r="A146" s="223">
        <v>2</v>
      </c>
      <c r="B146" s="224">
        <v>19</v>
      </c>
      <c r="C146" s="224">
        <v>7</v>
      </c>
      <c r="D146" s="85">
        <v>2</v>
      </c>
      <c r="E146" s="85">
        <v>0</v>
      </c>
      <c r="F146" s="86"/>
      <c r="G146" s="288" t="s">
        <v>346</v>
      </c>
      <c r="H146" s="87">
        <v>52427382</v>
      </c>
      <c r="I146" s="87">
        <v>42184198</v>
      </c>
      <c r="J146" s="87">
        <v>32273681</v>
      </c>
      <c r="K146" s="87">
        <v>20033837</v>
      </c>
      <c r="L146" s="87">
        <v>12239844</v>
      </c>
      <c r="M146" s="87">
        <v>2795856</v>
      </c>
      <c r="N146" s="87">
        <v>5930981</v>
      </c>
      <c r="O146" s="87">
        <v>337680</v>
      </c>
      <c r="P146" s="87">
        <v>0</v>
      </c>
      <c r="Q146" s="87">
        <v>846000</v>
      </c>
      <c r="R146" s="87">
        <v>10243184</v>
      </c>
      <c r="S146" s="87">
        <v>10243184</v>
      </c>
      <c r="T146" s="87">
        <v>1150000</v>
      </c>
      <c r="U146" s="89">
        <v>0</v>
      </c>
    </row>
    <row r="147" spans="1:21" ht="12.75">
      <c r="A147" s="223">
        <v>2</v>
      </c>
      <c r="B147" s="224">
        <v>18</v>
      </c>
      <c r="C147" s="224">
        <v>5</v>
      </c>
      <c r="D147" s="85">
        <v>2</v>
      </c>
      <c r="E147" s="85">
        <v>0</v>
      </c>
      <c r="F147" s="86"/>
      <c r="G147" s="288" t="s">
        <v>408</v>
      </c>
      <c r="H147" s="87">
        <v>17761253</v>
      </c>
      <c r="I147" s="87">
        <v>14640333</v>
      </c>
      <c r="J147" s="87">
        <v>11468167</v>
      </c>
      <c r="K147" s="87">
        <v>6809455</v>
      </c>
      <c r="L147" s="87">
        <v>4658712</v>
      </c>
      <c r="M147" s="87">
        <v>360000</v>
      </c>
      <c r="N147" s="87">
        <v>2374130</v>
      </c>
      <c r="O147" s="87">
        <v>158036</v>
      </c>
      <c r="P147" s="87">
        <v>0</v>
      </c>
      <c r="Q147" s="87">
        <v>280000</v>
      </c>
      <c r="R147" s="87">
        <v>3120920</v>
      </c>
      <c r="S147" s="87">
        <v>3120920</v>
      </c>
      <c r="T147" s="87">
        <v>0</v>
      </c>
      <c r="U147" s="89">
        <v>0</v>
      </c>
    </row>
    <row r="148" spans="1:21" ht="12.75">
      <c r="A148" s="223">
        <v>2</v>
      </c>
      <c r="B148" s="224">
        <v>21</v>
      </c>
      <c r="C148" s="224">
        <v>8</v>
      </c>
      <c r="D148" s="85">
        <v>2</v>
      </c>
      <c r="E148" s="85">
        <v>0</v>
      </c>
      <c r="F148" s="86"/>
      <c r="G148" s="288" t="s">
        <v>409</v>
      </c>
      <c r="H148" s="87">
        <v>19106111.06</v>
      </c>
      <c r="I148" s="87">
        <v>15349007.58</v>
      </c>
      <c r="J148" s="87">
        <v>11149424.82</v>
      </c>
      <c r="K148" s="87">
        <v>5760383.52</v>
      </c>
      <c r="L148" s="87">
        <v>5389041.3</v>
      </c>
      <c r="M148" s="87">
        <v>525000</v>
      </c>
      <c r="N148" s="87">
        <v>2996297</v>
      </c>
      <c r="O148" s="87">
        <v>138285.76</v>
      </c>
      <c r="P148" s="87">
        <v>140000</v>
      </c>
      <c r="Q148" s="87">
        <v>400000</v>
      </c>
      <c r="R148" s="87">
        <v>3757103.48</v>
      </c>
      <c r="S148" s="87">
        <v>3757103.48</v>
      </c>
      <c r="T148" s="87">
        <v>0</v>
      </c>
      <c r="U148" s="89">
        <v>0</v>
      </c>
    </row>
    <row r="149" spans="1:21" ht="12.75">
      <c r="A149" s="223">
        <v>2</v>
      </c>
      <c r="B149" s="224">
        <v>1</v>
      </c>
      <c r="C149" s="224">
        <v>6</v>
      </c>
      <c r="D149" s="85">
        <v>2</v>
      </c>
      <c r="E149" s="85">
        <v>0</v>
      </c>
      <c r="F149" s="86"/>
      <c r="G149" s="288" t="s">
        <v>410</v>
      </c>
      <c r="H149" s="87">
        <v>26042775.42</v>
      </c>
      <c r="I149" s="87">
        <v>20328615.64</v>
      </c>
      <c r="J149" s="87">
        <v>14734042.75</v>
      </c>
      <c r="K149" s="87">
        <v>8361618</v>
      </c>
      <c r="L149" s="87">
        <v>6372424.75</v>
      </c>
      <c r="M149" s="87">
        <v>2198864.89</v>
      </c>
      <c r="N149" s="87">
        <v>3395708</v>
      </c>
      <c r="O149" s="87">
        <v>0</v>
      </c>
      <c r="P149" s="87">
        <v>0</v>
      </c>
      <c r="Q149" s="87">
        <v>0</v>
      </c>
      <c r="R149" s="87">
        <v>5714159.78</v>
      </c>
      <c r="S149" s="87">
        <v>4421159.78</v>
      </c>
      <c r="T149" s="87">
        <v>0</v>
      </c>
      <c r="U149" s="89">
        <v>1293000</v>
      </c>
    </row>
    <row r="150" spans="1:21" ht="12.75">
      <c r="A150" s="223">
        <v>2</v>
      </c>
      <c r="B150" s="224">
        <v>5</v>
      </c>
      <c r="C150" s="224">
        <v>6</v>
      </c>
      <c r="D150" s="85">
        <v>2</v>
      </c>
      <c r="E150" s="85">
        <v>0</v>
      </c>
      <c r="F150" s="86"/>
      <c r="G150" s="288" t="s">
        <v>411</v>
      </c>
      <c r="H150" s="87">
        <v>10900165</v>
      </c>
      <c r="I150" s="87">
        <v>9944460.05</v>
      </c>
      <c r="J150" s="87">
        <v>7404983.05</v>
      </c>
      <c r="K150" s="87">
        <v>5278429</v>
      </c>
      <c r="L150" s="87">
        <v>2126554.05</v>
      </c>
      <c r="M150" s="87">
        <v>560443</v>
      </c>
      <c r="N150" s="87">
        <v>1658653</v>
      </c>
      <c r="O150" s="87">
        <v>20381</v>
      </c>
      <c r="P150" s="87">
        <v>0</v>
      </c>
      <c r="Q150" s="87">
        <v>300000</v>
      </c>
      <c r="R150" s="87">
        <v>955704.95</v>
      </c>
      <c r="S150" s="87">
        <v>955704.95</v>
      </c>
      <c r="T150" s="87">
        <v>0</v>
      </c>
      <c r="U150" s="89">
        <v>0</v>
      </c>
    </row>
    <row r="151" spans="1:21" ht="12.75">
      <c r="A151" s="223">
        <v>2</v>
      </c>
      <c r="B151" s="224">
        <v>22</v>
      </c>
      <c r="C151" s="224">
        <v>2</v>
      </c>
      <c r="D151" s="85">
        <v>2</v>
      </c>
      <c r="E151" s="85">
        <v>0</v>
      </c>
      <c r="F151" s="86"/>
      <c r="G151" s="288" t="s">
        <v>412</v>
      </c>
      <c r="H151" s="87">
        <v>22558562</v>
      </c>
      <c r="I151" s="87">
        <v>20318988</v>
      </c>
      <c r="J151" s="87">
        <v>14793587</v>
      </c>
      <c r="K151" s="87">
        <v>9238079</v>
      </c>
      <c r="L151" s="87">
        <v>5555508</v>
      </c>
      <c r="M151" s="87">
        <v>1117428</v>
      </c>
      <c r="N151" s="87">
        <v>3863513</v>
      </c>
      <c r="O151" s="87">
        <v>69460</v>
      </c>
      <c r="P151" s="87">
        <v>0</v>
      </c>
      <c r="Q151" s="87">
        <v>475000</v>
      </c>
      <c r="R151" s="87">
        <v>2239574</v>
      </c>
      <c r="S151" s="87">
        <v>2239574</v>
      </c>
      <c r="T151" s="87">
        <v>0</v>
      </c>
      <c r="U151" s="89">
        <v>0</v>
      </c>
    </row>
    <row r="152" spans="1:21" ht="12.75">
      <c r="A152" s="223">
        <v>2</v>
      </c>
      <c r="B152" s="224">
        <v>20</v>
      </c>
      <c r="C152" s="224">
        <v>4</v>
      </c>
      <c r="D152" s="85">
        <v>2</v>
      </c>
      <c r="E152" s="85">
        <v>0</v>
      </c>
      <c r="F152" s="86"/>
      <c r="G152" s="288" t="s">
        <v>413</v>
      </c>
      <c r="H152" s="87">
        <v>29130068</v>
      </c>
      <c r="I152" s="87">
        <v>22921068</v>
      </c>
      <c r="J152" s="87">
        <v>17801917</v>
      </c>
      <c r="K152" s="87">
        <v>10879082</v>
      </c>
      <c r="L152" s="87">
        <v>6922835</v>
      </c>
      <c r="M152" s="87">
        <v>1798900</v>
      </c>
      <c r="N152" s="87">
        <v>2632651</v>
      </c>
      <c r="O152" s="87">
        <v>0</v>
      </c>
      <c r="P152" s="87">
        <v>0</v>
      </c>
      <c r="Q152" s="87">
        <v>687600</v>
      </c>
      <c r="R152" s="87">
        <v>6209000</v>
      </c>
      <c r="S152" s="87">
        <v>6059000</v>
      </c>
      <c r="T152" s="87">
        <v>0</v>
      </c>
      <c r="U152" s="89">
        <v>150000</v>
      </c>
    </row>
    <row r="153" spans="1:21" ht="12.75">
      <c r="A153" s="223">
        <v>2</v>
      </c>
      <c r="B153" s="224">
        <v>26</v>
      </c>
      <c r="C153" s="224">
        <v>5</v>
      </c>
      <c r="D153" s="85">
        <v>2</v>
      </c>
      <c r="E153" s="85">
        <v>0</v>
      </c>
      <c r="F153" s="86"/>
      <c r="G153" s="288" t="s">
        <v>414</v>
      </c>
      <c r="H153" s="87">
        <v>20839300</v>
      </c>
      <c r="I153" s="87">
        <v>14638321</v>
      </c>
      <c r="J153" s="87">
        <v>10873038</v>
      </c>
      <c r="K153" s="87">
        <v>6658133.65</v>
      </c>
      <c r="L153" s="87">
        <v>4214904.35</v>
      </c>
      <c r="M153" s="87">
        <v>782321</v>
      </c>
      <c r="N153" s="87">
        <v>2843568</v>
      </c>
      <c r="O153" s="87">
        <v>45000</v>
      </c>
      <c r="P153" s="87">
        <v>0</v>
      </c>
      <c r="Q153" s="87">
        <v>94394</v>
      </c>
      <c r="R153" s="87">
        <v>6200979</v>
      </c>
      <c r="S153" s="87">
        <v>6200979</v>
      </c>
      <c r="T153" s="87">
        <v>0</v>
      </c>
      <c r="U153" s="89">
        <v>0</v>
      </c>
    </row>
    <row r="154" spans="1:21" ht="12.75">
      <c r="A154" s="223">
        <v>2</v>
      </c>
      <c r="B154" s="224">
        <v>20</v>
      </c>
      <c r="C154" s="224">
        <v>5</v>
      </c>
      <c r="D154" s="85">
        <v>2</v>
      </c>
      <c r="E154" s="85">
        <v>0</v>
      </c>
      <c r="F154" s="86"/>
      <c r="G154" s="288" t="s">
        <v>415</v>
      </c>
      <c r="H154" s="87">
        <v>16659558.75</v>
      </c>
      <c r="I154" s="87">
        <v>14890851.75</v>
      </c>
      <c r="J154" s="87">
        <v>10873244</v>
      </c>
      <c r="K154" s="87">
        <v>6663339</v>
      </c>
      <c r="L154" s="87">
        <v>4209905</v>
      </c>
      <c r="M154" s="87">
        <v>836968</v>
      </c>
      <c r="N154" s="87">
        <v>2779286</v>
      </c>
      <c r="O154" s="87">
        <v>111353.75</v>
      </c>
      <c r="P154" s="87">
        <v>0</v>
      </c>
      <c r="Q154" s="87">
        <v>290000</v>
      </c>
      <c r="R154" s="87">
        <v>1768707</v>
      </c>
      <c r="S154" s="87">
        <v>1768707</v>
      </c>
      <c r="T154" s="87">
        <v>0</v>
      </c>
      <c r="U154" s="89">
        <v>0</v>
      </c>
    </row>
    <row r="155" spans="1:21" ht="12.75">
      <c r="A155" s="223">
        <v>2</v>
      </c>
      <c r="B155" s="224">
        <v>25</v>
      </c>
      <c r="C155" s="224">
        <v>7</v>
      </c>
      <c r="D155" s="85">
        <v>2</v>
      </c>
      <c r="E155" s="85">
        <v>0</v>
      </c>
      <c r="F155" s="86"/>
      <c r="G155" s="288" t="s">
        <v>351</v>
      </c>
      <c r="H155" s="87">
        <v>33774321.76</v>
      </c>
      <c r="I155" s="87">
        <v>24876019.59</v>
      </c>
      <c r="J155" s="87">
        <v>17450040.59</v>
      </c>
      <c r="K155" s="87">
        <v>10113434.67</v>
      </c>
      <c r="L155" s="87">
        <v>7336605.92</v>
      </c>
      <c r="M155" s="87">
        <v>3076268</v>
      </c>
      <c r="N155" s="87">
        <v>3086333</v>
      </c>
      <c r="O155" s="87">
        <v>773378</v>
      </c>
      <c r="P155" s="87">
        <v>0</v>
      </c>
      <c r="Q155" s="87">
        <v>490000</v>
      </c>
      <c r="R155" s="87">
        <v>8898302.17</v>
      </c>
      <c r="S155" s="87">
        <v>8898302.17</v>
      </c>
      <c r="T155" s="87">
        <v>6474108.16</v>
      </c>
      <c r="U155" s="89">
        <v>0</v>
      </c>
    </row>
    <row r="156" spans="1:21" ht="12.75">
      <c r="A156" s="223">
        <v>2</v>
      </c>
      <c r="B156" s="224">
        <v>26</v>
      </c>
      <c r="C156" s="224">
        <v>6</v>
      </c>
      <c r="D156" s="85">
        <v>2</v>
      </c>
      <c r="E156" s="85">
        <v>0</v>
      </c>
      <c r="F156" s="86"/>
      <c r="G156" s="288" t="s">
        <v>352</v>
      </c>
      <c r="H156" s="87">
        <v>27218376.8</v>
      </c>
      <c r="I156" s="87">
        <v>20438309.5</v>
      </c>
      <c r="J156" s="87">
        <v>13930043.5</v>
      </c>
      <c r="K156" s="87">
        <v>9453362.5</v>
      </c>
      <c r="L156" s="87">
        <v>4476681</v>
      </c>
      <c r="M156" s="87">
        <v>2295486</v>
      </c>
      <c r="N156" s="87">
        <v>3812780</v>
      </c>
      <c r="O156" s="87">
        <v>0</v>
      </c>
      <c r="P156" s="87">
        <v>0</v>
      </c>
      <c r="Q156" s="87">
        <v>400000</v>
      </c>
      <c r="R156" s="87">
        <v>6780067.3</v>
      </c>
      <c r="S156" s="87">
        <v>6780067.3</v>
      </c>
      <c r="T156" s="87">
        <v>250000</v>
      </c>
      <c r="U156" s="89">
        <v>0</v>
      </c>
    </row>
    <row r="157" spans="1:21" ht="12.75">
      <c r="A157" s="223">
        <v>2</v>
      </c>
      <c r="B157" s="224">
        <v>23</v>
      </c>
      <c r="C157" s="224">
        <v>9</v>
      </c>
      <c r="D157" s="85">
        <v>2</v>
      </c>
      <c r="E157" s="85">
        <v>0</v>
      </c>
      <c r="F157" s="86"/>
      <c r="G157" s="288" t="s">
        <v>416</v>
      </c>
      <c r="H157" s="87">
        <v>27111439.3</v>
      </c>
      <c r="I157" s="87">
        <v>22045043.59</v>
      </c>
      <c r="J157" s="87">
        <v>17132020.59</v>
      </c>
      <c r="K157" s="87">
        <v>11323655.99</v>
      </c>
      <c r="L157" s="87">
        <v>5808364.6</v>
      </c>
      <c r="M157" s="87">
        <v>1810000</v>
      </c>
      <c r="N157" s="87">
        <v>2603023</v>
      </c>
      <c r="O157" s="87">
        <v>0</v>
      </c>
      <c r="P157" s="87">
        <v>0</v>
      </c>
      <c r="Q157" s="87">
        <v>500000</v>
      </c>
      <c r="R157" s="87">
        <v>5066395.71</v>
      </c>
      <c r="S157" s="87">
        <v>5066395.71</v>
      </c>
      <c r="T157" s="87">
        <v>1262947.41</v>
      </c>
      <c r="U157" s="89">
        <v>0</v>
      </c>
    </row>
    <row r="158" spans="1:21" ht="12.75">
      <c r="A158" s="223">
        <v>2</v>
      </c>
      <c r="B158" s="224">
        <v>3</v>
      </c>
      <c r="C158" s="224">
        <v>6</v>
      </c>
      <c r="D158" s="85">
        <v>2</v>
      </c>
      <c r="E158" s="85">
        <v>0</v>
      </c>
      <c r="F158" s="86"/>
      <c r="G158" s="288" t="s">
        <v>417</v>
      </c>
      <c r="H158" s="87">
        <v>11716718</v>
      </c>
      <c r="I158" s="87">
        <v>10166511</v>
      </c>
      <c r="J158" s="87">
        <v>7966275</v>
      </c>
      <c r="K158" s="87">
        <v>4862850</v>
      </c>
      <c r="L158" s="87">
        <v>3103425</v>
      </c>
      <c r="M158" s="87">
        <v>282482</v>
      </c>
      <c r="N158" s="87">
        <v>1748530</v>
      </c>
      <c r="O158" s="87">
        <v>61224</v>
      </c>
      <c r="P158" s="87">
        <v>0</v>
      </c>
      <c r="Q158" s="87">
        <v>108000</v>
      </c>
      <c r="R158" s="87">
        <v>1550207</v>
      </c>
      <c r="S158" s="87">
        <v>1550207</v>
      </c>
      <c r="T158" s="87">
        <v>115447</v>
      </c>
      <c r="U158" s="89">
        <v>0</v>
      </c>
    </row>
    <row r="159" spans="1:21" s="95" customFormat="1" ht="15">
      <c r="A159" s="225"/>
      <c r="B159" s="226"/>
      <c r="C159" s="226"/>
      <c r="D159" s="96"/>
      <c r="E159" s="96"/>
      <c r="F159" s="102" t="s">
        <v>418</v>
      </c>
      <c r="G159" s="289"/>
      <c r="H159" s="98">
        <v>2498361770.9700003</v>
      </c>
      <c r="I159" s="98">
        <v>1997441833.53</v>
      </c>
      <c r="J159" s="98">
        <v>1487728485.79</v>
      </c>
      <c r="K159" s="98">
        <v>849350983.1400001</v>
      </c>
      <c r="L159" s="98">
        <v>638377502.6499999</v>
      </c>
      <c r="M159" s="98">
        <v>152759682.02</v>
      </c>
      <c r="N159" s="98">
        <v>281243822</v>
      </c>
      <c r="O159" s="98">
        <v>10929057.029999997</v>
      </c>
      <c r="P159" s="98">
        <v>8179286</v>
      </c>
      <c r="Q159" s="98">
        <v>56601500.69</v>
      </c>
      <c r="R159" s="98">
        <v>500919937.44000006</v>
      </c>
      <c r="S159" s="98">
        <v>484104236.44000006</v>
      </c>
      <c r="T159" s="98">
        <v>133364335.69</v>
      </c>
      <c r="U159" s="100">
        <v>16815701</v>
      </c>
    </row>
    <row r="160" spans="1:21" ht="12.75">
      <c r="A160" s="223">
        <v>2</v>
      </c>
      <c r="B160" s="224">
        <v>24</v>
      </c>
      <c r="C160" s="224">
        <v>1</v>
      </c>
      <c r="D160" s="85">
        <v>3</v>
      </c>
      <c r="E160" s="85">
        <v>0</v>
      </c>
      <c r="F160" s="86"/>
      <c r="G160" s="288" t="s">
        <v>419</v>
      </c>
      <c r="H160" s="87">
        <v>15289443</v>
      </c>
      <c r="I160" s="87">
        <v>12410892</v>
      </c>
      <c r="J160" s="87">
        <v>7971722</v>
      </c>
      <c r="K160" s="87">
        <v>5349827</v>
      </c>
      <c r="L160" s="87">
        <v>2621895</v>
      </c>
      <c r="M160" s="87">
        <v>1208579</v>
      </c>
      <c r="N160" s="87">
        <v>2595908</v>
      </c>
      <c r="O160" s="87">
        <v>195683</v>
      </c>
      <c r="P160" s="87">
        <v>0</v>
      </c>
      <c r="Q160" s="87">
        <v>439000</v>
      </c>
      <c r="R160" s="87">
        <v>2878551</v>
      </c>
      <c r="S160" s="87">
        <v>2878551</v>
      </c>
      <c r="T160" s="87">
        <v>1659810</v>
      </c>
      <c r="U160" s="89">
        <v>0</v>
      </c>
    </row>
    <row r="161" spans="1:21" ht="12.75">
      <c r="A161" s="223">
        <v>2</v>
      </c>
      <c r="B161" s="224">
        <v>14</v>
      </c>
      <c r="C161" s="224">
        <v>2</v>
      </c>
      <c r="D161" s="85">
        <v>3</v>
      </c>
      <c r="E161" s="85">
        <v>0</v>
      </c>
      <c r="F161" s="86"/>
      <c r="G161" s="288" t="s">
        <v>420</v>
      </c>
      <c r="H161" s="87">
        <v>28074482</v>
      </c>
      <c r="I161" s="87">
        <v>23818351</v>
      </c>
      <c r="J161" s="87">
        <v>17204271</v>
      </c>
      <c r="K161" s="87">
        <v>10630581</v>
      </c>
      <c r="L161" s="87">
        <v>6573690</v>
      </c>
      <c r="M161" s="87">
        <v>1096000</v>
      </c>
      <c r="N161" s="87">
        <v>4618080</v>
      </c>
      <c r="O161" s="87">
        <v>0</v>
      </c>
      <c r="P161" s="87">
        <v>0</v>
      </c>
      <c r="Q161" s="87">
        <v>900000</v>
      </c>
      <c r="R161" s="87">
        <v>4256131</v>
      </c>
      <c r="S161" s="87">
        <v>4256131</v>
      </c>
      <c r="T161" s="87">
        <v>1063088</v>
      </c>
      <c r="U161" s="89">
        <v>0</v>
      </c>
    </row>
    <row r="162" spans="1:21" ht="12.75">
      <c r="A162" s="223">
        <v>2</v>
      </c>
      <c r="B162" s="224">
        <v>25</v>
      </c>
      <c r="C162" s="224">
        <v>3</v>
      </c>
      <c r="D162" s="85">
        <v>3</v>
      </c>
      <c r="E162" s="85">
        <v>0</v>
      </c>
      <c r="F162" s="86"/>
      <c r="G162" s="288" t="s">
        <v>421</v>
      </c>
      <c r="H162" s="87">
        <v>157724921.01</v>
      </c>
      <c r="I162" s="87">
        <v>128709366.01</v>
      </c>
      <c r="J162" s="87">
        <v>102688491.59</v>
      </c>
      <c r="K162" s="87">
        <v>47982702</v>
      </c>
      <c r="L162" s="87">
        <v>54705789.59</v>
      </c>
      <c r="M162" s="87">
        <v>10249336</v>
      </c>
      <c r="N162" s="87">
        <v>10347248</v>
      </c>
      <c r="O162" s="87">
        <v>121471.42</v>
      </c>
      <c r="P162" s="87">
        <v>1686622</v>
      </c>
      <c r="Q162" s="87">
        <v>3616197</v>
      </c>
      <c r="R162" s="87">
        <v>29015555</v>
      </c>
      <c r="S162" s="87">
        <v>27915555</v>
      </c>
      <c r="T162" s="87">
        <v>6442720</v>
      </c>
      <c r="U162" s="89">
        <v>1100000</v>
      </c>
    </row>
    <row r="163" spans="1:21" ht="12.75">
      <c r="A163" s="223">
        <v>2</v>
      </c>
      <c r="B163" s="224">
        <v>5</v>
      </c>
      <c r="C163" s="224">
        <v>2</v>
      </c>
      <c r="D163" s="85">
        <v>3</v>
      </c>
      <c r="E163" s="85">
        <v>0</v>
      </c>
      <c r="F163" s="86"/>
      <c r="G163" s="288" t="s">
        <v>422</v>
      </c>
      <c r="H163" s="87">
        <v>27707458</v>
      </c>
      <c r="I163" s="87">
        <v>24008888.7</v>
      </c>
      <c r="J163" s="87">
        <v>16633944.7</v>
      </c>
      <c r="K163" s="87">
        <v>11167653</v>
      </c>
      <c r="L163" s="87">
        <v>5466291.7</v>
      </c>
      <c r="M163" s="87">
        <v>1417698</v>
      </c>
      <c r="N163" s="87">
        <v>4779412</v>
      </c>
      <c r="O163" s="87">
        <v>537134</v>
      </c>
      <c r="P163" s="87">
        <v>0</v>
      </c>
      <c r="Q163" s="87">
        <v>640700</v>
      </c>
      <c r="R163" s="87">
        <v>3698569.3</v>
      </c>
      <c r="S163" s="87">
        <v>3698569.3</v>
      </c>
      <c r="T163" s="87">
        <v>212518.3</v>
      </c>
      <c r="U163" s="89">
        <v>0</v>
      </c>
    </row>
    <row r="164" spans="1:21" ht="12.75">
      <c r="A164" s="223">
        <v>2</v>
      </c>
      <c r="B164" s="224">
        <v>22</v>
      </c>
      <c r="C164" s="224">
        <v>1</v>
      </c>
      <c r="D164" s="85">
        <v>3</v>
      </c>
      <c r="E164" s="85">
        <v>0</v>
      </c>
      <c r="F164" s="86"/>
      <c r="G164" s="288" t="s">
        <v>423</v>
      </c>
      <c r="H164" s="87">
        <v>50900126</v>
      </c>
      <c r="I164" s="87">
        <v>41823866</v>
      </c>
      <c r="J164" s="87">
        <v>31638642</v>
      </c>
      <c r="K164" s="87">
        <v>16542234</v>
      </c>
      <c r="L164" s="87">
        <v>15096408</v>
      </c>
      <c r="M164" s="87">
        <v>4585614</v>
      </c>
      <c r="N164" s="87">
        <v>4265400</v>
      </c>
      <c r="O164" s="87">
        <v>425210</v>
      </c>
      <c r="P164" s="87">
        <v>0</v>
      </c>
      <c r="Q164" s="87">
        <v>909000</v>
      </c>
      <c r="R164" s="87">
        <v>9076260</v>
      </c>
      <c r="S164" s="87">
        <v>9076260</v>
      </c>
      <c r="T164" s="87">
        <v>1507260</v>
      </c>
      <c r="U164" s="89">
        <v>0</v>
      </c>
    </row>
    <row r="165" spans="1:21" ht="12.75">
      <c r="A165" s="223">
        <v>2</v>
      </c>
      <c r="B165" s="224">
        <v>8</v>
      </c>
      <c r="C165" s="224">
        <v>6</v>
      </c>
      <c r="D165" s="85">
        <v>3</v>
      </c>
      <c r="E165" s="85">
        <v>0</v>
      </c>
      <c r="F165" s="86"/>
      <c r="G165" s="288" t="s">
        <v>424</v>
      </c>
      <c r="H165" s="87">
        <v>51738513</v>
      </c>
      <c r="I165" s="87">
        <v>43077916</v>
      </c>
      <c r="J165" s="87">
        <v>27171534</v>
      </c>
      <c r="K165" s="87">
        <v>12770815</v>
      </c>
      <c r="L165" s="87">
        <v>14400719</v>
      </c>
      <c r="M165" s="87">
        <v>4779342</v>
      </c>
      <c r="N165" s="87">
        <v>8426825</v>
      </c>
      <c r="O165" s="87">
        <v>27830</v>
      </c>
      <c r="P165" s="87">
        <v>953943</v>
      </c>
      <c r="Q165" s="87">
        <v>1718442</v>
      </c>
      <c r="R165" s="87">
        <v>8660597</v>
      </c>
      <c r="S165" s="87">
        <v>7776098</v>
      </c>
      <c r="T165" s="87">
        <v>5752037</v>
      </c>
      <c r="U165" s="89">
        <v>884499</v>
      </c>
    </row>
    <row r="166" spans="1:21" ht="12.75">
      <c r="A166" s="223">
        <v>2</v>
      </c>
      <c r="B166" s="224">
        <v>16</v>
      </c>
      <c r="C166" s="224">
        <v>1</v>
      </c>
      <c r="D166" s="85">
        <v>3</v>
      </c>
      <c r="E166" s="85">
        <v>0</v>
      </c>
      <c r="F166" s="86"/>
      <c r="G166" s="288" t="s">
        <v>425</v>
      </c>
      <c r="H166" s="87">
        <v>33807824</v>
      </c>
      <c r="I166" s="87">
        <v>29794323</v>
      </c>
      <c r="J166" s="87">
        <v>21622900</v>
      </c>
      <c r="K166" s="87">
        <v>14742173</v>
      </c>
      <c r="L166" s="87">
        <v>6880727</v>
      </c>
      <c r="M166" s="87">
        <v>1974250</v>
      </c>
      <c r="N166" s="87">
        <v>4803868</v>
      </c>
      <c r="O166" s="87">
        <v>502305</v>
      </c>
      <c r="P166" s="87">
        <v>0</v>
      </c>
      <c r="Q166" s="87">
        <v>891000</v>
      </c>
      <c r="R166" s="87">
        <v>4013501</v>
      </c>
      <c r="S166" s="87">
        <v>4013501</v>
      </c>
      <c r="T166" s="87">
        <v>662585</v>
      </c>
      <c r="U166" s="89">
        <v>0</v>
      </c>
    </row>
    <row r="167" spans="1:21" ht="12.75">
      <c r="A167" s="223">
        <v>2</v>
      </c>
      <c r="B167" s="224">
        <v>21</v>
      </c>
      <c r="C167" s="224">
        <v>5</v>
      </c>
      <c r="D167" s="85">
        <v>3</v>
      </c>
      <c r="E167" s="85">
        <v>0</v>
      </c>
      <c r="F167" s="86"/>
      <c r="G167" s="288" t="s">
        <v>426</v>
      </c>
      <c r="H167" s="87">
        <v>28526912</v>
      </c>
      <c r="I167" s="87">
        <v>22690912</v>
      </c>
      <c r="J167" s="87">
        <v>17807642</v>
      </c>
      <c r="K167" s="87">
        <v>10287049</v>
      </c>
      <c r="L167" s="87">
        <v>7520593</v>
      </c>
      <c r="M167" s="87">
        <v>854000</v>
      </c>
      <c r="N167" s="87">
        <v>3709270</v>
      </c>
      <c r="O167" s="87">
        <v>0</v>
      </c>
      <c r="P167" s="87">
        <v>0</v>
      </c>
      <c r="Q167" s="87">
        <v>320000</v>
      </c>
      <c r="R167" s="87">
        <v>5836000</v>
      </c>
      <c r="S167" s="87">
        <v>5836000</v>
      </c>
      <c r="T167" s="87">
        <v>0</v>
      </c>
      <c r="U167" s="89">
        <v>0</v>
      </c>
    </row>
    <row r="168" spans="1:21" ht="12.75">
      <c r="A168" s="223">
        <v>2</v>
      </c>
      <c r="B168" s="224">
        <v>4</v>
      </c>
      <c r="C168" s="224">
        <v>1</v>
      </c>
      <c r="D168" s="85">
        <v>3</v>
      </c>
      <c r="E168" s="85">
        <v>0</v>
      </c>
      <c r="F168" s="86"/>
      <c r="G168" s="288" t="s">
        <v>427</v>
      </c>
      <c r="H168" s="87">
        <v>71573664.1</v>
      </c>
      <c r="I168" s="87">
        <v>55744027.1</v>
      </c>
      <c r="J168" s="87">
        <v>39880465.26</v>
      </c>
      <c r="K168" s="87">
        <v>25732376.98</v>
      </c>
      <c r="L168" s="87">
        <v>14148088.28</v>
      </c>
      <c r="M168" s="87">
        <v>1762869</v>
      </c>
      <c r="N168" s="87">
        <v>12457820</v>
      </c>
      <c r="O168" s="87">
        <v>42872.84</v>
      </c>
      <c r="P168" s="87">
        <v>0</v>
      </c>
      <c r="Q168" s="87">
        <v>1600000</v>
      </c>
      <c r="R168" s="87">
        <v>15829637</v>
      </c>
      <c r="S168" s="87">
        <v>15829637</v>
      </c>
      <c r="T168" s="87">
        <v>4135918.93</v>
      </c>
      <c r="U168" s="89">
        <v>0</v>
      </c>
    </row>
    <row r="169" spans="1:21" ht="12.75">
      <c r="A169" s="223">
        <v>2</v>
      </c>
      <c r="B169" s="224">
        <v>12</v>
      </c>
      <c r="C169" s="224">
        <v>1</v>
      </c>
      <c r="D169" s="85">
        <v>3</v>
      </c>
      <c r="E169" s="85">
        <v>0</v>
      </c>
      <c r="F169" s="86"/>
      <c r="G169" s="288" t="s">
        <v>428</v>
      </c>
      <c r="H169" s="87">
        <v>22133241.1</v>
      </c>
      <c r="I169" s="87">
        <v>21656101.1</v>
      </c>
      <c r="J169" s="87">
        <v>15288218.23</v>
      </c>
      <c r="K169" s="87">
        <v>9186305.65</v>
      </c>
      <c r="L169" s="87">
        <v>6101912.58</v>
      </c>
      <c r="M169" s="87">
        <v>1274902.87</v>
      </c>
      <c r="N169" s="87">
        <v>4507102</v>
      </c>
      <c r="O169" s="87">
        <v>18878</v>
      </c>
      <c r="P169" s="87">
        <v>17000</v>
      </c>
      <c r="Q169" s="87">
        <v>550000</v>
      </c>
      <c r="R169" s="87">
        <v>477140</v>
      </c>
      <c r="S169" s="87">
        <v>477140</v>
      </c>
      <c r="T169" s="87">
        <v>4140</v>
      </c>
      <c r="U169" s="89">
        <v>0</v>
      </c>
    </row>
    <row r="170" spans="1:21" ht="12.75">
      <c r="A170" s="223">
        <v>2</v>
      </c>
      <c r="B170" s="224">
        <v>19</v>
      </c>
      <c r="C170" s="224">
        <v>4</v>
      </c>
      <c r="D170" s="85">
        <v>3</v>
      </c>
      <c r="E170" s="85">
        <v>0</v>
      </c>
      <c r="F170" s="86"/>
      <c r="G170" s="288" t="s">
        <v>429</v>
      </c>
      <c r="H170" s="87">
        <v>29159451</v>
      </c>
      <c r="I170" s="87">
        <v>22276093.01</v>
      </c>
      <c r="J170" s="87">
        <v>16357640.01</v>
      </c>
      <c r="K170" s="87">
        <v>10410472</v>
      </c>
      <c r="L170" s="87">
        <v>5947168.01</v>
      </c>
      <c r="M170" s="87">
        <v>1645567</v>
      </c>
      <c r="N170" s="87">
        <v>3255386</v>
      </c>
      <c r="O170" s="87">
        <v>51000</v>
      </c>
      <c r="P170" s="87">
        <v>494948</v>
      </c>
      <c r="Q170" s="87">
        <v>471552</v>
      </c>
      <c r="R170" s="87">
        <v>6883357.99</v>
      </c>
      <c r="S170" s="87">
        <v>6833357.99</v>
      </c>
      <c r="T170" s="87">
        <v>777363</v>
      </c>
      <c r="U170" s="89">
        <v>50000</v>
      </c>
    </row>
    <row r="171" spans="1:21" ht="12.75">
      <c r="A171" s="223">
        <v>2</v>
      </c>
      <c r="B171" s="224">
        <v>15</v>
      </c>
      <c r="C171" s="224">
        <v>3</v>
      </c>
      <c r="D171" s="85">
        <v>3</v>
      </c>
      <c r="E171" s="85">
        <v>0</v>
      </c>
      <c r="F171" s="86"/>
      <c r="G171" s="288" t="s">
        <v>430</v>
      </c>
      <c r="H171" s="87">
        <v>72210131</v>
      </c>
      <c r="I171" s="87">
        <v>53702226</v>
      </c>
      <c r="J171" s="87">
        <v>39417858</v>
      </c>
      <c r="K171" s="87">
        <v>20108036</v>
      </c>
      <c r="L171" s="87">
        <v>19309822</v>
      </c>
      <c r="M171" s="87">
        <v>5949696</v>
      </c>
      <c r="N171" s="87">
        <v>7087584</v>
      </c>
      <c r="O171" s="87">
        <v>162072</v>
      </c>
      <c r="P171" s="87">
        <v>0</v>
      </c>
      <c r="Q171" s="87">
        <v>1085016</v>
      </c>
      <c r="R171" s="87">
        <v>18507905</v>
      </c>
      <c r="S171" s="87">
        <v>17464903</v>
      </c>
      <c r="T171" s="87">
        <v>8200000</v>
      </c>
      <c r="U171" s="89">
        <v>1043002</v>
      </c>
    </row>
    <row r="172" spans="1:21" ht="12.75">
      <c r="A172" s="223">
        <v>2</v>
      </c>
      <c r="B172" s="224">
        <v>23</v>
      </c>
      <c r="C172" s="224">
        <v>4</v>
      </c>
      <c r="D172" s="85">
        <v>3</v>
      </c>
      <c r="E172" s="85">
        <v>0</v>
      </c>
      <c r="F172" s="86"/>
      <c r="G172" s="288" t="s">
        <v>431</v>
      </c>
      <c r="H172" s="87">
        <v>81291325</v>
      </c>
      <c r="I172" s="87">
        <v>62577350</v>
      </c>
      <c r="J172" s="87">
        <v>49372520</v>
      </c>
      <c r="K172" s="87">
        <v>25019136</v>
      </c>
      <c r="L172" s="87">
        <v>24353384</v>
      </c>
      <c r="M172" s="87">
        <v>7057700</v>
      </c>
      <c r="N172" s="87">
        <v>4992670</v>
      </c>
      <c r="O172" s="87">
        <v>159460</v>
      </c>
      <c r="P172" s="87">
        <v>0</v>
      </c>
      <c r="Q172" s="87">
        <v>995000</v>
      </c>
      <c r="R172" s="87">
        <v>18713975</v>
      </c>
      <c r="S172" s="87">
        <v>18333975</v>
      </c>
      <c r="T172" s="87">
        <v>397800</v>
      </c>
      <c r="U172" s="89">
        <v>380000</v>
      </c>
    </row>
    <row r="173" spans="1:21" ht="12.75">
      <c r="A173" s="223">
        <v>2</v>
      </c>
      <c r="B173" s="224">
        <v>8</v>
      </c>
      <c r="C173" s="224">
        <v>8</v>
      </c>
      <c r="D173" s="85">
        <v>3</v>
      </c>
      <c r="E173" s="85">
        <v>0</v>
      </c>
      <c r="F173" s="86"/>
      <c r="G173" s="288" t="s">
        <v>432</v>
      </c>
      <c r="H173" s="87">
        <v>24221600</v>
      </c>
      <c r="I173" s="87">
        <v>21500625</v>
      </c>
      <c r="J173" s="87">
        <v>16280867</v>
      </c>
      <c r="K173" s="87">
        <v>9731307</v>
      </c>
      <c r="L173" s="87">
        <v>6549560</v>
      </c>
      <c r="M173" s="87">
        <v>1065500</v>
      </c>
      <c r="N173" s="87">
        <v>3474559</v>
      </c>
      <c r="O173" s="87">
        <v>23400</v>
      </c>
      <c r="P173" s="87">
        <v>14550</v>
      </c>
      <c r="Q173" s="87">
        <v>641749</v>
      </c>
      <c r="R173" s="87">
        <v>2720975</v>
      </c>
      <c r="S173" s="87">
        <v>2720975</v>
      </c>
      <c r="T173" s="87">
        <v>350803</v>
      </c>
      <c r="U173" s="89">
        <v>0</v>
      </c>
    </row>
    <row r="174" spans="1:21" ht="12.75">
      <c r="A174" s="223">
        <v>2</v>
      </c>
      <c r="B174" s="224">
        <v>10</v>
      </c>
      <c r="C174" s="224">
        <v>3</v>
      </c>
      <c r="D174" s="85">
        <v>3</v>
      </c>
      <c r="E174" s="85">
        <v>0</v>
      </c>
      <c r="F174" s="86"/>
      <c r="G174" s="288" t="s">
        <v>433</v>
      </c>
      <c r="H174" s="87">
        <v>34202740.47</v>
      </c>
      <c r="I174" s="87">
        <v>25509087.73</v>
      </c>
      <c r="J174" s="87">
        <v>17585527.3</v>
      </c>
      <c r="K174" s="87">
        <v>10313377.2</v>
      </c>
      <c r="L174" s="87">
        <v>7272150.1</v>
      </c>
      <c r="M174" s="87">
        <v>1238137.03</v>
      </c>
      <c r="N174" s="87">
        <v>6163884</v>
      </c>
      <c r="O174" s="87">
        <v>39194.4</v>
      </c>
      <c r="P174" s="87">
        <v>0</v>
      </c>
      <c r="Q174" s="87">
        <v>482345</v>
      </c>
      <c r="R174" s="87">
        <v>8693652.74</v>
      </c>
      <c r="S174" s="87">
        <v>8693652.74</v>
      </c>
      <c r="T174" s="87">
        <v>1773094.71</v>
      </c>
      <c r="U174" s="89">
        <v>0</v>
      </c>
    </row>
    <row r="175" spans="1:21" ht="12.75">
      <c r="A175" s="223">
        <v>2</v>
      </c>
      <c r="B175" s="224">
        <v>7</v>
      </c>
      <c r="C175" s="224">
        <v>3</v>
      </c>
      <c r="D175" s="85">
        <v>3</v>
      </c>
      <c r="E175" s="85">
        <v>0</v>
      </c>
      <c r="F175" s="86"/>
      <c r="G175" s="288" t="s">
        <v>434</v>
      </c>
      <c r="H175" s="87">
        <v>27945299.94</v>
      </c>
      <c r="I175" s="87">
        <v>24476460.94</v>
      </c>
      <c r="J175" s="87">
        <v>17525932.28</v>
      </c>
      <c r="K175" s="87">
        <v>12026755.4</v>
      </c>
      <c r="L175" s="87">
        <v>5499176.88</v>
      </c>
      <c r="M175" s="87">
        <v>1782151</v>
      </c>
      <c r="N175" s="87">
        <v>4398760</v>
      </c>
      <c r="O175" s="87">
        <v>183944.66</v>
      </c>
      <c r="P175" s="87">
        <v>85673</v>
      </c>
      <c r="Q175" s="87">
        <v>500000</v>
      </c>
      <c r="R175" s="87">
        <v>3468839</v>
      </c>
      <c r="S175" s="87">
        <v>3468839</v>
      </c>
      <c r="T175" s="87">
        <v>1852810</v>
      </c>
      <c r="U175" s="89">
        <v>0</v>
      </c>
    </row>
    <row r="176" spans="1:21" ht="12.75">
      <c r="A176" s="223">
        <v>2</v>
      </c>
      <c r="B176" s="224">
        <v>12</v>
      </c>
      <c r="C176" s="224">
        <v>2</v>
      </c>
      <c r="D176" s="85">
        <v>3</v>
      </c>
      <c r="E176" s="85">
        <v>0</v>
      </c>
      <c r="F176" s="86"/>
      <c r="G176" s="288" t="s">
        <v>435</v>
      </c>
      <c r="H176" s="87">
        <v>19113089</v>
      </c>
      <c r="I176" s="87">
        <v>17153013.25</v>
      </c>
      <c r="J176" s="87">
        <v>12395032.75</v>
      </c>
      <c r="K176" s="87">
        <v>8761615.74</v>
      </c>
      <c r="L176" s="87">
        <v>3633417.01</v>
      </c>
      <c r="M176" s="87">
        <v>943800</v>
      </c>
      <c r="N176" s="87">
        <v>3434723</v>
      </c>
      <c r="O176" s="87">
        <v>42457.5</v>
      </c>
      <c r="P176" s="87">
        <v>87000</v>
      </c>
      <c r="Q176" s="87">
        <v>250000</v>
      </c>
      <c r="R176" s="87">
        <v>1960075.75</v>
      </c>
      <c r="S176" s="87">
        <v>1960075.75</v>
      </c>
      <c r="T176" s="87">
        <v>566956.73</v>
      </c>
      <c r="U176" s="89">
        <v>0</v>
      </c>
    </row>
    <row r="177" spans="1:21" ht="12.75">
      <c r="A177" s="223">
        <v>2</v>
      </c>
      <c r="B177" s="224">
        <v>12</v>
      </c>
      <c r="C177" s="224">
        <v>3</v>
      </c>
      <c r="D177" s="85">
        <v>3</v>
      </c>
      <c r="E177" s="85">
        <v>0</v>
      </c>
      <c r="F177" s="86"/>
      <c r="G177" s="288" t="s">
        <v>436</v>
      </c>
      <c r="H177" s="87">
        <v>45389970</v>
      </c>
      <c r="I177" s="87">
        <v>38934424</v>
      </c>
      <c r="J177" s="87">
        <v>28764464</v>
      </c>
      <c r="K177" s="87">
        <v>16723602</v>
      </c>
      <c r="L177" s="87">
        <v>12040862</v>
      </c>
      <c r="M177" s="87">
        <v>2467000</v>
      </c>
      <c r="N177" s="87">
        <v>6302324</v>
      </c>
      <c r="O177" s="87">
        <v>134636</v>
      </c>
      <c r="P177" s="87">
        <v>0</v>
      </c>
      <c r="Q177" s="87">
        <v>1266000</v>
      </c>
      <c r="R177" s="87">
        <v>6455546</v>
      </c>
      <c r="S177" s="87">
        <v>6455546</v>
      </c>
      <c r="T177" s="87">
        <v>4420046</v>
      </c>
      <c r="U177" s="89">
        <v>0</v>
      </c>
    </row>
    <row r="178" spans="1:21" ht="12.75">
      <c r="A178" s="223">
        <v>2</v>
      </c>
      <c r="B178" s="224">
        <v>21</v>
      </c>
      <c r="C178" s="224">
        <v>6</v>
      </c>
      <c r="D178" s="85">
        <v>3</v>
      </c>
      <c r="E178" s="85">
        <v>0</v>
      </c>
      <c r="F178" s="86"/>
      <c r="G178" s="288" t="s">
        <v>437</v>
      </c>
      <c r="H178" s="87">
        <v>21744239.08</v>
      </c>
      <c r="I178" s="87">
        <v>20799849.08</v>
      </c>
      <c r="J178" s="87">
        <v>16089826.5</v>
      </c>
      <c r="K178" s="87">
        <v>9541059.45</v>
      </c>
      <c r="L178" s="87">
        <v>6548767.05</v>
      </c>
      <c r="M178" s="87">
        <v>1390173</v>
      </c>
      <c r="N178" s="87">
        <v>2691198</v>
      </c>
      <c r="O178" s="87">
        <v>278651.58</v>
      </c>
      <c r="P178" s="87">
        <v>0</v>
      </c>
      <c r="Q178" s="87">
        <v>350000</v>
      </c>
      <c r="R178" s="87">
        <v>944390</v>
      </c>
      <c r="S178" s="87">
        <v>944390</v>
      </c>
      <c r="T178" s="87">
        <v>307055</v>
      </c>
      <c r="U178" s="89">
        <v>0</v>
      </c>
    </row>
    <row r="179" spans="1:21" ht="12.75">
      <c r="A179" s="223">
        <v>2</v>
      </c>
      <c r="B179" s="224">
        <v>14</v>
      </c>
      <c r="C179" s="224">
        <v>5</v>
      </c>
      <c r="D179" s="85">
        <v>3</v>
      </c>
      <c r="E179" s="85">
        <v>0</v>
      </c>
      <c r="F179" s="86"/>
      <c r="G179" s="288" t="s">
        <v>438</v>
      </c>
      <c r="H179" s="87">
        <v>19606860.11</v>
      </c>
      <c r="I179" s="87">
        <v>16298387.11</v>
      </c>
      <c r="J179" s="87">
        <v>12428710.36</v>
      </c>
      <c r="K179" s="87">
        <v>8594646</v>
      </c>
      <c r="L179" s="87">
        <v>3834064.36</v>
      </c>
      <c r="M179" s="87">
        <v>663000</v>
      </c>
      <c r="N179" s="87">
        <v>2702154</v>
      </c>
      <c r="O179" s="87">
        <v>195265.75</v>
      </c>
      <c r="P179" s="87">
        <v>0</v>
      </c>
      <c r="Q179" s="87">
        <v>309257</v>
      </c>
      <c r="R179" s="87">
        <v>3308473</v>
      </c>
      <c r="S179" s="87">
        <v>3210973</v>
      </c>
      <c r="T179" s="87">
        <v>149300</v>
      </c>
      <c r="U179" s="89">
        <v>97500</v>
      </c>
    </row>
    <row r="180" spans="1:21" ht="12.75">
      <c r="A180" s="223">
        <v>2</v>
      </c>
      <c r="B180" s="224">
        <v>8</v>
      </c>
      <c r="C180" s="224">
        <v>10</v>
      </c>
      <c r="D180" s="85">
        <v>3</v>
      </c>
      <c r="E180" s="85">
        <v>0</v>
      </c>
      <c r="F180" s="86"/>
      <c r="G180" s="288" t="s">
        <v>439</v>
      </c>
      <c r="H180" s="87">
        <v>20920492</v>
      </c>
      <c r="I180" s="87">
        <v>18945203</v>
      </c>
      <c r="J180" s="87">
        <v>13635490</v>
      </c>
      <c r="K180" s="87">
        <v>8083840</v>
      </c>
      <c r="L180" s="87">
        <v>5551650</v>
      </c>
      <c r="M180" s="87">
        <v>1235998</v>
      </c>
      <c r="N180" s="87">
        <v>3154311</v>
      </c>
      <c r="O180" s="87">
        <v>130622</v>
      </c>
      <c r="P180" s="87">
        <v>0</v>
      </c>
      <c r="Q180" s="87">
        <v>788782</v>
      </c>
      <c r="R180" s="87">
        <v>1975289</v>
      </c>
      <c r="S180" s="87">
        <v>1921289</v>
      </c>
      <c r="T180" s="87">
        <v>404592</v>
      </c>
      <c r="U180" s="89">
        <v>54000</v>
      </c>
    </row>
    <row r="181" spans="1:21" ht="12.75">
      <c r="A181" s="223">
        <v>2</v>
      </c>
      <c r="B181" s="224">
        <v>13</v>
      </c>
      <c r="C181" s="224">
        <v>3</v>
      </c>
      <c r="D181" s="85">
        <v>3</v>
      </c>
      <c r="E181" s="85">
        <v>0</v>
      </c>
      <c r="F181" s="86"/>
      <c r="G181" s="288" t="s">
        <v>440</v>
      </c>
      <c r="H181" s="87">
        <v>80814976</v>
      </c>
      <c r="I181" s="87">
        <v>62732871</v>
      </c>
      <c r="J181" s="87">
        <v>40763148</v>
      </c>
      <c r="K181" s="87">
        <v>22741291</v>
      </c>
      <c r="L181" s="87">
        <v>18021857</v>
      </c>
      <c r="M181" s="87">
        <v>6765616</v>
      </c>
      <c r="N181" s="87">
        <v>10835599</v>
      </c>
      <c r="O181" s="87">
        <v>103998</v>
      </c>
      <c r="P181" s="87">
        <v>2366107</v>
      </c>
      <c r="Q181" s="87">
        <v>1898403</v>
      </c>
      <c r="R181" s="87">
        <v>18082105</v>
      </c>
      <c r="S181" s="87">
        <v>18082105</v>
      </c>
      <c r="T181" s="87">
        <v>6386990</v>
      </c>
      <c r="U181" s="89">
        <v>0</v>
      </c>
    </row>
    <row r="182" spans="1:21" ht="12.75">
      <c r="A182" s="223">
        <v>2</v>
      </c>
      <c r="B182" s="224">
        <v>12</v>
      </c>
      <c r="C182" s="224">
        <v>4</v>
      </c>
      <c r="D182" s="85">
        <v>3</v>
      </c>
      <c r="E182" s="85">
        <v>0</v>
      </c>
      <c r="F182" s="86"/>
      <c r="G182" s="288" t="s">
        <v>441</v>
      </c>
      <c r="H182" s="87">
        <v>29867170.26</v>
      </c>
      <c r="I182" s="87">
        <v>23064961.68</v>
      </c>
      <c r="J182" s="87">
        <v>17040548.38</v>
      </c>
      <c r="K182" s="87">
        <v>10921045</v>
      </c>
      <c r="L182" s="87">
        <v>6119503.38</v>
      </c>
      <c r="M182" s="87">
        <v>507695.3</v>
      </c>
      <c r="N182" s="87">
        <v>4960928</v>
      </c>
      <c r="O182" s="87">
        <v>55790</v>
      </c>
      <c r="P182" s="87">
        <v>0</v>
      </c>
      <c r="Q182" s="87">
        <v>500000</v>
      </c>
      <c r="R182" s="87">
        <v>6802208.58</v>
      </c>
      <c r="S182" s="87">
        <v>6802208.58</v>
      </c>
      <c r="T182" s="87">
        <v>5416097.66</v>
      </c>
      <c r="U182" s="89">
        <v>0</v>
      </c>
    </row>
    <row r="183" spans="1:21" ht="12.75">
      <c r="A183" s="223">
        <v>2</v>
      </c>
      <c r="B183" s="224">
        <v>2</v>
      </c>
      <c r="C183" s="224">
        <v>7</v>
      </c>
      <c r="D183" s="85">
        <v>3</v>
      </c>
      <c r="E183" s="85">
        <v>0</v>
      </c>
      <c r="F183" s="86"/>
      <c r="G183" s="288" t="s">
        <v>442</v>
      </c>
      <c r="H183" s="87">
        <v>16293168</v>
      </c>
      <c r="I183" s="87">
        <v>14585146</v>
      </c>
      <c r="J183" s="87">
        <v>10926522</v>
      </c>
      <c r="K183" s="87">
        <v>6144982</v>
      </c>
      <c r="L183" s="87">
        <v>4781540</v>
      </c>
      <c r="M183" s="87">
        <v>758500</v>
      </c>
      <c r="N183" s="87">
        <v>2249519</v>
      </c>
      <c r="O183" s="87">
        <v>330605</v>
      </c>
      <c r="P183" s="87">
        <v>0</v>
      </c>
      <c r="Q183" s="87">
        <v>320000</v>
      </c>
      <c r="R183" s="87">
        <v>1708022</v>
      </c>
      <c r="S183" s="87">
        <v>894022</v>
      </c>
      <c r="T183" s="87">
        <v>620497</v>
      </c>
      <c r="U183" s="89">
        <v>814000</v>
      </c>
    </row>
    <row r="184" spans="1:21" ht="12.75">
      <c r="A184" s="223">
        <v>2</v>
      </c>
      <c r="B184" s="224">
        <v>1</v>
      </c>
      <c r="C184" s="224">
        <v>4</v>
      </c>
      <c r="D184" s="85">
        <v>3</v>
      </c>
      <c r="E184" s="85">
        <v>0</v>
      </c>
      <c r="F184" s="86"/>
      <c r="G184" s="288" t="s">
        <v>443</v>
      </c>
      <c r="H184" s="87">
        <v>39998934</v>
      </c>
      <c r="I184" s="87">
        <v>34985635</v>
      </c>
      <c r="J184" s="87">
        <v>26752278</v>
      </c>
      <c r="K184" s="87">
        <v>17585526.82</v>
      </c>
      <c r="L184" s="87">
        <v>9166751.18</v>
      </c>
      <c r="M184" s="87">
        <v>1710203</v>
      </c>
      <c r="N184" s="87">
        <v>5868154</v>
      </c>
      <c r="O184" s="87">
        <v>25000</v>
      </c>
      <c r="P184" s="87">
        <v>0</v>
      </c>
      <c r="Q184" s="87">
        <v>630000</v>
      </c>
      <c r="R184" s="87">
        <v>5013299</v>
      </c>
      <c r="S184" s="87">
        <v>3392099</v>
      </c>
      <c r="T184" s="87">
        <v>809694</v>
      </c>
      <c r="U184" s="89">
        <v>1621200</v>
      </c>
    </row>
    <row r="185" spans="1:21" ht="12.75">
      <c r="A185" s="223">
        <v>2</v>
      </c>
      <c r="B185" s="224">
        <v>20</v>
      </c>
      <c r="C185" s="224">
        <v>1</v>
      </c>
      <c r="D185" s="85">
        <v>3</v>
      </c>
      <c r="E185" s="85">
        <v>0</v>
      </c>
      <c r="F185" s="86"/>
      <c r="G185" s="288" t="s">
        <v>444</v>
      </c>
      <c r="H185" s="87">
        <v>54825138</v>
      </c>
      <c r="I185" s="87">
        <v>46271907</v>
      </c>
      <c r="J185" s="87">
        <v>35596353</v>
      </c>
      <c r="K185" s="87">
        <v>21163617</v>
      </c>
      <c r="L185" s="87">
        <v>14432736</v>
      </c>
      <c r="M185" s="87">
        <v>2924852</v>
      </c>
      <c r="N185" s="87">
        <v>5799222</v>
      </c>
      <c r="O185" s="87">
        <v>342680</v>
      </c>
      <c r="P185" s="87">
        <v>0</v>
      </c>
      <c r="Q185" s="87">
        <v>1608800</v>
      </c>
      <c r="R185" s="87">
        <v>8553231</v>
      </c>
      <c r="S185" s="87">
        <v>8553231</v>
      </c>
      <c r="T185" s="87">
        <v>2680000</v>
      </c>
      <c r="U185" s="89">
        <v>0</v>
      </c>
    </row>
    <row r="186" spans="1:21" ht="12.75">
      <c r="A186" s="223">
        <v>2</v>
      </c>
      <c r="B186" s="224">
        <v>10</v>
      </c>
      <c r="C186" s="224">
        <v>5</v>
      </c>
      <c r="D186" s="85">
        <v>3</v>
      </c>
      <c r="E186" s="85">
        <v>0</v>
      </c>
      <c r="F186" s="86"/>
      <c r="G186" s="288" t="s">
        <v>445</v>
      </c>
      <c r="H186" s="87">
        <v>33907956</v>
      </c>
      <c r="I186" s="87">
        <v>18278814</v>
      </c>
      <c r="J186" s="87">
        <v>12692081</v>
      </c>
      <c r="K186" s="87">
        <v>7675658</v>
      </c>
      <c r="L186" s="87">
        <v>5016423</v>
      </c>
      <c r="M186" s="87">
        <v>481570</v>
      </c>
      <c r="N186" s="87">
        <v>4786522</v>
      </c>
      <c r="O186" s="87">
        <v>0</v>
      </c>
      <c r="P186" s="87">
        <v>0</v>
      </c>
      <c r="Q186" s="87">
        <v>318641</v>
      </c>
      <c r="R186" s="87">
        <v>15629142</v>
      </c>
      <c r="S186" s="87">
        <v>15629142</v>
      </c>
      <c r="T186" s="87">
        <v>0</v>
      </c>
      <c r="U186" s="89">
        <v>0</v>
      </c>
    </row>
    <row r="187" spans="1:21" ht="12.75">
      <c r="A187" s="223">
        <v>2</v>
      </c>
      <c r="B187" s="224">
        <v>25</v>
      </c>
      <c r="C187" s="224">
        <v>4</v>
      </c>
      <c r="D187" s="85">
        <v>3</v>
      </c>
      <c r="E187" s="85">
        <v>0</v>
      </c>
      <c r="F187" s="86"/>
      <c r="G187" s="288" t="s">
        <v>446</v>
      </c>
      <c r="H187" s="87">
        <v>29077269.5</v>
      </c>
      <c r="I187" s="87">
        <v>21383688.5</v>
      </c>
      <c r="J187" s="87">
        <v>15721382.5</v>
      </c>
      <c r="K187" s="87">
        <v>9789015</v>
      </c>
      <c r="L187" s="87">
        <v>5932367.5</v>
      </c>
      <c r="M187" s="87">
        <v>1012000</v>
      </c>
      <c r="N187" s="87">
        <v>4134016</v>
      </c>
      <c r="O187" s="87">
        <v>61654</v>
      </c>
      <c r="P187" s="87">
        <v>3713</v>
      </c>
      <c r="Q187" s="87">
        <v>450923</v>
      </c>
      <c r="R187" s="87">
        <v>7693581</v>
      </c>
      <c r="S187" s="87">
        <v>7693581</v>
      </c>
      <c r="T187" s="87">
        <v>6258920</v>
      </c>
      <c r="U187" s="89">
        <v>0</v>
      </c>
    </row>
    <row r="188" spans="1:21" ht="12.75">
      <c r="A188" s="223">
        <v>2</v>
      </c>
      <c r="B188" s="224">
        <v>16</v>
      </c>
      <c r="C188" s="224">
        <v>4</v>
      </c>
      <c r="D188" s="85">
        <v>3</v>
      </c>
      <c r="E188" s="85">
        <v>0</v>
      </c>
      <c r="F188" s="86"/>
      <c r="G188" s="288" t="s">
        <v>447</v>
      </c>
      <c r="H188" s="87">
        <v>255011369</v>
      </c>
      <c r="I188" s="87">
        <v>203012335</v>
      </c>
      <c r="J188" s="87">
        <v>169191246</v>
      </c>
      <c r="K188" s="87">
        <v>64371787</v>
      </c>
      <c r="L188" s="87">
        <v>104819459</v>
      </c>
      <c r="M188" s="87">
        <v>19298903</v>
      </c>
      <c r="N188" s="87">
        <v>9753892</v>
      </c>
      <c r="O188" s="87">
        <v>1568294</v>
      </c>
      <c r="P188" s="87">
        <v>0</v>
      </c>
      <c r="Q188" s="87">
        <v>3200000</v>
      </c>
      <c r="R188" s="87">
        <v>51999034</v>
      </c>
      <c r="S188" s="87">
        <v>45999034</v>
      </c>
      <c r="T188" s="87">
        <v>0</v>
      </c>
      <c r="U188" s="89">
        <v>6000000</v>
      </c>
    </row>
    <row r="189" spans="1:21" ht="12.75">
      <c r="A189" s="223">
        <v>2</v>
      </c>
      <c r="B189" s="224">
        <v>9</v>
      </c>
      <c r="C189" s="224">
        <v>7</v>
      </c>
      <c r="D189" s="85">
        <v>3</v>
      </c>
      <c r="E189" s="85">
        <v>0</v>
      </c>
      <c r="F189" s="86"/>
      <c r="G189" s="288" t="s">
        <v>448</v>
      </c>
      <c r="H189" s="87">
        <v>22461373</v>
      </c>
      <c r="I189" s="87">
        <v>18645423</v>
      </c>
      <c r="J189" s="87">
        <v>13841061</v>
      </c>
      <c r="K189" s="87">
        <v>9386735.74</v>
      </c>
      <c r="L189" s="87">
        <v>4454325.26</v>
      </c>
      <c r="M189" s="87">
        <v>1255500</v>
      </c>
      <c r="N189" s="87">
        <v>3038432</v>
      </c>
      <c r="O189" s="87">
        <v>22590</v>
      </c>
      <c r="P189" s="87">
        <v>0</v>
      </c>
      <c r="Q189" s="87">
        <v>487840</v>
      </c>
      <c r="R189" s="87">
        <v>3815950</v>
      </c>
      <c r="S189" s="87">
        <v>3815950</v>
      </c>
      <c r="T189" s="87">
        <v>3161588</v>
      </c>
      <c r="U189" s="89">
        <v>0</v>
      </c>
    </row>
    <row r="190" spans="1:21" ht="12.75">
      <c r="A190" s="223">
        <v>2</v>
      </c>
      <c r="B190" s="224">
        <v>20</v>
      </c>
      <c r="C190" s="224">
        <v>2</v>
      </c>
      <c r="D190" s="85">
        <v>3</v>
      </c>
      <c r="E190" s="85">
        <v>0</v>
      </c>
      <c r="F190" s="86"/>
      <c r="G190" s="288" t="s">
        <v>449</v>
      </c>
      <c r="H190" s="87">
        <v>38433624.21</v>
      </c>
      <c r="I190" s="87">
        <v>21126129.21</v>
      </c>
      <c r="J190" s="87">
        <v>13818756.53</v>
      </c>
      <c r="K190" s="87">
        <v>8882720</v>
      </c>
      <c r="L190" s="87">
        <v>4936036.53</v>
      </c>
      <c r="M190" s="87">
        <v>1965784</v>
      </c>
      <c r="N190" s="87">
        <v>4187806</v>
      </c>
      <c r="O190" s="87">
        <v>223782.68</v>
      </c>
      <c r="P190" s="87">
        <v>0</v>
      </c>
      <c r="Q190" s="87">
        <v>930000</v>
      </c>
      <c r="R190" s="87">
        <v>17307495</v>
      </c>
      <c r="S190" s="87">
        <v>17307495</v>
      </c>
      <c r="T190" s="87">
        <v>7670000</v>
      </c>
      <c r="U190" s="89">
        <v>0</v>
      </c>
    </row>
    <row r="191" spans="1:21" ht="12.75">
      <c r="A191" s="223">
        <v>2</v>
      </c>
      <c r="B191" s="224">
        <v>16</v>
      </c>
      <c r="C191" s="224">
        <v>5</v>
      </c>
      <c r="D191" s="85">
        <v>3</v>
      </c>
      <c r="E191" s="85">
        <v>0</v>
      </c>
      <c r="F191" s="86"/>
      <c r="G191" s="288" t="s">
        <v>450</v>
      </c>
      <c r="H191" s="87">
        <v>29527799</v>
      </c>
      <c r="I191" s="87">
        <v>24975594</v>
      </c>
      <c r="J191" s="87">
        <v>16987786.19</v>
      </c>
      <c r="K191" s="87">
        <v>10890088</v>
      </c>
      <c r="L191" s="87">
        <v>6097698.19</v>
      </c>
      <c r="M191" s="87">
        <v>825560</v>
      </c>
      <c r="N191" s="87">
        <v>3899965</v>
      </c>
      <c r="O191" s="87">
        <v>692280.81</v>
      </c>
      <c r="P191" s="87">
        <v>11100</v>
      </c>
      <c r="Q191" s="87">
        <v>2558902</v>
      </c>
      <c r="R191" s="87">
        <v>4552205</v>
      </c>
      <c r="S191" s="87">
        <v>4552205</v>
      </c>
      <c r="T191" s="87">
        <v>2902905.55</v>
      </c>
      <c r="U191" s="89">
        <v>0</v>
      </c>
    </row>
    <row r="192" spans="1:21" ht="12.75">
      <c r="A192" s="223">
        <v>2</v>
      </c>
      <c r="B192" s="224">
        <v>8</v>
      </c>
      <c r="C192" s="224">
        <v>12</v>
      </c>
      <c r="D192" s="85">
        <v>3</v>
      </c>
      <c r="E192" s="85">
        <v>0</v>
      </c>
      <c r="F192" s="86"/>
      <c r="G192" s="288" t="s">
        <v>451</v>
      </c>
      <c r="H192" s="87">
        <v>31108264</v>
      </c>
      <c r="I192" s="87">
        <v>24268565</v>
      </c>
      <c r="J192" s="87">
        <v>17665313</v>
      </c>
      <c r="K192" s="87">
        <v>11611913</v>
      </c>
      <c r="L192" s="87">
        <v>6053400</v>
      </c>
      <c r="M192" s="87">
        <v>1249500</v>
      </c>
      <c r="N192" s="87">
        <v>4098334</v>
      </c>
      <c r="O192" s="87">
        <v>355418</v>
      </c>
      <c r="P192" s="87">
        <v>0</v>
      </c>
      <c r="Q192" s="87">
        <v>900000</v>
      </c>
      <c r="R192" s="87">
        <v>6839699</v>
      </c>
      <c r="S192" s="87">
        <v>6839699</v>
      </c>
      <c r="T192" s="87">
        <v>2850999</v>
      </c>
      <c r="U192" s="89">
        <v>0</v>
      </c>
    </row>
    <row r="193" spans="1:21" ht="12.75">
      <c r="A193" s="223">
        <v>2</v>
      </c>
      <c r="B193" s="224">
        <v>23</v>
      </c>
      <c r="C193" s="224">
        <v>8</v>
      </c>
      <c r="D193" s="85">
        <v>3</v>
      </c>
      <c r="E193" s="85">
        <v>0</v>
      </c>
      <c r="F193" s="86"/>
      <c r="G193" s="288" t="s">
        <v>452</v>
      </c>
      <c r="H193" s="87">
        <v>83204706.2</v>
      </c>
      <c r="I193" s="87">
        <v>61243569.58</v>
      </c>
      <c r="J193" s="87">
        <v>45814700.43</v>
      </c>
      <c r="K193" s="87">
        <v>26367177.31</v>
      </c>
      <c r="L193" s="87">
        <v>19447523.12</v>
      </c>
      <c r="M193" s="87">
        <v>9231810.95</v>
      </c>
      <c r="N193" s="87">
        <v>3992910</v>
      </c>
      <c r="O193" s="87">
        <v>136596.2</v>
      </c>
      <c r="P193" s="87">
        <v>0</v>
      </c>
      <c r="Q193" s="87">
        <v>2067552</v>
      </c>
      <c r="R193" s="87">
        <v>21961136.62</v>
      </c>
      <c r="S193" s="87">
        <v>20246136.62</v>
      </c>
      <c r="T193" s="87">
        <v>7191361</v>
      </c>
      <c r="U193" s="89">
        <v>1715000</v>
      </c>
    </row>
    <row r="194" spans="1:21" ht="12.75">
      <c r="A194" s="223">
        <v>2</v>
      </c>
      <c r="B194" s="224">
        <v>23</v>
      </c>
      <c r="C194" s="224">
        <v>7</v>
      </c>
      <c r="D194" s="85">
        <v>3</v>
      </c>
      <c r="E194" s="85">
        <v>0</v>
      </c>
      <c r="F194" s="86"/>
      <c r="G194" s="288" t="s">
        <v>453</v>
      </c>
      <c r="H194" s="87">
        <v>35105819</v>
      </c>
      <c r="I194" s="87">
        <v>30673819</v>
      </c>
      <c r="J194" s="87">
        <v>24285344</v>
      </c>
      <c r="K194" s="87">
        <v>14138987</v>
      </c>
      <c r="L194" s="87">
        <v>10146357</v>
      </c>
      <c r="M194" s="87">
        <v>2552900</v>
      </c>
      <c r="N194" s="87">
        <v>3681035</v>
      </c>
      <c r="O194" s="87">
        <v>50540</v>
      </c>
      <c r="P194" s="87">
        <v>44000</v>
      </c>
      <c r="Q194" s="87">
        <v>60000</v>
      </c>
      <c r="R194" s="87">
        <v>4432000</v>
      </c>
      <c r="S194" s="87">
        <v>4432000</v>
      </c>
      <c r="T194" s="87">
        <v>500000</v>
      </c>
      <c r="U194" s="89">
        <v>0</v>
      </c>
    </row>
    <row r="195" spans="1:21" ht="12.75">
      <c r="A195" s="223">
        <v>2</v>
      </c>
      <c r="B195" s="224">
        <v>8</v>
      </c>
      <c r="C195" s="224">
        <v>13</v>
      </c>
      <c r="D195" s="85">
        <v>3</v>
      </c>
      <c r="E195" s="85">
        <v>0</v>
      </c>
      <c r="F195" s="86"/>
      <c r="G195" s="288" t="s">
        <v>454</v>
      </c>
      <c r="H195" s="87">
        <v>22113275</v>
      </c>
      <c r="I195" s="87">
        <v>16752434</v>
      </c>
      <c r="J195" s="87">
        <v>11983062</v>
      </c>
      <c r="K195" s="87">
        <v>7259472</v>
      </c>
      <c r="L195" s="87">
        <v>4723590</v>
      </c>
      <c r="M195" s="87">
        <v>865573</v>
      </c>
      <c r="N195" s="87">
        <v>2743694</v>
      </c>
      <c r="O195" s="87">
        <v>410105</v>
      </c>
      <c r="P195" s="87">
        <v>0</v>
      </c>
      <c r="Q195" s="87">
        <v>750000</v>
      </c>
      <c r="R195" s="87">
        <v>5360841</v>
      </c>
      <c r="S195" s="87">
        <v>4980841</v>
      </c>
      <c r="T195" s="87">
        <v>3351100</v>
      </c>
      <c r="U195" s="89">
        <v>380000</v>
      </c>
    </row>
    <row r="196" spans="1:21" ht="12.75">
      <c r="A196" s="223">
        <v>2</v>
      </c>
      <c r="B196" s="224">
        <v>19</v>
      </c>
      <c r="C196" s="224">
        <v>6</v>
      </c>
      <c r="D196" s="85">
        <v>3</v>
      </c>
      <c r="E196" s="85">
        <v>0</v>
      </c>
      <c r="F196" s="86"/>
      <c r="G196" s="288" t="s">
        <v>455</v>
      </c>
      <c r="H196" s="87">
        <v>85748183</v>
      </c>
      <c r="I196" s="87">
        <v>67613099</v>
      </c>
      <c r="J196" s="87">
        <v>50913938</v>
      </c>
      <c r="K196" s="87">
        <v>30420312</v>
      </c>
      <c r="L196" s="87">
        <v>20493626</v>
      </c>
      <c r="M196" s="87">
        <v>5203943</v>
      </c>
      <c r="N196" s="87">
        <v>8642765</v>
      </c>
      <c r="O196" s="87">
        <v>52453</v>
      </c>
      <c r="P196" s="87">
        <v>0</v>
      </c>
      <c r="Q196" s="87">
        <v>2800000</v>
      </c>
      <c r="R196" s="87">
        <v>18135084</v>
      </c>
      <c r="S196" s="87">
        <v>18035084</v>
      </c>
      <c r="T196" s="87">
        <v>4546237</v>
      </c>
      <c r="U196" s="89">
        <v>100000</v>
      </c>
    </row>
    <row r="197" spans="1:21" ht="12.75">
      <c r="A197" s="223">
        <v>2</v>
      </c>
      <c r="B197" s="224">
        <v>17</v>
      </c>
      <c r="C197" s="224">
        <v>4</v>
      </c>
      <c r="D197" s="85">
        <v>3</v>
      </c>
      <c r="E197" s="85">
        <v>0</v>
      </c>
      <c r="F197" s="86"/>
      <c r="G197" s="288" t="s">
        <v>456</v>
      </c>
      <c r="H197" s="87">
        <v>71830570</v>
      </c>
      <c r="I197" s="87">
        <v>56959600</v>
      </c>
      <c r="J197" s="87">
        <v>40331391</v>
      </c>
      <c r="K197" s="87">
        <v>25270558</v>
      </c>
      <c r="L197" s="87">
        <v>15060833</v>
      </c>
      <c r="M197" s="87">
        <v>5202324</v>
      </c>
      <c r="N197" s="87">
        <v>8717485</v>
      </c>
      <c r="O197" s="87">
        <v>508400</v>
      </c>
      <c r="P197" s="87">
        <v>0</v>
      </c>
      <c r="Q197" s="87">
        <v>2200000</v>
      </c>
      <c r="R197" s="87">
        <v>14870970</v>
      </c>
      <c r="S197" s="87">
        <v>14469470</v>
      </c>
      <c r="T197" s="87">
        <v>4762170</v>
      </c>
      <c r="U197" s="89">
        <v>401500</v>
      </c>
    </row>
    <row r="198" spans="1:21" ht="12.75">
      <c r="A198" s="223">
        <v>2</v>
      </c>
      <c r="B198" s="224">
        <v>14</v>
      </c>
      <c r="C198" s="224">
        <v>7</v>
      </c>
      <c r="D198" s="85">
        <v>3</v>
      </c>
      <c r="E198" s="85">
        <v>0</v>
      </c>
      <c r="F198" s="86"/>
      <c r="G198" s="288" t="s">
        <v>457</v>
      </c>
      <c r="H198" s="87">
        <v>39585967</v>
      </c>
      <c r="I198" s="87">
        <v>35340290</v>
      </c>
      <c r="J198" s="87">
        <v>26960746</v>
      </c>
      <c r="K198" s="87">
        <v>17451268</v>
      </c>
      <c r="L198" s="87">
        <v>9509478</v>
      </c>
      <c r="M198" s="87">
        <v>1657454</v>
      </c>
      <c r="N198" s="87">
        <v>5440991</v>
      </c>
      <c r="O198" s="87">
        <v>281099</v>
      </c>
      <c r="P198" s="87">
        <v>0</v>
      </c>
      <c r="Q198" s="87">
        <v>1000000</v>
      </c>
      <c r="R198" s="87">
        <v>4245677</v>
      </c>
      <c r="S198" s="87">
        <v>3685677</v>
      </c>
      <c r="T198" s="87">
        <v>1284186</v>
      </c>
      <c r="U198" s="89">
        <v>560000</v>
      </c>
    </row>
    <row r="199" spans="1:21" ht="12.75">
      <c r="A199" s="223">
        <v>2</v>
      </c>
      <c r="B199" s="224">
        <v>8</v>
      </c>
      <c r="C199" s="224">
        <v>14</v>
      </c>
      <c r="D199" s="85">
        <v>3</v>
      </c>
      <c r="E199" s="85">
        <v>0</v>
      </c>
      <c r="F199" s="86"/>
      <c r="G199" s="288" t="s">
        <v>458</v>
      </c>
      <c r="H199" s="87">
        <v>16600834.76</v>
      </c>
      <c r="I199" s="87">
        <v>15785298.76</v>
      </c>
      <c r="J199" s="87">
        <v>11599266.06</v>
      </c>
      <c r="K199" s="87">
        <v>6980738</v>
      </c>
      <c r="L199" s="87">
        <v>4618528.06</v>
      </c>
      <c r="M199" s="87">
        <v>976149</v>
      </c>
      <c r="N199" s="87">
        <v>2328906</v>
      </c>
      <c r="O199" s="87">
        <v>102977.7</v>
      </c>
      <c r="P199" s="87">
        <v>0</v>
      </c>
      <c r="Q199" s="87">
        <v>778000</v>
      </c>
      <c r="R199" s="87">
        <v>815536</v>
      </c>
      <c r="S199" s="87">
        <v>815536</v>
      </c>
      <c r="T199" s="87">
        <v>0</v>
      </c>
      <c r="U199" s="89">
        <v>0</v>
      </c>
    </row>
    <row r="200" spans="1:21" ht="12.75">
      <c r="A200" s="223">
        <v>2</v>
      </c>
      <c r="B200" s="224">
        <v>11</v>
      </c>
      <c r="C200" s="224">
        <v>4</v>
      </c>
      <c r="D200" s="85">
        <v>3</v>
      </c>
      <c r="E200" s="85">
        <v>0</v>
      </c>
      <c r="F200" s="86"/>
      <c r="G200" s="288" t="s">
        <v>459</v>
      </c>
      <c r="H200" s="87">
        <v>26857602.93</v>
      </c>
      <c r="I200" s="87">
        <v>22587291.48</v>
      </c>
      <c r="J200" s="87">
        <v>16028832.48</v>
      </c>
      <c r="K200" s="87">
        <v>9781671</v>
      </c>
      <c r="L200" s="87">
        <v>6247161.48</v>
      </c>
      <c r="M200" s="87">
        <v>1360576</v>
      </c>
      <c r="N200" s="87">
        <v>4388977</v>
      </c>
      <c r="O200" s="87">
        <v>67750</v>
      </c>
      <c r="P200" s="87">
        <v>0</v>
      </c>
      <c r="Q200" s="87">
        <v>741156</v>
      </c>
      <c r="R200" s="87">
        <v>4270311.45</v>
      </c>
      <c r="S200" s="87">
        <v>4270311.45</v>
      </c>
      <c r="T200" s="87">
        <v>1519804.5</v>
      </c>
      <c r="U200" s="89">
        <v>0</v>
      </c>
    </row>
    <row r="201" spans="1:21" ht="12.75">
      <c r="A201" s="223">
        <v>2</v>
      </c>
      <c r="B201" s="224">
        <v>18</v>
      </c>
      <c r="C201" s="224">
        <v>4</v>
      </c>
      <c r="D201" s="85">
        <v>3</v>
      </c>
      <c r="E201" s="85">
        <v>0</v>
      </c>
      <c r="F201" s="86"/>
      <c r="G201" s="288" t="s">
        <v>460</v>
      </c>
      <c r="H201" s="87">
        <v>64422714</v>
      </c>
      <c r="I201" s="87">
        <v>49103799</v>
      </c>
      <c r="J201" s="87">
        <v>37585551</v>
      </c>
      <c r="K201" s="87">
        <v>24066550</v>
      </c>
      <c r="L201" s="87">
        <v>13519001</v>
      </c>
      <c r="M201" s="87">
        <v>4275130</v>
      </c>
      <c r="N201" s="87">
        <v>5761018</v>
      </c>
      <c r="O201" s="87">
        <v>172100</v>
      </c>
      <c r="P201" s="87">
        <v>0</v>
      </c>
      <c r="Q201" s="87">
        <v>1310000</v>
      </c>
      <c r="R201" s="87">
        <v>15318915</v>
      </c>
      <c r="S201" s="87">
        <v>14808915</v>
      </c>
      <c r="T201" s="87">
        <v>3932959</v>
      </c>
      <c r="U201" s="89">
        <v>510000</v>
      </c>
    </row>
    <row r="202" spans="1:21" ht="12.75">
      <c r="A202" s="223">
        <v>2</v>
      </c>
      <c r="B202" s="224">
        <v>26</v>
      </c>
      <c r="C202" s="224">
        <v>4</v>
      </c>
      <c r="D202" s="85">
        <v>3</v>
      </c>
      <c r="E202" s="85">
        <v>0</v>
      </c>
      <c r="F202" s="86"/>
      <c r="G202" s="288" t="s">
        <v>461</v>
      </c>
      <c r="H202" s="87">
        <v>26801774.99</v>
      </c>
      <c r="I202" s="87">
        <v>21524238.74</v>
      </c>
      <c r="J202" s="87">
        <v>15508651.74</v>
      </c>
      <c r="K202" s="87">
        <v>8470211.2</v>
      </c>
      <c r="L202" s="87">
        <v>7038440.54</v>
      </c>
      <c r="M202" s="87">
        <v>1026410</v>
      </c>
      <c r="N202" s="87">
        <v>4251482</v>
      </c>
      <c r="O202" s="87">
        <v>254215</v>
      </c>
      <c r="P202" s="87">
        <v>33480</v>
      </c>
      <c r="Q202" s="87">
        <v>450000</v>
      </c>
      <c r="R202" s="87">
        <v>5277536.25</v>
      </c>
      <c r="S202" s="87">
        <v>5277536.25</v>
      </c>
      <c r="T202" s="87">
        <v>3771924.91</v>
      </c>
      <c r="U202" s="89">
        <v>0</v>
      </c>
    </row>
    <row r="203" spans="1:21" ht="12.75">
      <c r="A203" s="223">
        <v>2</v>
      </c>
      <c r="B203" s="224">
        <v>20</v>
      </c>
      <c r="C203" s="224">
        <v>3</v>
      </c>
      <c r="D203" s="85">
        <v>3</v>
      </c>
      <c r="E203" s="85">
        <v>0</v>
      </c>
      <c r="F203" s="86"/>
      <c r="G203" s="288" t="s">
        <v>462</v>
      </c>
      <c r="H203" s="87">
        <v>69872517</v>
      </c>
      <c r="I203" s="87">
        <v>54432746</v>
      </c>
      <c r="J203" s="87">
        <v>40733176</v>
      </c>
      <c r="K203" s="87">
        <v>25774332</v>
      </c>
      <c r="L203" s="87">
        <v>14958844</v>
      </c>
      <c r="M203" s="87">
        <v>4833422</v>
      </c>
      <c r="N203" s="87">
        <v>6428441</v>
      </c>
      <c r="O203" s="87">
        <v>0</v>
      </c>
      <c r="P203" s="87">
        <v>0</v>
      </c>
      <c r="Q203" s="87">
        <v>2437707</v>
      </c>
      <c r="R203" s="87">
        <v>15439771</v>
      </c>
      <c r="S203" s="87">
        <v>14689771</v>
      </c>
      <c r="T203" s="87">
        <v>867800</v>
      </c>
      <c r="U203" s="89">
        <v>750000</v>
      </c>
    </row>
    <row r="204" spans="1:21" ht="12.75">
      <c r="A204" s="223">
        <v>2</v>
      </c>
      <c r="B204" s="224">
        <v>14</v>
      </c>
      <c r="C204" s="224">
        <v>8</v>
      </c>
      <c r="D204" s="85">
        <v>3</v>
      </c>
      <c r="E204" s="85">
        <v>0</v>
      </c>
      <c r="F204" s="86"/>
      <c r="G204" s="288" t="s">
        <v>463</v>
      </c>
      <c r="H204" s="87">
        <v>44368433.37</v>
      </c>
      <c r="I204" s="87">
        <v>28907481.37</v>
      </c>
      <c r="J204" s="87">
        <v>23095584</v>
      </c>
      <c r="K204" s="87">
        <v>13488918</v>
      </c>
      <c r="L204" s="87">
        <v>9606666</v>
      </c>
      <c r="M204" s="87">
        <v>1027701</v>
      </c>
      <c r="N204" s="87">
        <v>4015504</v>
      </c>
      <c r="O204" s="87">
        <v>101823.37</v>
      </c>
      <c r="P204" s="87">
        <v>0</v>
      </c>
      <c r="Q204" s="87">
        <v>666869</v>
      </c>
      <c r="R204" s="87">
        <v>15460952</v>
      </c>
      <c r="S204" s="87">
        <v>15460952</v>
      </c>
      <c r="T204" s="87">
        <v>4141741</v>
      </c>
      <c r="U204" s="89">
        <v>0</v>
      </c>
    </row>
    <row r="205" spans="1:21" ht="12.75">
      <c r="A205" s="223">
        <v>2</v>
      </c>
      <c r="B205" s="224">
        <v>4</v>
      </c>
      <c r="C205" s="224">
        <v>4</v>
      </c>
      <c r="D205" s="85">
        <v>3</v>
      </c>
      <c r="E205" s="85">
        <v>0</v>
      </c>
      <c r="F205" s="86"/>
      <c r="G205" s="288" t="s">
        <v>464</v>
      </c>
      <c r="H205" s="87">
        <v>25563764.68</v>
      </c>
      <c r="I205" s="87">
        <v>19053264.68</v>
      </c>
      <c r="J205" s="87">
        <v>13636188.07</v>
      </c>
      <c r="K205" s="87">
        <v>10002384</v>
      </c>
      <c r="L205" s="87">
        <v>3633804.07</v>
      </c>
      <c r="M205" s="87">
        <v>813025</v>
      </c>
      <c r="N205" s="87">
        <v>4180180</v>
      </c>
      <c r="O205" s="87">
        <v>37840.61</v>
      </c>
      <c r="P205" s="87">
        <v>0</v>
      </c>
      <c r="Q205" s="87">
        <v>386031</v>
      </c>
      <c r="R205" s="87">
        <v>6510500</v>
      </c>
      <c r="S205" s="87">
        <v>6510500</v>
      </c>
      <c r="T205" s="87">
        <v>0</v>
      </c>
      <c r="U205" s="89">
        <v>0</v>
      </c>
    </row>
    <row r="206" spans="1:21" ht="12.75">
      <c r="A206" s="223">
        <v>2</v>
      </c>
      <c r="B206" s="224">
        <v>25</v>
      </c>
      <c r="C206" s="224">
        <v>6</v>
      </c>
      <c r="D206" s="85">
        <v>3</v>
      </c>
      <c r="E206" s="85">
        <v>0</v>
      </c>
      <c r="F206" s="86"/>
      <c r="G206" s="288" t="s">
        <v>465</v>
      </c>
      <c r="H206" s="87">
        <v>25973250</v>
      </c>
      <c r="I206" s="87">
        <v>21004593</v>
      </c>
      <c r="J206" s="87">
        <v>15002319</v>
      </c>
      <c r="K206" s="87">
        <v>9740861</v>
      </c>
      <c r="L206" s="87">
        <v>5261458</v>
      </c>
      <c r="M206" s="87">
        <v>1492531</v>
      </c>
      <c r="N206" s="87">
        <v>3985678</v>
      </c>
      <c r="O206" s="87">
        <v>81516</v>
      </c>
      <c r="P206" s="87">
        <v>6400</v>
      </c>
      <c r="Q206" s="87">
        <v>436149</v>
      </c>
      <c r="R206" s="87">
        <v>4968657</v>
      </c>
      <c r="S206" s="87">
        <v>4968657</v>
      </c>
      <c r="T206" s="87">
        <v>2422394</v>
      </c>
      <c r="U206" s="89">
        <v>0</v>
      </c>
    </row>
    <row r="207" spans="1:21" ht="12.75">
      <c r="A207" s="223">
        <v>2</v>
      </c>
      <c r="B207" s="224">
        <v>17</v>
      </c>
      <c r="C207" s="224">
        <v>5</v>
      </c>
      <c r="D207" s="85">
        <v>3</v>
      </c>
      <c r="E207" s="85">
        <v>0</v>
      </c>
      <c r="F207" s="86"/>
      <c r="G207" s="288" t="s">
        <v>466</v>
      </c>
      <c r="H207" s="87">
        <v>20531253</v>
      </c>
      <c r="I207" s="87">
        <v>19358049</v>
      </c>
      <c r="J207" s="87">
        <v>14688747</v>
      </c>
      <c r="K207" s="87">
        <v>9541924</v>
      </c>
      <c r="L207" s="87">
        <v>5146823</v>
      </c>
      <c r="M207" s="87">
        <v>571600</v>
      </c>
      <c r="N207" s="87">
        <v>3094376</v>
      </c>
      <c r="O207" s="87">
        <v>209326</v>
      </c>
      <c r="P207" s="87">
        <v>0</v>
      </c>
      <c r="Q207" s="87">
        <v>794000</v>
      </c>
      <c r="R207" s="87">
        <v>1173204</v>
      </c>
      <c r="S207" s="87">
        <v>1173204</v>
      </c>
      <c r="T207" s="87">
        <v>332504</v>
      </c>
      <c r="U207" s="89">
        <v>0</v>
      </c>
    </row>
    <row r="208" spans="1:21" ht="12.75">
      <c r="A208" s="223">
        <v>2</v>
      </c>
      <c r="B208" s="224">
        <v>12</v>
      </c>
      <c r="C208" s="224">
        <v>5</v>
      </c>
      <c r="D208" s="85">
        <v>3</v>
      </c>
      <c r="E208" s="85">
        <v>0</v>
      </c>
      <c r="F208" s="86"/>
      <c r="G208" s="288" t="s">
        <v>467</v>
      </c>
      <c r="H208" s="87">
        <v>11353477</v>
      </c>
      <c r="I208" s="87">
        <v>9953477</v>
      </c>
      <c r="J208" s="87">
        <v>6958281.13</v>
      </c>
      <c r="K208" s="87">
        <v>4643557.35</v>
      </c>
      <c r="L208" s="87">
        <v>2314723.78</v>
      </c>
      <c r="M208" s="87">
        <v>641790.87</v>
      </c>
      <c r="N208" s="87">
        <v>2129580</v>
      </c>
      <c r="O208" s="87">
        <v>6825</v>
      </c>
      <c r="P208" s="87">
        <v>17000</v>
      </c>
      <c r="Q208" s="87">
        <v>200000</v>
      </c>
      <c r="R208" s="87">
        <v>1400000</v>
      </c>
      <c r="S208" s="87">
        <v>1400000</v>
      </c>
      <c r="T208" s="87">
        <v>656844.4</v>
      </c>
      <c r="U208" s="89">
        <v>0</v>
      </c>
    </row>
    <row r="209" spans="1:21" ht="12.75">
      <c r="A209" s="223">
        <v>2</v>
      </c>
      <c r="B209" s="224">
        <v>22</v>
      </c>
      <c r="C209" s="224">
        <v>3</v>
      </c>
      <c r="D209" s="85">
        <v>3</v>
      </c>
      <c r="E209" s="85">
        <v>0</v>
      </c>
      <c r="F209" s="86"/>
      <c r="G209" s="288" t="s">
        <v>468</v>
      </c>
      <c r="H209" s="87">
        <v>59999037.8</v>
      </c>
      <c r="I209" s="87">
        <v>50382939.8</v>
      </c>
      <c r="J209" s="87">
        <v>36583154.8</v>
      </c>
      <c r="K209" s="87">
        <v>21034636</v>
      </c>
      <c r="L209" s="87">
        <v>15548518.8</v>
      </c>
      <c r="M209" s="87">
        <v>4072000</v>
      </c>
      <c r="N209" s="87">
        <v>7855659</v>
      </c>
      <c r="O209" s="87">
        <v>82126</v>
      </c>
      <c r="P209" s="87">
        <v>0</v>
      </c>
      <c r="Q209" s="87">
        <v>1790000</v>
      </c>
      <c r="R209" s="87">
        <v>9616098</v>
      </c>
      <c r="S209" s="87">
        <v>9616098</v>
      </c>
      <c r="T209" s="87">
        <v>4499580</v>
      </c>
      <c r="U209" s="89">
        <v>0</v>
      </c>
    </row>
    <row r="210" spans="1:21" ht="12.75">
      <c r="A210" s="223">
        <v>2</v>
      </c>
      <c r="B210" s="224">
        <v>24</v>
      </c>
      <c r="C210" s="224">
        <v>5</v>
      </c>
      <c r="D210" s="85">
        <v>3</v>
      </c>
      <c r="E210" s="85">
        <v>0</v>
      </c>
      <c r="F210" s="86"/>
      <c r="G210" s="288" t="s">
        <v>469</v>
      </c>
      <c r="H210" s="87">
        <v>74322867</v>
      </c>
      <c r="I210" s="87">
        <v>55624580</v>
      </c>
      <c r="J210" s="87">
        <v>43805535.95</v>
      </c>
      <c r="K210" s="87">
        <v>28537846.32</v>
      </c>
      <c r="L210" s="87">
        <v>15267689.63</v>
      </c>
      <c r="M210" s="87">
        <v>2056347</v>
      </c>
      <c r="N210" s="87">
        <v>8205518</v>
      </c>
      <c r="O210" s="87">
        <v>257179.05</v>
      </c>
      <c r="P210" s="87">
        <v>0</v>
      </c>
      <c r="Q210" s="87">
        <v>1300000</v>
      </c>
      <c r="R210" s="87">
        <v>18698287</v>
      </c>
      <c r="S210" s="87">
        <v>18348287</v>
      </c>
      <c r="T210" s="87">
        <v>4009702</v>
      </c>
      <c r="U210" s="89">
        <v>350000</v>
      </c>
    </row>
    <row r="211" spans="1:21" ht="12.75">
      <c r="A211" s="223">
        <v>2</v>
      </c>
      <c r="B211" s="224">
        <v>24</v>
      </c>
      <c r="C211" s="224">
        <v>6</v>
      </c>
      <c r="D211" s="85">
        <v>3</v>
      </c>
      <c r="E211" s="85">
        <v>0</v>
      </c>
      <c r="F211" s="86"/>
      <c r="G211" s="288" t="s">
        <v>470</v>
      </c>
      <c r="H211" s="87">
        <v>43832055.42</v>
      </c>
      <c r="I211" s="87">
        <v>37881542.7</v>
      </c>
      <c r="J211" s="87">
        <v>26859667.28</v>
      </c>
      <c r="K211" s="87">
        <v>17862176.16</v>
      </c>
      <c r="L211" s="87">
        <v>8997491.12</v>
      </c>
      <c r="M211" s="87">
        <v>2313100</v>
      </c>
      <c r="N211" s="87">
        <v>7138885</v>
      </c>
      <c r="O211" s="87">
        <v>419890.42</v>
      </c>
      <c r="P211" s="87">
        <v>0</v>
      </c>
      <c r="Q211" s="87">
        <v>1150000</v>
      </c>
      <c r="R211" s="87">
        <v>5950512.72</v>
      </c>
      <c r="S211" s="87">
        <v>5945512.72</v>
      </c>
      <c r="T211" s="87">
        <v>3899475</v>
      </c>
      <c r="U211" s="89">
        <v>5000</v>
      </c>
    </row>
    <row r="212" spans="1:21" ht="12.75">
      <c r="A212" s="223">
        <v>2</v>
      </c>
      <c r="B212" s="224">
        <v>24</v>
      </c>
      <c r="C212" s="224">
        <v>7</v>
      </c>
      <c r="D212" s="85">
        <v>3</v>
      </c>
      <c r="E212" s="85">
        <v>0</v>
      </c>
      <c r="F212" s="86"/>
      <c r="G212" s="288" t="s">
        <v>471</v>
      </c>
      <c r="H212" s="87">
        <v>14432955</v>
      </c>
      <c r="I212" s="87">
        <v>12208755</v>
      </c>
      <c r="J212" s="87">
        <v>8060203</v>
      </c>
      <c r="K212" s="87">
        <v>5146583</v>
      </c>
      <c r="L212" s="87">
        <v>2913620</v>
      </c>
      <c r="M212" s="87">
        <v>1374360</v>
      </c>
      <c r="N212" s="87">
        <v>2427486</v>
      </c>
      <c r="O212" s="87">
        <v>6706</v>
      </c>
      <c r="P212" s="87">
        <v>0</v>
      </c>
      <c r="Q212" s="87">
        <v>340000</v>
      </c>
      <c r="R212" s="87">
        <v>2224200</v>
      </c>
      <c r="S212" s="87">
        <v>2224200</v>
      </c>
      <c r="T212" s="87">
        <v>20000</v>
      </c>
      <c r="U212" s="89">
        <v>0</v>
      </c>
    </row>
    <row r="213" spans="1:21" ht="12.75">
      <c r="A213" s="223">
        <v>2</v>
      </c>
      <c r="B213" s="224">
        <v>19</v>
      </c>
      <c r="C213" s="224">
        <v>8</v>
      </c>
      <c r="D213" s="85">
        <v>3</v>
      </c>
      <c r="E213" s="85">
        <v>0</v>
      </c>
      <c r="F213" s="86"/>
      <c r="G213" s="288" t="s">
        <v>472</v>
      </c>
      <c r="H213" s="87">
        <v>41771803</v>
      </c>
      <c r="I213" s="87">
        <v>32329436</v>
      </c>
      <c r="J213" s="87">
        <v>23842894</v>
      </c>
      <c r="K213" s="87">
        <v>12394799.82</v>
      </c>
      <c r="L213" s="87">
        <v>11448094.18</v>
      </c>
      <c r="M213" s="87">
        <v>2571905</v>
      </c>
      <c r="N213" s="87">
        <v>3520377</v>
      </c>
      <c r="O213" s="87">
        <v>528840</v>
      </c>
      <c r="P213" s="87">
        <v>1114600</v>
      </c>
      <c r="Q213" s="87">
        <v>750820</v>
      </c>
      <c r="R213" s="87">
        <v>9442367</v>
      </c>
      <c r="S213" s="87">
        <v>9442367</v>
      </c>
      <c r="T213" s="87">
        <v>0</v>
      </c>
      <c r="U213" s="89">
        <v>0</v>
      </c>
    </row>
    <row r="214" spans="1:21" ht="12.75">
      <c r="A214" s="223">
        <v>2</v>
      </c>
      <c r="B214" s="224">
        <v>20</v>
      </c>
      <c r="C214" s="224">
        <v>6</v>
      </c>
      <c r="D214" s="85">
        <v>3</v>
      </c>
      <c r="E214" s="85">
        <v>0</v>
      </c>
      <c r="F214" s="86"/>
      <c r="G214" s="288" t="s">
        <v>473</v>
      </c>
      <c r="H214" s="87">
        <v>49460088.04</v>
      </c>
      <c r="I214" s="87">
        <v>39483098</v>
      </c>
      <c r="J214" s="87">
        <v>24693078.27</v>
      </c>
      <c r="K214" s="87">
        <v>16106079</v>
      </c>
      <c r="L214" s="87">
        <v>8586999.27</v>
      </c>
      <c r="M214" s="87">
        <v>5242634</v>
      </c>
      <c r="N214" s="87">
        <v>6532000</v>
      </c>
      <c r="O214" s="87">
        <v>106568.04</v>
      </c>
      <c r="P214" s="87">
        <v>1243150</v>
      </c>
      <c r="Q214" s="87">
        <v>1665667.69</v>
      </c>
      <c r="R214" s="87">
        <v>9976990.04</v>
      </c>
      <c r="S214" s="87">
        <v>9976990.04</v>
      </c>
      <c r="T214" s="87">
        <v>2256964</v>
      </c>
      <c r="U214" s="89">
        <v>0</v>
      </c>
    </row>
    <row r="215" spans="1:21" s="95" customFormat="1" ht="15">
      <c r="A215" s="225"/>
      <c r="B215" s="226"/>
      <c r="C215" s="226"/>
      <c r="D215" s="96"/>
      <c r="E215" s="96"/>
      <c r="F215" s="102" t="s">
        <v>474</v>
      </c>
      <c r="G215" s="289"/>
      <c r="H215" s="98">
        <v>146132799.74</v>
      </c>
      <c r="I215" s="98">
        <v>104848231.74</v>
      </c>
      <c r="J215" s="98">
        <v>96785969.74</v>
      </c>
      <c r="K215" s="98">
        <v>5035434</v>
      </c>
      <c r="L215" s="98">
        <v>91750535.74</v>
      </c>
      <c r="M215" s="98">
        <v>491830</v>
      </c>
      <c r="N215" s="98">
        <v>656232</v>
      </c>
      <c r="O215" s="98">
        <v>230000</v>
      </c>
      <c r="P215" s="98">
        <v>0</v>
      </c>
      <c r="Q215" s="98">
        <v>6684200</v>
      </c>
      <c r="R215" s="98">
        <v>41284568</v>
      </c>
      <c r="S215" s="98">
        <v>39885603</v>
      </c>
      <c r="T215" s="98">
        <v>4605802</v>
      </c>
      <c r="U215" s="100">
        <v>1398965</v>
      </c>
    </row>
    <row r="216" spans="1:21" ht="25.5">
      <c r="A216" s="223">
        <v>2</v>
      </c>
      <c r="B216" s="224">
        <v>15</v>
      </c>
      <c r="C216" s="224">
        <v>1</v>
      </c>
      <c r="D216" s="85" t="s">
        <v>475</v>
      </c>
      <c r="E216" s="85">
        <v>8</v>
      </c>
      <c r="F216" s="86"/>
      <c r="G216" s="288" t="s">
        <v>476</v>
      </c>
      <c r="H216" s="87">
        <v>402033</v>
      </c>
      <c r="I216" s="87">
        <v>402033</v>
      </c>
      <c r="J216" s="87">
        <v>362033</v>
      </c>
      <c r="K216" s="87">
        <v>67500</v>
      </c>
      <c r="L216" s="87">
        <v>294533</v>
      </c>
      <c r="M216" s="87">
        <v>0</v>
      </c>
      <c r="N216" s="87">
        <v>40000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9">
        <v>0</v>
      </c>
    </row>
    <row r="217" spans="1:21" ht="25.5">
      <c r="A217" s="223">
        <v>2</v>
      </c>
      <c r="B217" s="224">
        <v>63</v>
      </c>
      <c r="C217" s="224">
        <v>1</v>
      </c>
      <c r="D217" s="85" t="s">
        <v>475</v>
      </c>
      <c r="E217" s="85">
        <v>8</v>
      </c>
      <c r="F217" s="86"/>
      <c r="G217" s="288" t="s">
        <v>477</v>
      </c>
      <c r="H217" s="87">
        <v>86812629</v>
      </c>
      <c r="I217" s="87">
        <v>77812629</v>
      </c>
      <c r="J217" s="87">
        <v>70975859</v>
      </c>
      <c r="K217" s="87">
        <v>1327800</v>
      </c>
      <c r="L217" s="87">
        <v>69648059</v>
      </c>
      <c r="M217" s="87">
        <v>0</v>
      </c>
      <c r="N217" s="87">
        <v>187570</v>
      </c>
      <c r="O217" s="87">
        <v>0</v>
      </c>
      <c r="P217" s="87">
        <v>0</v>
      </c>
      <c r="Q217" s="87">
        <v>6649200</v>
      </c>
      <c r="R217" s="87">
        <v>9000000</v>
      </c>
      <c r="S217" s="87">
        <v>9000000</v>
      </c>
      <c r="T217" s="87">
        <v>0</v>
      </c>
      <c r="U217" s="89">
        <v>0</v>
      </c>
    </row>
    <row r="218" spans="1:21" ht="12.75">
      <c r="A218" s="223">
        <v>2</v>
      </c>
      <c r="B218" s="224">
        <v>9</v>
      </c>
      <c r="C218" s="224">
        <v>7</v>
      </c>
      <c r="D218" s="85" t="s">
        <v>475</v>
      </c>
      <c r="E218" s="85">
        <v>8</v>
      </c>
      <c r="F218" s="86"/>
      <c r="G218" s="288" t="s">
        <v>478</v>
      </c>
      <c r="H218" s="87">
        <v>1190700</v>
      </c>
      <c r="I218" s="87">
        <v>1148700</v>
      </c>
      <c r="J218" s="87">
        <v>1129350</v>
      </c>
      <c r="K218" s="87">
        <v>335100</v>
      </c>
      <c r="L218" s="87">
        <v>794250</v>
      </c>
      <c r="M218" s="87">
        <v>0</v>
      </c>
      <c r="N218" s="87">
        <v>19350</v>
      </c>
      <c r="O218" s="87">
        <v>0</v>
      </c>
      <c r="P218" s="87">
        <v>0</v>
      </c>
      <c r="Q218" s="87">
        <v>0</v>
      </c>
      <c r="R218" s="87">
        <v>42000</v>
      </c>
      <c r="S218" s="87">
        <v>42000</v>
      </c>
      <c r="T218" s="87">
        <v>0</v>
      </c>
      <c r="U218" s="89">
        <v>0</v>
      </c>
    </row>
    <row r="219" spans="1:21" ht="12.75">
      <c r="A219" s="223">
        <v>2</v>
      </c>
      <c r="B219" s="224">
        <v>10</v>
      </c>
      <c r="C219" s="224">
        <v>1</v>
      </c>
      <c r="D219" s="85" t="s">
        <v>475</v>
      </c>
      <c r="E219" s="85">
        <v>8</v>
      </c>
      <c r="F219" s="86"/>
      <c r="G219" s="288" t="s">
        <v>479</v>
      </c>
      <c r="H219" s="87">
        <v>92507</v>
      </c>
      <c r="I219" s="87">
        <v>73007</v>
      </c>
      <c r="J219" s="87">
        <v>73007</v>
      </c>
      <c r="K219" s="87">
        <v>53580</v>
      </c>
      <c r="L219" s="87">
        <v>19427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19500</v>
      </c>
      <c r="S219" s="87">
        <v>19500</v>
      </c>
      <c r="T219" s="87">
        <v>0</v>
      </c>
      <c r="U219" s="89">
        <v>0</v>
      </c>
    </row>
    <row r="220" spans="1:21" ht="12.75">
      <c r="A220" s="223">
        <v>2</v>
      </c>
      <c r="B220" s="224">
        <v>20</v>
      </c>
      <c r="C220" s="224">
        <v>2</v>
      </c>
      <c r="D220" s="85" t="s">
        <v>475</v>
      </c>
      <c r="E220" s="85">
        <v>8</v>
      </c>
      <c r="F220" s="86"/>
      <c r="G220" s="288" t="s">
        <v>480</v>
      </c>
      <c r="H220" s="87">
        <v>838322.74</v>
      </c>
      <c r="I220" s="87">
        <v>726322.74</v>
      </c>
      <c r="J220" s="87">
        <v>696322.74</v>
      </c>
      <c r="K220" s="87">
        <v>77000</v>
      </c>
      <c r="L220" s="87">
        <v>619322.74</v>
      </c>
      <c r="M220" s="87">
        <v>0</v>
      </c>
      <c r="N220" s="87">
        <v>30000</v>
      </c>
      <c r="O220" s="87">
        <v>0</v>
      </c>
      <c r="P220" s="87">
        <v>0</v>
      </c>
      <c r="Q220" s="87">
        <v>0</v>
      </c>
      <c r="R220" s="87">
        <v>112000</v>
      </c>
      <c r="S220" s="87">
        <v>112000</v>
      </c>
      <c r="T220" s="87">
        <v>0</v>
      </c>
      <c r="U220" s="89">
        <v>0</v>
      </c>
    </row>
    <row r="221" spans="1:21" ht="12.75">
      <c r="A221" s="223">
        <v>2</v>
      </c>
      <c r="B221" s="224">
        <v>61</v>
      </c>
      <c r="C221" s="224">
        <v>1</v>
      </c>
      <c r="D221" s="85" t="s">
        <v>475</v>
      </c>
      <c r="E221" s="85">
        <v>8</v>
      </c>
      <c r="F221" s="86"/>
      <c r="G221" s="288" t="s">
        <v>481</v>
      </c>
      <c r="H221" s="87">
        <v>8695768</v>
      </c>
      <c r="I221" s="87">
        <v>1714630</v>
      </c>
      <c r="J221" s="87">
        <v>1588130</v>
      </c>
      <c r="K221" s="87">
        <v>791249</v>
      </c>
      <c r="L221" s="87">
        <v>796881</v>
      </c>
      <c r="M221" s="87">
        <v>0</v>
      </c>
      <c r="N221" s="87">
        <v>1500</v>
      </c>
      <c r="O221" s="87">
        <v>90000</v>
      </c>
      <c r="P221" s="87">
        <v>0</v>
      </c>
      <c r="Q221" s="87">
        <v>35000</v>
      </c>
      <c r="R221" s="87">
        <v>6981138</v>
      </c>
      <c r="S221" s="87">
        <v>6981138</v>
      </c>
      <c r="T221" s="87">
        <v>4605802</v>
      </c>
      <c r="U221" s="89">
        <v>0</v>
      </c>
    </row>
    <row r="222" spans="1:21" ht="38.25">
      <c r="A222" s="223">
        <v>2</v>
      </c>
      <c r="B222" s="224">
        <v>2</v>
      </c>
      <c r="C222" s="224">
        <v>5</v>
      </c>
      <c r="D222" s="85" t="s">
        <v>475</v>
      </c>
      <c r="E222" s="85">
        <v>8</v>
      </c>
      <c r="F222" s="86"/>
      <c r="G222" s="288" t="s">
        <v>482</v>
      </c>
      <c r="H222" s="87">
        <v>3422912</v>
      </c>
      <c r="I222" s="87">
        <v>3402912</v>
      </c>
      <c r="J222" s="87">
        <v>3400912</v>
      </c>
      <c r="K222" s="87">
        <v>266700</v>
      </c>
      <c r="L222" s="87">
        <v>3134212</v>
      </c>
      <c r="M222" s="87">
        <v>0</v>
      </c>
      <c r="N222" s="87">
        <v>2000</v>
      </c>
      <c r="O222" s="87">
        <v>0</v>
      </c>
      <c r="P222" s="87">
        <v>0</v>
      </c>
      <c r="Q222" s="87">
        <v>0</v>
      </c>
      <c r="R222" s="87">
        <v>20000</v>
      </c>
      <c r="S222" s="87">
        <v>20000</v>
      </c>
      <c r="T222" s="87">
        <v>0</v>
      </c>
      <c r="U222" s="89">
        <v>0</v>
      </c>
    </row>
    <row r="223" spans="1:21" ht="12.75">
      <c r="A223" s="223">
        <v>2</v>
      </c>
      <c r="B223" s="224">
        <v>8</v>
      </c>
      <c r="C223" s="224">
        <v>6</v>
      </c>
      <c r="D223" s="85" t="s">
        <v>475</v>
      </c>
      <c r="E223" s="85">
        <v>8</v>
      </c>
      <c r="F223" s="86"/>
      <c r="G223" s="288" t="s">
        <v>483</v>
      </c>
      <c r="H223" s="87">
        <v>162000</v>
      </c>
      <c r="I223" s="87">
        <v>162000</v>
      </c>
      <c r="J223" s="87">
        <v>22000</v>
      </c>
      <c r="K223" s="87">
        <v>15179</v>
      </c>
      <c r="L223" s="87">
        <v>6821</v>
      </c>
      <c r="M223" s="87">
        <v>0</v>
      </c>
      <c r="N223" s="87">
        <v>0</v>
      </c>
      <c r="O223" s="87">
        <v>140000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9">
        <v>0</v>
      </c>
    </row>
    <row r="224" spans="1:21" ht="12.75">
      <c r="A224" s="223">
        <v>2</v>
      </c>
      <c r="B224" s="224">
        <v>16</v>
      </c>
      <c r="C224" s="224">
        <v>4</v>
      </c>
      <c r="D224" s="85" t="s">
        <v>475</v>
      </c>
      <c r="E224" s="85">
        <v>8</v>
      </c>
      <c r="F224" s="86"/>
      <c r="G224" s="288" t="s">
        <v>484</v>
      </c>
      <c r="H224" s="87">
        <v>32054713</v>
      </c>
      <c r="I224" s="87">
        <v>8398748</v>
      </c>
      <c r="J224" s="87">
        <v>8023736</v>
      </c>
      <c r="K224" s="87">
        <v>1357110</v>
      </c>
      <c r="L224" s="87">
        <v>6666626</v>
      </c>
      <c r="M224" s="87">
        <v>0</v>
      </c>
      <c r="N224" s="87">
        <v>375012</v>
      </c>
      <c r="O224" s="87">
        <v>0</v>
      </c>
      <c r="P224" s="87">
        <v>0</v>
      </c>
      <c r="Q224" s="87">
        <v>0</v>
      </c>
      <c r="R224" s="87">
        <v>23655965</v>
      </c>
      <c r="S224" s="87">
        <v>23655965</v>
      </c>
      <c r="T224" s="87">
        <v>0</v>
      </c>
      <c r="U224" s="89">
        <v>0</v>
      </c>
    </row>
    <row r="225" spans="1:21" ht="12.75">
      <c r="A225" s="223">
        <v>2</v>
      </c>
      <c r="B225" s="224">
        <v>25</v>
      </c>
      <c r="C225" s="224">
        <v>2</v>
      </c>
      <c r="D225" s="85" t="s">
        <v>475</v>
      </c>
      <c r="E225" s="85">
        <v>8</v>
      </c>
      <c r="F225" s="86"/>
      <c r="G225" s="288" t="s">
        <v>485</v>
      </c>
      <c r="H225" s="87">
        <v>653000</v>
      </c>
      <c r="I225" s="87">
        <v>653000</v>
      </c>
      <c r="J225" s="87">
        <v>161170</v>
      </c>
      <c r="K225" s="87">
        <v>116696</v>
      </c>
      <c r="L225" s="87">
        <v>44474</v>
      </c>
      <c r="M225" s="87">
        <v>491830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9">
        <v>0</v>
      </c>
    </row>
    <row r="226" spans="1:21" ht="25.5">
      <c r="A226" s="223">
        <v>2</v>
      </c>
      <c r="B226" s="224">
        <v>19</v>
      </c>
      <c r="C226" s="224">
        <v>1</v>
      </c>
      <c r="D226" s="85" t="s">
        <v>475</v>
      </c>
      <c r="E226" s="85">
        <v>8</v>
      </c>
      <c r="F226" s="86"/>
      <c r="G226" s="288" t="s">
        <v>486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9">
        <v>0</v>
      </c>
    </row>
    <row r="227" spans="1:21" ht="12.75">
      <c r="A227" s="223">
        <v>2</v>
      </c>
      <c r="B227" s="224">
        <v>1</v>
      </c>
      <c r="C227" s="224">
        <v>1</v>
      </c>
      <c r="D227" s="85" t="s">
        <v>475</v>
      </c>
      <c r="E227" s="85">
        <v>8</v>
      </c>
      <c r="F227" s="86"/>
      <c r="G227" s="288" t="s">
        <v>487</v>
      </c>
      <c r="H227" s="87">
        <v>54000</v>
      </c>
      <c r="I227" s="87">
        <v>54000</v>
      </c>
      <c r="J227" s="87">
        <v>54000</v>
      </c>
      <c r="K227" s="87">
        <v>35800</v>
      </c>
      <c r="L227" s="87">
        <v>18200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87">
        <v>0</v>
      </c>
      <c r="T227" s="87">
        <v>0</v>
      </c>
      <c r="U227" s="89">
        <v>0</v>
      </c>
    </row>
    <row r="228" spans="1:21" ht="25.5">
      <c r="A228" s="223">
        <v>2</v>
      </c>
      <c r="B228" s="224">
        <v>17</v>
      </c>
      <c r="C228" s="224">
        <v>4</v>
      </c>
      <c r="D228" s="85" t="s">
        <v>475</v>
      </c>
      <c r="E228" s="85">
        <v>8</v>
      </c>
      <c r="F228" s="86"/>
      <c r="G228" s="288" t="s">
        <v>488</v>
      </c>
      <c r="H228" s="87">
        <v>11754215</v>
      </c>
      <c r="I228" s="87">
        <v>10300250</v>
      </c>
      <c r="J228" s="87">
        <v>10299450</v>
      </c>
      <c r="K228" s="87">
        <v>591720</v>
      </c>
      <c r="L228" s="87">
        <v>9707730</v>
      </c>
      <c r="M228" s="87">
        <v>0</v>
      </c>
      <c r="N228" s="87">
        <v>800</v>
      </c>
      <c r="O228" s="87">
        <v>0</v>
      </c>
      <c r="P228" s="87">
        <v>0</v>
      </c>
      <c r="Q228" s="87">
        <v>0</v>
      </c>
      <c r="R228" s="87">
        <v>1453965</v>
      </c>
      <c r="S228" s="87">
        <v>55000</v>
      </c>
      <c r="T228" s="87">
        <v>0</v>
      </c>
      <c r="U228" s="89">
        <v>1398965</v>
      </c>
    </row>
    <row r="229" spans="1:21" ht="12.75">
      <c r="A229" s="223"/>
      <c r="B229" s="224"/>
      <c r="C229" s="224"/>
      <c r="D229" s="85"/>
      <c r="E229" s="85"/>
      <c r="F229" s="86"/>
      <c r="G229" s="288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9"/>
    </row>
    <row r="230" spans="1:21" ht="12.75">
      <c r="A230" s="223"/>
      <c r="B230" s="224"/>
      <c r="C230" s="224"/>
      <c r="D230" s="85"/>
      <c r="E230" s="85"/>
      <c r="F230" s="86"/>
      <c r="G230" s="288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9"/>
    </row>
    <row r="231" spans="1:21" ht="12.75">
      <c r="A231" s="223"/>
      <c r="B231" s="224"/>
      <c r="C231" s="224"/>
      <c r="D231" s="85"/>
      <c r="E231" s="85"/>
      <c r="F231" s="86"/>
      <c r="G231" s="288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9"/>
    </row>
    <row r="232" spans="1:21" ht="12.75">
      <c r="A232" s="223"/>
      <c r="B232" s="224"/>
      <c r="C232" s="224"/>
      <c r="D232" s="85"/>
      <c r="E232" s="85"/>
      <c r="F232" s="86"/>
      <c r="G232" s="288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9"/>
    </row>
    <row r="233" spans="1:21" ht="12.75">
      <c r="A233" s="223"/>
      <c r="B233" s="224"/>
      <c r="C233" s="224"/>
      <c r="D233" s="85"/>
      <c r="E233" s="85"/>
      <c r="F233" s="86"/>
      <c r="G233" s="288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9"/>
    </row>
    <row r="234" spans="1:21" ht="13.5" thickBot="1">
      <c r="A234" s="241"/>
      <c r="B234" s="242"/>
      <c r="C234" s="242"/>
      <c r="D234" s="268"/>
      <c r="E234" s="268"/>
      <c r="F234" s="269"/>
      <c r="G234" s="30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6"/>
    </row>
    <row r="235" spans="1:3" ht="12.75">
      <c r="A235" s="267"/>
      <c r="B235" s="267"/>
      <c r="C235" s="267"/>
    </row>
    <row r="236" spans="1:3" ht="12.75">
      <c r="A236" s="267"/>
      <c r="B236" s="267"/>
      <c r="C236" s="267"/>
    </row>
    <row r="237" spans="1:3" ht="12.75">
      <c r="A237" s="267"/>
      <c r="B237" s="267"/>
      <c r="C237" s="267"/>
    </row>
    <row r="238" spans="1:3" ht="12.75">
      <c r="A238" s="267"/>
      <c r="B238" s="267"/>
      <c r="C238" s="267"/>
    </row>
    <row r="239" spans="1:3" ht="12.75">
      <c r="A239" s="267"/>
      <c r="B239" s="267"/>
      <c r="C239" s="267"/>
    </row>
    <row r="240" spans="1:3" ht="12.75">
      <c r="A240" s="267"/>
      <c r="B240" s="267"/>
      <c r="C240" s="267"/>
    </row>
    <row r="241" spans="1:3" ht="12.75">
      <c r="A241" s="267"/>
      <c r="B241" s="267"/>
      <c r="C241" s="267"/>
    </row>
    <row r="242" spans="1:3" ht="12.75">
      <c r="A242" s="267"/>
      <c r="B242" s="267"/>
      <c r="C242" s="267"/>
    </row>
    <row r="243" spans="1:3" ht="12.75">
      <c r="A243" s="267"/>
      <c r="B243" s="267"/>
      <c r="C243" s="267"/>
    </row>
    <row r="244" spans="1:3" ht="12.75">
      <c r="A244" s="267"/>
      <c r="B244" s="267"/>
      <c r="C244" s="267"/>
    </row>
    <row r="245" spans="1:3" ht="12.75">
      <c r="A245" s="267"/>
      <c r="B245" s="267"/>
      <c r="C245" s="267"/>
    </row>
    <row r="246" spans="1:3" ht="12.75">
      <c r="A246" s="267"/>
      <c r="B246" s="267"/>
      <c r="C246" s="267"/>
    </row>
    <row r="247" spans="1:3" ht="12.75">
      <c r="A247" s="267"/>
      <c r="B247" s="267"/>
      <c r="C247" s="267"/>
    </row>
    <row r="248" spans="1:3" ht="12.75">
      <c r="A248" s="267"/>
      <c r="B248" s="267"/>
      <c r="C248" s="267"/>
    </row>
    <row r="249" spans="1:3" ht="12.75">
      <c r="A249" s="267"/>
      <c r="B249" s="267"/>
      <c r="C249" s="267"/>
    </row>
    <row r="250" spans="1:3" ht="12.75">
      <c r="A250" s="267"/>
      <c r="B250" s="267"/>
      <c r="C250" s="267"/>
    </row>
    <row r="251" spans="1:3" ht="12.75">
      <c r="A251" s="267"/>
      <c r="B251" s="267"/>
      <c r="C251" s="267"/>
    </row>
    <row r="252" spans="1:3" ht="12.75">
      <c r="A252" s="267"/>
      <c r="B252" s="267"/>
      <c r="C252" s="267"/>
    </row>
    <row r="253" spans="1:3" ht="12.75">
      <c r="A253" s="267"/>
      <c r="B253" s="267"/>
      <c r="C253" s="267"/>
    </row>
    <row r="254" spans="1:3" ht="12.75">
      <c r="A254" s="267"/>
      <c r="B254" s="267"/>
      <c r="C254" s="267"/>
    </row>
    <row r="255" spans="1:3" ht="12.75">
      <c r="A255" s="267"/>
      <c r="B255" s="267"/>
      <c r="C255" s="267"/>
    </row>
    <row r="256" spans="1:3" ht="12.75">
      <c r="A256" s="267"/>
      <c r="B256" s="267"/>
      <c r="C256" s="267"/>
    </row>
    <row r="257" spans="1:3" ht="12.75">
      <c r="A257" s="267"/>
      <c r="B257" s="267"/>
      <c r="C257" s="267"/>
    </row>
    <row r="258" spans="1:3" ht="12.75">
      <c r="A258" s="267"/>
      <c r="B258" s="267"/>
      <c r="C258" s="267"/>
    </row>
    <row r="259" spans="1:3" ht="12.75">
      <c r="A259" s="267"/>
      <c r="B259" s="267"/>
      <c r="C259" s="267"/>
    </row>
    <row r="260" spans="1:3" ht="12.75">
      <c r="A260" s="267"/>
      <c r="B260" s="267"/>
      <c r="C260" s="267"/>
    </row>
    <row r="261" spans="1:3" ht="12.75">
      <c r="A261" s="267"/>
      <c r="B261" s="267"/>
      <c r="C261" s="267"/>
    </row>
    <row r="262" spans="1:3" ht="12.75">
      <c r="A262" s="267"/>
      <c r="B262" s="267"/>
      <c r="C262" s="267"/>
    </row>
    <row r="263" spans="1:3" ht="12.75">
      <c r="A263" s="267"/>
      <c r="B263" s="267"/>
      <c r="C263" s="267"/>
    </row>
    <row r="264" spans="1:3" ht="12.75">
      <c r="A264" s="267"/>
      <c r="B264" s="267"/>
      <c r="C264" s="267"/>
    </row>
    <row r="265" spans="1:3" ht="12.75">
      <c r="A265" s="267"/>
      <c r="B265" s="267"/>
      <c r="C265" s="267"/>
    </row>
    <row r="266" spans="1:3" ht="12.75">
      <c r="A266" s="267"/>
      <c r="B266" s="267"/>
      <c r="C266" s="267"/>
    </row>
    <row r="267" spans="1:3" ht="12.75">
      <c r="A267" s="267"/>
      <c r="B267" s="267"/>
      <c r="C267" s="267"/>
    </row>
    <row r="268" spans="1:3" ht="12.75">
      <c r="A268" s="267"/>
      <c r="B268" s="267"/>
      <c r="C268" s="267"/>
    </row>
    <row r="269" spans="1:3" ht="12.75">
      <c r="A269" s="267"/>
      <c r="B269" s="267"/>
      <c r="C269" s="267"/>
    </row>
    <row r="270" spans="1:3" ht="12.75">
      <c r="A270" s="267"/>
      <c r="B270" s="267"/>
      <c r="C270" s="267"/>
    </row>
    <row r="271" spans="1:3" ht="12.75">
      <c r="A271" s="267"/>
      <c r="B271" s="267"/>
      <c r="C271" s="267"/>
    </row>
    <row r="272" spans="1:3" ht="12.75">
      <c r="A272" s="267"/>
      <c r="B272" s="267"/>
      <c r="C272" s="267"/>
    </row>
    <row r="273" spans="1:3" ht="12.75">
      <c r="A273" s="267"/>
      <c r="B273" s="267"/>
      <c r="C273" s="267"/>
    </row>
    <row r="274" spans="1:3" ht="12.75">
      <c r="A274" s="267"/>
      <c r="B274" s="267"/>
      <c r="C274" s="267"/>
    </row>
    <row r="275" spans="1:3" ht="12.75">
      <c r="A275" s="267"/>
      <c r="B275" s="267"/>
      <c r="C275" s="267"/>
    </row>
    <row r="276" spans="1:3" ht="12.75">
      <c r="A276" s="267"/>
      <c r="B276" s="267"/>
      <c r="C276" s="267"/>
    </row>
    <row r="277" spans="1:3" ht="12.75">
      <c r="A277" s="267"/>
      <c r="B277" s="267"/>
      <c r="C277" s="267"/>
    </row>
    <row r="278" spans="1:3" ht="12.75">
      <c r="A278" s="267"/>
      <c r="B278" s="267"/>
      <c r="C278" s="267"/>
    </row>
    <row r="279" spans="1:3" ht="12.75">
      <c r="A279" s="267"/>
      <c r="B279" s="267"/>
      <c r="C279" s="267"/>
    </row>
    <row r="280" spans="1:3" ht="12.75">
      <c r="A280" s="267"/>
      <c r="B280" s="267"/>
      <c r="C280" s="267"/>
    </row>
    <row r="281" spans="1:3" ht="12.75">
      <c r="A281" s="267"/>
      <c r="B281" s="267"/>
      <c r="C281" s="267"/>
    </row>
    <row r="282" spans="1:3" ht="12.75">
      <c r="A282" s="267"/>
      <c r="B282" s="267"/>
      <c r="C282" s="267"/>
    </row>
    <row r="283" spans="1:3" ht="12.75">
      <c r="A283" s="267"/>
      <c r="B283" s="267"/>
      <c r="C283" s="267"/>
    </row>
    <row r="284" spans="1:3" ht="12.75">
      <c r="A284" s="267"/>
      <c r="B284" s="267"/>
      <c r="C284" s="267"/>
    </row>
    <row r="285" spans="1:3" ht="12.75">
      <c r="A285" s="267"/>
      <c r="B285" s="267"/>
      <c r="C285" s="267"/>
    </row>
    <row r="286" spans="1:3" ht="12.75">
      <c r="A286" s="267"/>
      <c r="B286" s="267"/>
      <c r="C286" s="267"/>
    </row>
    <row r="287" spans="1:3" ht="12.75">
      <c r="A287" s="267"/>
      <c r="B287" s="267"/>
      <c r="C287" s="267"/>
    </row>
    <row r="288" spans="1:3" ht="12.75">
      <c r="A288" s="267"/>
      <c r="B288" s="267"/>
      <c r="C288" s="267"/>
    </row>
    <row r="289" spans="1:3" ht="12.75">
      <c r="A289" s="267"/>
      <c r="B289" s="267"/>
      <c r="C289" s="267"/>
    </row>
    <row r="290" spans="1:3" ht="12.75">
      <c r="A290" s="267"/>
      <c r="B290" s="267"/>
      <c r="C290" s="267"/>
    </row>
    <row r="291" spans="1:3" ht="12.75">
      <c r="A291" s="267"/>
      <c r="B291" s="267"/>
      <c r="C291" s="267"/>
    </row>
    <row r="292" spans="1:3" ht="12.75">
      <c r="A292" s="267"/>
      <c r="B292" s="267"/>
      <c r="C292" s="267"/>
    </row>
    <row r="293" spans="1:3" ht="12.75">
      <c r="A293" s="267"/>
      <c r="B293" s="267"/>
      <c r="C293" s="267"/>
    </row>
    <row r="294" spans="1:3" ht="12.75">
      <c r="A294" s="267"/>
      <c r="B294" s="267"/>
      <c r="C294" s="267"/>
    </row>
    <row r="295" spans="1:3" ht="12.75">
      <c r="A295" s="267"/>
      <c r="B295" s="267"/>
      <c r="C295" s="267"/>
    </row>
    <row r="296" spans="1:3" ht="12.75">
      <c r="A296" s="267"/>
      <c r="B296" s="267"/>
      <c r="C296" s="267"/>
    </row>
    <row r="297" spans="1:3" ht="12.75">
      <c r="A297" s="267"/>
      <c r="B297" s="267"/>
      <c r="C297" s="267"/>
    </row>
    <row r="298" spans="1:3" ht="12.75">
      <c r="A298" s="267"/>
      <c r="B298" s="267"/>
      <c r="C298" s="267"/>
    </row>
    <row r="299" spans="1:3" ht="12.75">
      <c r="A299" s="267"/>
      <c r="B299" s="267"/>
      <c r="C299" s="267"/>
    </row>
    <row r="300" spans="1:3" ht="12.75">
      <c r="A300" s="267"/>
      <c r="B300" s="267"/>
      <c r="C300" s="267"/>
    </row>
    <row r="301" spans="1:3" ht="12.75">
      <c r="A301" s="267"/>
      <c r="B301" s="267"/>
      <c r="C301" s="267"/>
    </row>
    <row r="302" spans="1:3" ht="12.75">
      <c r="A302" s="267"/>
      <c r="B302" s="267"/>
      <c r="C302" s="267"/>
    </row>
    <row r="303" spans="1:3" ht="12.75">
      <c r="A303" s="267"/>
      <c r="B303" s="267"/>
      <c r="C303" s="267"/>
    </row>
    <row r="304" spans="1:3" ht="12.75">
      <c r="A304" s="267"/>
      <c r="B304" s="267"/>
      <c r="C304" s="267"/>
    </row>
    <row r="305" spans="1:3" ht="12.75">
      <c r="A305" s="267"/>
      <c r="B305" s="267"/>
      <c r="C305" s="267"/>
    </row>
    <row r="306" spans="1:3" ht="12.75">
      <c r="A306" s="267"/>
      <c r="B306" s="267"/>
      <c r="C306" s="267"/>
    </row>
    <row r="307" spans="1:3" ht="12.75">
      <c r="A307" s="267"/>
      <c r="B307" s="267"/>
      <c r="C307" s="267"/>
    </row>
    <row r="308" spans="1:3" ht="12.75">
      <c r="A308" s="267"/>
      <c r="B308" s="267"/>
      <c r="C308" s="267"/>
    </row>
    <row r="309" spans="1:3" ht="12.75">
      <c r="A309" s="267"/>
      <c r="B309" s="267"/>
      <c r="C309" s="267"/>
    </row>
    <row r="310" spans="1:3" ht="12.75">
      <c r="A310" s="267"/>
      <c r="B310" s="267"/>
      <c r="C310" s="267"/>
    </row>
    <row r="311" spans="1:3" ht="12.75">
      <c r="A311" s="267"/>
      <c r="B311" s="267"/>
      <c r="C311" s="267"/>
    </row>
    <row r="312" spans="1:3" ht="12.75">
      <c r="A312" s="267"/>
      <c r="B312" s="267"/>
      <c r="C312" s="267"/>
    </row>
    <row r="313" spans="1:3" ht="12.75">
      <c r="A313" s="267"/>
      <c r="B313" s="267"/>
      <c r="C313" s="267"/>
    </row>
    <row r="314" spans="1:3" ht="12.75">
      <c r="A314" s="267"/>
      <c r="B314" s="267"/>
      <c r="C314" s="267"/>
    </row>
    <row r="315" spans="1:3" ht="12.75">
      <c r="A315" s="267"/>
      <c r="B315" s="267"/>
      <c r="C315" s="267"/>
    </row>
    <row r="316" spans="1:3" ht="12.75">
      <c r="A316" s="267"/>
      <c r="B316" s="267"/>
      <c r="C316" s="267"/>
    </row>
    <row r="317" spans="1:3" ht="12.75">
      <c r="A317" s="267"/>
      <c r="B317" s="267"/>
      <c r="C317" s="267"/>
    </row>
    <row r="318" spans="1:3" ht="12.75">
      <c r="A318" s="267"/>
      <c r="B318" s="267"/>
      <c r="C318" s="267"/>
    </row>
    <row r="319" spans="1:3" ht="12.75">
      <c r="A319" s="267"/>
      <c r="B319" s="267"/>
      <c r="C319" s="267"/>
    </row>
    <row r="320" spans="1:3" ht="12.75">
      <c r="A320" s="267"/>
      <c r="B320" s="267"/>
      <c r="C320" s="267"/>
    </row>
    <row r="321" spans="1:3" ht="12.75">
      <c r="A321" s="267"/>
      <c r="B321" s="267"/>
      <c r="C321" s="267"/>
    </row>
    <row r="322" spans="1:3" ht="12.75">
      <c r="A322" s="267"/>
      <c r="B322" s="267"/>
      <c r="C322" s="267"/>
    </row>
    <row r="323" spans="1:3" ht="12.75">
      <c r="A323" s="267"/>
      <c r="B323" s="267"/>
      <c r="C323" s="267"/>
    </row>
    <row r="324" spans="1:3" ht="12.75">
      <c r="A324" s="267"/>
      <c r="B324" s="267"/>
      <c r="C324" s="267"/>
    </row>
    <row r="325" spans="1:3" ht="12.75">
      <c r="A325" s="267"/>
      <c r="B325" s="267"/>
      <c r="C325" s="267"/>
    </row>
    <row r="326" spans="1:3" ht="12.75">
      <c r="A326" s="267"/>
      <c r="B326" s="267"/>
      <c r="C326" s="267"/>
    </row>
    <row r="327" spans="1:3" ht="12.75">
      <c r="A327" s="267"/>
      <c r="B327" s="267"/>
      <c r="C327" s="267"/>
    </row>
    <row r="328" spans="1:3" ht="12.75">
      <c r="A328" s="267"/>
      <c r="B328" s="267"/>
      <c r="C328" s="267"/>
    </row>
    <row r="329" spans="1:3" ht="12.75">
      <c r="A329" s="267"/>
      <c r="B329" s="267"/>
      <c r="C329" s="267"/>
    </row>
    <row r="330" spans="1:3" ht="12.75">
      <c r="A330" s="267"/>
      <c r="B330" s="267"/>
      <c r="C330" s="267"/>
    </row>
    <row r="331" spans="1:3" ht="12.75">
      <c r="A331" s="267"/>
      <c r="B331" s="267"/>
      <c r="C331" s="267"/>
    </row>
    <row r="332" spans="1:3" ht="12.75">
      <c r="A332" s="267"/>
      <c r="B332" s="267"/>
      <c r="C332" s="267"/>
    </row>
    <row r="333" spans="1:3" ht="12.75">
      <c r="A333" s="267"/>
      <c r="B333" s="267"/>
      <c r="C333" s="267"/>
    </row>
    <row r="334" spans="1:3" ht="12.75">
      <c r="A334" s="267"/>
      <c r="B334" s="267"/>
      <c r="C334" s="267"/>
    </row>
    <row r="335" spans="1:3" ht="12.75">
      <c r="A335" s="267"/>
      <c r="B335" s="267"/>
      <c r="C335" s="267"/>
    </row>
    <row r="336" spans="1:3" ht="12.75">
      <c r="A336" s="267"/>
      <c r="B336" s="267"/>
      <c r="C336" s="267"/>
    </row>
    <row r="337" spans="1:3" ht="12.75">
      <c r="A337" s="267"/>
      <c r="B337" s="267"/>
      <c r="C337" s="267"/>
    </row>
    <row r="338" spans="1:3" ht="12.75">
      <c r="A338" s="267"/>
      <c r="B338" s="267"/>
      <c r="C338" s="267"/>
    </row>
    <row r="339" spans="1:3" ht="12.75">
      <c r="A339" s="267"/>
      <c r="B339" s="267"/>
      <c r="C339" s="267"/>
    </row>
    <row r="340" spans="1:3" ht="12.75">
      <c r="A340" s="267"/>
      <c r="B340" s="267"/>
      <c r="C340" s="267"/>
    </row>
    <row r="341" spans="1:3" ht="12.75">
      <c r="A341" s="267"/>
      <c r="B341" s="267"/>
      <c r="C341" s="267"/>
    </row>
    <row r="342" spans="1:3" ht="12.75">
      <c r="A342" s="267"/>
      <c r="B342" s="267"/>
      <c r="C342" s="267"/>
    </row>
    <row r="343" spans="1:3" ht="12.75">
      <c r="A343" s="267"/>
      <c r="B343" s="267"/>
      <c r="C343" s="267"/>
    </row>
    <row r="344" spans="1:3" ht="12.75">
      <c r="A344" s="267"/>
      <c r="B344" s="267"/>
      <c r="C344" s="267"/>
    </row>
    <row r="345" spans="1:3" ht="12.75">
      <c r="A345" s="267"/>
      <c r="B345" s="267"/>
      <c r="C345" s="267"/>
    </row>
    <row r="346" spans="1:3" ht="12.75">
      <c r="A346" s="267"/>
      <c r="B346" s="267"/>
      <c r="C346" s="267"/>
    </row>
    <row r="347" spans="1:3" ht="12.75">
      <c r="A347" s="267"/>
      <c r="B347" s="267"/>
      <c r="C347" s="267"/>
    </row>
    <row r="348" spans="1:3" ht="12.75">
      <c r="A348" s="267"/>
      <c r="B348" s="267"/>
      <c r="C348" s="267"/>
    </row>
    <row r="349" spans="1:3" ht="12.75">
      <c r="A349" s="267"/>
      <c r="B349" s="267"/>
      <c r="C349" s="267"/>
    </row>
    <row r="350" spans="1:3" ht="12.75">
      <c r="A350" s="267"/>
      <c r="B350" s="267"/>
      <c r="C350" s="267"/>
    </row>
    <row r="351" spans="1:3" ht="12.75">
      <c r="A351" s="267"/>
      <c r="B351" s="267"/>
      <c r="C351" s="267"/>
    </row>
    <row r="352" spans="1:3" ht="12.75">
      <c r="A352" s="267"/>
      <c r="B352" s="267"/>
      <c r="C352" s="267"/>
    </row>
    <row r="353" spans="1:3" ht="12.75">
      <c r="A353" s="267"/>
      <c r="B353" s="267"/>
      <c r="C353" s="267"/>
    </row>
    <row r="354" spans="1:3" ht="12.75">
      <c r="A354" s="267"/>
      <c r="B354" s="267"/>
      <c r="C354" s="267"/>
    </row>
    <row r="355" spans="1:3" ht="12.75">
      <c r="A355" s="267"/>
      <c r="B355" s="267"/>
      <c r="C355" s="267"/>
    </row>
    <row r="356" spans="1:3" ht="12.75">
      <c r="A356" s="267"/>
      <c r="B356" s="267"/>
      <c r="C356" s="267"/>
    </row>
    <row r="357" spans="1:3" ht="12.75">
      <c r="A357" s="267"/>
      <c r="B357" s="267"/>
      <c r="C357" s="267"/>
    </row>
    <row r="358" spans="1:3" ht="12.75">
      <c r="A358" s="267"/>
      <c r="B358" s="267"/>
      <c r="C358" s="267"/>
    </row>
    <row r="359" spans="1:3" ht="12.75">
      <c r="A359" s="267"/>
      <c r="B359" s="267"/>
      <c r="C359" s="267"/>
    </row>
    <row r="360" spans="1:3" ht="12.75">
      <c r="A360" s="267"/>
      <c r="B360" s="267"/>
      <c r="C360" s="267"/>
    </row>
    <row r="361" spans="1:3" ht="12.75">
      <c r="A361" s="267"/>
      <c r="B361" s="267"/>
      <c r="C361" s="267"/>
    </row>
    <row r="362" spans="1:3" ht="12.75">
      <c r="A362" s="267"/>
      <c r="B362" s="267"/>
      <c r="C362" s="267"/>
    </row>
    <row r="363" spans="1:3" ht="12.75">
      <c r="A363" s="267"/>
      <c r="B363" s="267"/>
      <c r="C363" s="267"/>
    </row>
    <row r="364" spans="1:3" ht="12.75">
      <c r="A364" s="267"/>
      <c r="B364" s="267"/>
      <c r="C364" s="267"/>
    </row>
    <row r="365" spans="1:3" ht="12.75">
      <c r="A365" s="267"/>
      <c r="B365" s="267"/>
      <c r="C365" s="267"/>
    </row>
    <row r="366" spans="1:3" ht="12.75">
      <c r="A366" s="267"/>
      <c r="B366" s="267"/>
      <c r="C366" s="267"/>
    </row>
    <row r="367" spans="1:3" ht="12.75">
      <c r="A367" s="267"/>
      <c r="B367" s="267"/>
      <c r="C367" s="267"/>
    </row>
    <row r="368" spans="1:3" ht="12.75">
      <c r="A368" s="267"/>
      <c r="B368" s="267"/>
      <c r="C368" s="267"/>
    </row>
    <row r="369" spans="1:3" ht="12.75">
      <c r="A369" s="267"/>
      <c r="B369" s="267"/>
      <c r="C369" s="267"/>
    </row>
    <row r="370" spans="1:3" ht="12.75">
      <c r="A370" s="267"/>
      <c r="B370" s="267"/>
      <c r="C370" s="267"/>
    </row>
    <row r="371" spans="1:3" ht="12.75">
      <c r="A371" s="267"/>
      <c r="B371" s="267"/>
      <c r="C371" s="267"/>
    </row>
    <row r="372" spans="1:3" ht="12.75">
      <c r="A372" s="267"/>
      <c r="B372" s="267"/>
      <c r="C372" s="267"/>
    </row>
    <row r="373" spans="1:3" ht="12.75">
      <c r="A373" s="267"/>
      <c r="B373" s="267"/>
      <c r="C373" s="267"/>
    </row>
    <row r="374" spans="1:3" ht="12.75">
      <c r="A374" s="267"/>
      <c r="B374" s="267"/>
      <c r="C374" s="267"/>
    </row>
    <row r="375" spans="1:3" ht="12.75">
      <c r="A375" s="267"/>
      <c r="B375" s="267"/>
      <c r="C375" s="267"/>
    </row>
    <row r="376" spans="1:3" ht="12.75">
      <c r="A376" s="267"/>
      <c r="B376" s="267"/>
      <c r="C376" s="267"/>
    </row>
    <row r="377" spans="1:3" ht="12.75">
      <c r="A377" s="267"/>
      <c r="B377" s="267"/>
      <c r="C377" s="267"/>
    </row>
    <row r="378" spans="1:3" ht="12.75">
      <c r="A378" s="267"/>
      <c r="B378" s="267"/>
      <c r="C378" s="267"/>
    </row>
    <row r="379" spans="1:3" ht="12.75">
      <c r="A379" s="267"/>
      <c r="B379" s="267"/>
      <c r="C379" s="267"/>
    </row>
    <row r="380" spans="1:3" ht="12.75">
      <c r="A380" s="267"/>
      <c r="B380" s="267"/>
      <c r="C380" s="267"/>
    </row>
    <row r="381" spans="1:3" ht="12.75">
      <c r="A381" s="267"/>
      <c r="B381" s="267"/>
      <c r="C381" s="267"/>
    </row>
    <row r="382" spans="1:3" ht="12.75">
      <c r="A382" s="267"/>
      <c r="B382" s="267"/>
      <c r="C382" s="267"/>
    </row>
    <row r="383" spans="1:3" ht="12.75">
      <c r="A383" s="267"/>
      <c r="B383" s="267"/>
      <c r="C383" s="267"/>
    </row>
    <row r="384" spans="1:3" ht="12.75">
      <c r="A384" s="267"/>
      <c r="B384" s="267"/>
      <c r="C384" s="267"/>
    </row>
    <row r="385" spans="1:3" ht="12.75">
      <c r="A385" s="267"/>
      <c r="B385" s="267"/>
      <c r="C385" s="267"/>
    </row>
    <row r="386" spans="1:3" ht="12.75">
      <c r="A386" s="267"/>
      <c r="B386" s="267"/>
      <c r="C386" s="267"/>
    </row>
    <row r="387" spans="1:3" ht="12.75">
      <c r="A387" s="267"/>
      <c r="B387" s="267"/>
      <c r="C387" s="267"/>
    </row>
    <row r="388" spans="1:3" ht="12.75">
      <c r="A388" s="267"/>
      <c r="B388" s="267"/>
      <c r="C388" s="267"/>
    </row>
    <row r="389" spans="1:3" ht="12.75">
      <c r="A389" s="267"/>
      <c r="B389" s="267"/>
      <c r="C389" s="267"/>
    </row>
    <row r="390" spans="1:3" ht="12.75">
      <c r="A390" s="267"/>
      <c r="B390" s="267"/>
      <c r="C390" s="267"/>
    </row>
    <row r="391" spans="1:3" ht="12.75">
      <c r="A391" s="267"/>
      <c r="B391" s="267"/>
      <c r="C391" s="267"/>
    </row>
    <row r="392" spans="1:3" ht="12.75">
      <c r="A392" s="267"/>
      <c r="B392" s="267"/>
      <c r="C392" s="267"/>
    </row>
    <row r="393" spans="1:3" ht="12.75">
      <c r="A393" s="267"/>
      <c r="B393" s="267"/>
      <c r="C393" s="267"/>
    </row>
    <row r="394" spans="1:3" ht="12.75">
      <c r="A394" s="267"/>
      <c r="B394" s="267"/>
      <c r="C394" s="267"/>
    </row>
    <row r="395" spans="1:3" ht="12.75">
      <c r="A395" s="267"/>
      <c r="B395" s="267"/>
      <c r="C395" s="267"/>
    </row>
    <row r="396" spans="1:3" ht="12.75">
      <c r="A396" s="267"/>
      <c r="B396" s="267"/>
      <c r="C396" s="267"/>
    </row>
    <row r="397" spans="1:3" ht="12.75">
      <c r="A397" s="267"/>
      <c r="B397" s="267"/>
      <c r="C397" s="267"/>
    </row>
    <row r="398" spans="1:3" ht="12.75">
      <c r="A398" s="267"/>
      <c r="B398" s="267"/>
      <c r="C398" s="267"/>
    </row>
    <row r="399" spans="1:3" ht="12.75">
      <c r="A399" s="267"/>
      <c r="B399" s="267"/>
      <c r="C399" s="267"/>
    </row>
    <row r="400" spans="1:3" ht="12.75">
      <c r="A400" s="267"/>
      <c r="B400" s="267"/>
      <c r="C400" s="267"/>
    </row>
    <row r="401" spans="1:3" ht="12.75">
      <c r="A401" s="267"/>
      <c r="B401" s="267"/>
      <c r="C401" s="267"/>
    </row>
    <row r="402" spans="1:3" ht="12.75">
      <c r="A402" s="267"/>
      <c r="B402" s="267"/>
      <c r="C402" s="267"/>
    </row>
    <row r="403" spans="1:3" ht="12.75">
      <c r="A403" s="267"/>
      <c r="B403" s="267"/>
      <c r="C403" s="267"/>
    </row>
    <row r="404" spans="1:3" ht="12.75">
      <c r="A404" s="267"/>
      <c r="B404" s="267"/>
      <c r="C404" s="267"/>
    </row>
    <row r="405" spans="1:3" ht="12.75">
      <c r="A405" s="267"/>
      <c r="B405" s="267"/>
      <c r="C405" s="267"/>
    </row>
    <row r="406" spans="1:3" ht="12.75">
      <c r="A406" s="267"/>
      <c r="B406" s="267"/>
      <c r="C406" s="267"/>
    </row>
    <row r="407" spans="1:3" ht="12.75">
      <c r="A407" s="267"/>
      <c r="B407" s="267"/>
      <c r="C407" s="267"/>
    </row>
    <row r="408" spans="1:3" ht="12.75">
      <c r="A408" s="267"/>
      <c r="B408" s="267"/>
      <c r="C408" s="267"/>
    </row>
    <row r="409" spans="1:3" ht="12.75">
      <c r="A409" s="267"/>
      <c r="B409" s="267"/>
      <c r="C409" s="267"/>
    </row>
    <row r="410" spans="1:3" ht="12.75">
      <c r="A410" s="267"/>
      <c r="B410" s="267"/>
      <c r="C410" s="267"/>
    </row>
    <row r="411" spans="1:3" ht="12.75">
      <c r="A411" s="267"/>
      <c r="B411" s="267"/>
      <c r="C411" s="267"/>
    </row>
    <row r="412" spans="1:3" ht="12.75">
      <c r="A412" s="267"/>
      <c r="B412" s="267"/>
      <c r="C412" s="267"/>
    </row>
    <row r="413" spans="1:3" ht="12.75">
      <c r="A413" s="267"/>
      <c r="B413" s="267"/>
      <c r="C413" s="267"/>
    </row>
    <row r="414" spans="1:3" ht="12.75">
      <c r="A414" s="267"/>
      <c r="B414" s="267"/>
      <c r="C414" s="267"/>
    </row>
    <row r="415" spans="1:3" ht="12.75">
      <c r="A415" s="267"/>
      <c r="B415" s="267"/>
      <c r="C415" s="267"/>
    </row>
    <row r="416" spans="1:3" ht="12.75">
      <c r="A416" s="267"/>
      <c r="B416" s="267"/>
      <c r="C416" s="267"/>
    </row>
    <row r="417" spans="1:3" ht="12.75">
      <c r="A417" s="267"/>
      <c r="B417" s="267"/>
      <c r="C417" s="267"/>
    </row>
    <row r="418" spans="1:3" ht="12.75">
      <c r="A418" s="267"/>
      <c r="B418" s="267"/>
      <c r="C418" s="267"/>
    </row>
    <row r="419" spans="1:3" ht="12.75">
      <c r="A419" s="267"/>
      <c r="B419" s="267"/>
      <c r="C419" s="267"/>
    </row>
    <row r="420" spans="1:3" ht="12.75">
      <c r="A420" s="267"/>
      <c r="B420" s="267"/>
      <c r="C420" s="267"/>
    </row>
    <row r="421" spans="1:3" ht="12.75">
      <c r="A421" s="267"/>
      <c r="B421" s="267"/>
      <c r="C421" s="267"/>
    </row>
    <row r="422" spans="1:3" ht="12.75">
      <c r="A422" s="267"/>
      <c r="B422" s="267"/>
      <c r="C422" s="267"/>
    </row>
    <row r="423" spans="1:3" ht="12.75">
      <c r="A423" s="267"/>
      <c r="B423" s="267"/>
      <c r="C423" s="267"/>
    </row>
    <row r="424" spans="1:3" ht="12.75">
      <c r="A424" s="267"/>
      <c r="B424" s="267"/>
      <c r="C424" s="267"/>
    </row>
    <row r="425" spans="1:3" ht="12.75">
      <c r="A425" s="267"/>
      <c r="B425" s="267"/>
      <c r="C425" s="267"/>
    </row>
    <row r="426" spans="1:3" ht="12.75">
      <c r="A426" s="267"/>
      <c r="B426" s="267"/>
      <c r="C426" s="267"/>
    </row>
    <row r="427" spans="1:3" ht="12.75">
      <c r="A427" s="267"/>
      <c r="B427" s="267"/>
      <c r="C427" s="267"/>
    </row>
    <row r="428" spans="1:3" ht="12.75">
      <c r="A428" s="267"/>
      <c r="B428" s="267"/>
      <c r="C428" s="267"/>
    </row>
    <row r="429" spans="1:3" ht="12.75">
      <c r="A429" s="267"/>
      <c r="B429" s="267"/>
      <c r="C429" s="267"/>
    </row>
    <row r="430" spans="1:3" ht="12.75">
      <c r="A430" s="267"/>
      <c r="B430" s="267"/>
      <c r="C430" s="267"/>
    </row>
    <row r="431" spans="1:3" ht="12.75">
      <c r="A431" s="267"/>
      <c r="B431" s="267"/>
      <c r="C431" s="267"/>
    </row>
    <row r="432" spans="1:3" ht="12.75">
      <c r="A432" s="267"/>
      <c r="B432" s="267"/>
      <c r="C432" s="267"/>
    </row>
    <row r="433" spans="1:3" ht="12.75">
      <c r="A433" s="267"/>
      <c r="B433" s="267"/>
      <c r="C433" s="267"/>
    </row>
    <row r="434" spans="1:3" ht="12.75">
      <c r="A434" s="267"/>
      <c r="B434" s="267"/>
      <c r="C434" s="267"/>
    </row>
    <row r="435" spans="1:3" ht="12.75">
      <c r="A435" s="267"/>
      <c r="B435" s="267"/>
      <c r="C435" s="267"/>
    </row>
    <row r="436" spans="1:3" ht="12.75">
      <c r="A436" s="267"/>
      <c r="B436" s="267"/>
      <c r="C436" s="267"/>
    </row>
    <row r="437" spans="1:3" ht="12.75">
      <c r="A437" s="267"/>
      <c r="B437" s="267"/>
      <c r="C437" s="267"/>
    </row>
    <row r="438" spans="1:3" ht="12.75">
      <c r="A438" s="267"/>
      <c r="B438" s="267"/>
      <c r="C438" s="267"/>
    </row>
    <row r="439" spans="1:3" ht="12.75">
      <c r="A439" s="267"/>
      <c r="B439" s="267"/>
      <c r="C439" s="267"/>
    </row>
    <row r="440" spans="1:3" ht="12.75">
      <c r="A440" s="267"/>
      <c r="B440" s="267"/>
      <c r="C440" s="267"/>
    </row>
    <row r="441" spans="1:3" ht="12.75">
      <c r="A441" s="267"/>
      <c r="B441" s="267"/>
      <c r="C441" s="267"/>
    </row>
    <row r="442" spans="1:3" ht="12.75">
      <c r="A442" s="267"/>
      <c r="B442" s="267"/>
      <c r="C442" s="267"/>
    </row>
    <row r="443" spans="1:3" ht="12.75">
      <c r="A443" s="267"/>
      <c r="B443" s="267"/>
      <c r="C443" s="267"/>
    </row>
    <row r="444" spans="1:3" ht="12.75">
      <c r="A444" s="267"/>
      <c r="B444" s="267"/>
      <c r="C444" s="267"/>
    </row>
    <row r="445" spans="1:3" ht="12.75">
      <c r="A445" s="267"/>
      <c r="B445" s="267"/>
      <c r="C445" s="267"/>
    </row>
    <row r="446" spans="1:3" ht="12.75">
      <c r="A446" s="267"/>
      <c r="B446" s="267"/>
      <c r="C446" s="267"/>
    </row>
    <row r="447" spans="1:3" ht="12.75">
      <c r="A447" s="267"/>
      <c r="B447" s="267"/>
      <c r="C447" s="267"/>
    </row>
    <row r="448" spans="1:3" ht="12.75">
      <c r="A448" s="267"/>
      <c r="B448" s="267"/>
      <c r="C448" s="267"/>
    </row>
    <row r="449" spans="1:3" ht="12.75">
      <c r="A449" s="267"/>
      <c r="B449" s="267"/>
      <c r="C449" s="267"/>
    </row>
    <row r="450" spans="1:3" ht="12.75">
      <c r="A450" s="267"/>
      <c r="B450" s="267"/>
      <c r="C450" s="267"/>
    </row>
    <row r="451" spans="1:3" ht="12.75">
      <c r="A451" s="267"/>
      <c r="B451" s="267"/>
      <c r="C451" s="267"/>
    </row>
    <row r="452" spans="1:3" ht="12.75">
      <c r="A452" s="267"/>
      <c r="B452" s="267"/>
      <c r="C452" s="267"/>
    </row>
    <row r="453" spans="1:3" ht="12.75">
      <c r="A453" s="267"/>
      <c r="B453" s="267"/>
      <c r="C453" s="267"/>
    </row>
    <row r="454" spans="1:3" ht="12.75">
      <c r="A454" s="267"/>
      <c r="B454" s="267"/>
      <c r="C454" s="267"/>
    </row>
    <row r="455" spans="1:3" ht="12.75">
      <c r="A455" s="267"/>
      <c r="B455" s="267"/>
      <c r="C455" s="267"/>
    </row>
    <row r="456" spans="1:3" ht="12.75">
      <c r="A456" s="267"/>
      <c r="B456" s="267"/>
      <c r="C456" s="267"/>
    </row>
    <row r="457" spans="1:3" ht="12.75">
      <c r="A457" s="267"/>
      <c r="B457" s="267"/>
      <c r="C457" s="267"/>
    </row>
    <row r="458" spans="1:3" ht="12.75">
      <c r="A458" s="267"/>
      <c r="B458" s="267"/>
      <c r="C458" s="267"/>
    </row>
    <row r="459" spans="1:3" ht="12.75">
      <c r="A459" s="267"/>
      <c r="B459" s="267"/>
      <c r="C459" s="267"/>
    </row>
    <row r="460" spans="1:3" ht="12.75">
      <c r="A460" s="267"/>
      <c r="B460" s="267"/>
      <c r="C460" s="267"/>
    </row>
    <row r="461" spans="1:3" ht="12.75">
      <c r="A461" s="267"/>
      <c r="B461" s="267"/>
      <c r="C461" s="267"/>
    </row>
    <row r="462" spans="1:3" ht="12.75">
      <c r="A462" s="267"/>
      <c r="B462" s="267"/>
      <c r="C462" s="267"/>
    </row>
    <row r="463" spans="1:3" ht="12.75">
      <c r="A463" s="267"/>
      <c r="B463" s="267"/>
      <c r="C463" s="267"/>
    </row>
    <row r="464" spans="1:3" ht="12.75">
      <c r="A464" s="267"/>
      <c r="B464" s="267"/>
      <c r="C464" s="267"/>
    </row>
    <row r="465" spans="1:3" ht="12.75">
      <c r="A465" s="267"/>
      <c r="B465" s="267"/>
      <c r="C465" s="267"/>
    </row>
    <row r="466" spans="1:3" ht="12.75">
      <c r="A466" s="267"/>
      <c r="B466" s="267"/>
      <c r="C466" s="267"/>
    </row>
    <row r="467" spans="1:3" ht="12.75">
      <c r="A467" s="267"/>
      <c r="B467" s="267"/>
      <c r="C467" s="267"/>
    </row>
    <row r="468" spans="1:3" ht="12.75">
      <c r="A468" s="267"/>
      <c r="B468" s="267"/>
      <c r="C468" s="267"/>
    </row>
    <row r="469" spans="1:3" ht="12.75">
      <c r="A469" s="267"/>
      <c r="B469" s="267"/>
      <c r="C469" s="267"/>
    </row>
    <row r="470" spans="1:3" ht="12.75">
      <c r="A470" s="267"/>
      <c r="B470" s="267"/>
      <c r="C470" s="267"/>
    </row>
    <row r="471" spans="1:3" ht="12.75">
      <c r="A471" s="267"/>
      <c r="B471" s="267"/>
      <c r="C471" s="267"/>
    </row>
    <row r="472" spans="1:3" ht="12.75">
      <c r="A472" s="267"/>
      <c r="B472" s="267"/>
      <c r="C472" s="267"/>
    </row>
    <row r="473" spans="1:3" ht="12.75">
      <c r="A473" s="267"/>
      <c r="B473" s="267"/>
      <c r="C473" s="267"/>
    </row>
    <row r="474" spans="1:3" ht="12.75">
      <c r="A474" s="267"/>
      <c r="B474" s="267"/>
      <c r="C474" s="267"/>
    </row>
    <row r="475" spans="1:3" ht="12.75">
      <c r="A475" s="267"/>
      <c r="B475" s="267"/>
      <c r="C475" s="267"/>
    </row>
    <row r="476" spans="1:3" ht="12.75">
      <c r="A476" s="267"/>
      <c r="B476" s="267"/>
      <c r="C476" s="267"/>
    </row>
    <row r="477" spans="1:3" ht="12.75">
      <c r="A477" s="267"/>
      <c r="B477" s="267"/>
      <c r="C477" s="267"/>
    </row>
    <row r="478" spans="1:3" ht="12.75">
      <c r="A478" s="267"/>
      <c r="B478" s="267"/>
      <c r="C478" s="267"/>
    </row>
    <row r="479" spans="1:3" ht="12.75">
      <c r="A479" s="267"/>
      <c r="B479" s="267"/>
      <c r="C479" s="267"/>
    </row>
    <row r="480" spans="1:3" ht="12.75">
      <c r="A480" s="267"/>
      <c r="B480" s="267"/>
      <c r="C480" s="267"/>
    </row>
    <row r="481" spans="1:3" ht="12.75">
      <c r="A481" s="267"/>
      <c r="B481" s="267"/>
      <c r="C481" s="267"/>
    </row>
    <row r="482" spans="1:3" ht="12.75">
      <c r="A482" s="267"/>
      <c r="B482" s="267"/>
      <c r="C482" s="267"/>
    </row>
    <row r="483" spans="1:3" ht="12.75">
      <c r="A483" s="267"/>
      <c r="B483" s="267"/>
      <c r="C483" s="267"/>
    </row>
    <row r="484" spans="1:3" ht="12.75">
      <c r="A484" s="267"/>
      <c r="B484" s="267"/>
      <c r="C484" s="267"/>
    </row>
    <row r="485" spans="1:3" ht="12.75">
      <c r="A485" s="267"/>
      <c r="B485" s="267"/>
      <c r="C485" s="267"/>
    </row>
    <row r="486" spans="1:3" ht="12.75">
      <c r="A486" s="267"/>
      <c r="B486" s="267"/>
      <c r="C486" s="267"/>
    </row>
    <row r="487" spans="1:3" ht="12.75">
      <c r="A487" s="267"/>
      <c r="B487" s="267"/>
      <c r="C487" s="267"/>
    </row>
    <row r="488" spans="1:3" ht="12.75">
      <c r="A488" s="267"/>
      <c r="B488" s="267"/>
      <c r="C488" s="267"/>
    </row>
    <row r="489" spans="1:3" ht="12.75">
      <c r="A489" s="267"/>
      <c r="B489" s="267"/>
      <c r="C489" s="267"/>
    </row>
    <row r="490" spans="1:3" ht="12.75">
      <c r="A490" s="267"/>
      <c r="B490" s="267"/>
      <c r="C490" s="267"/>
    </row>
    <row r="491" spans="1:3" ht="12.75">
      <c r="A491" s="267"/>
      <c r="B491" s="267"/>
      <c r="C491" s="267"/>
    </row>
    <row r="492" spans="1:3" ht="12.75">
      <c r="A492" s="267"/>
      <c r="B492" s="267"/>
      <c r="C492" s="267"/>
    </row>
    <row r="493" spans="1:3" ht="12.75">
      <c r="A493" s="267"/>
      <c r="B493" s="267"/>
      <c r="C493" s="267"/>
    </row>
    <row r="494" spans="1:3" ht="12.75">
      <c r="A494" s="267"/>
      <c r="B494" s="267"/>
      <c r="C494" s="267"/>
    </row>
    <row r="495" spans="1:3" ht="12.75">
      <c r="A495" s="267"/>
      <c r="B495" s="267"/>
      <c r="C495" s="267"/>
    </row>
    <row r="496" spans="1:3" ht="12.75">
      <c r="A496" s="267"/>
      <c r="B496" s="267"/>
      <c r="C496" s="267"/>
    </row>
    <row r="497" spans="1:3" ht="12.75">
      <c r="A497" s="267"/>
      <c r="B497" s="267"/>
      <c r="C497" s="267"/>
    </row>
    <row r="498" spans="1:3" ht="12.75">
      <c r="A498" s="267"/>
      <c r="B498" s="267"/>
      <c r="C498" s="267"/>
    </row>
    <row r="499" spans="1:3" ht="12.75">
      <c r="A499" s="267"/>
      <c r="B499" s="267"/>
      <c r="C499" s="267"/>
    </row>
    <row r="500" spans="1:3" ht="12.75">
      <c r="A500" s="267"/>
      <c r="B500" s="267"/>
      <c r="C500" s="267"/>
    </row>
    <row r="501" spans="1:3" ht="12.75">
      <c r="A501" s="267"/>
      <c r="B501" s="267"/>
      <c r="C501" s="267"/>
    </row>
    <row r="502" spans="1:3" ht="12.75">
      <c r="A502" s="267"/>
      <c r="B502" s="267"/>
      <c r="C502" s="267"/>
    </row>
    <row r="503" spans="1:3" ht="12.75">
      <c r="A503" s="267"/>
      <c r="B503" s="267"/>
      <c r="C503" s="267"/>
    </row>
    <row r="504" spans="1:3" ht="12.75">
      <c r="A504" s="267"/>
      <c r="B504" s="267"/>
      <c r="C504" s="267"/>
    </row>
    <row r="505" spans="1:3" ht="12.75">
      <c r="A505" s="267"/>
      <c r="B505" s="267"/>
      <c r="C505" s="267"/>
    </row>
    <row r="506" spans="1:3" ht="12.75">
      <c r="A506" s="267"/>
      <c r="B506" s="267"/>
      <c r="C506" s="267"/>
    </row>
    <row r="507" spans="1:3" ht="12.75">
      <c r="A507" s="267"/>
      <c r="B507" s="267"/>
      <c r="C507" s="267"/>
    </row>
    <row r="508" spans="1:3" ht="12.75">
      <c r="A508" s="267"/>
      <c r="B508" s="267"/>
      <c r="C508" s="267"/>
    </row>
    <row r="509" spans="1:3" ht="12.75">
      <c r="A509" s="267"/>
      <c r="B509" s="267"/>
      <c r="C509" s="267"/>
    </row>
    <row r="510" spans="1:3" ht="12.75">
      <c r="A510" s="267"/>
      <c r="B510" s="267"/>
      <c r="C510" s="267"/>
    </row>
    <row r="511" spans="1:3" ht="12.75">
      <c r="A511" s="267"/>
      <c r="B511" s="267"/>
      <c r="C511" s="267"/>
    </row>
    <row r="512" spans="1:3" ht="12.75">
      <c r="A512" s="267"/>
      <c r="B512" s="267"/>
      <c r="C512" s="267"/>
    </row>
    <row r="513" spans="1:3" ht="12.75">
      <c r="A513" s="267"/>
      <c r="B513" s="267"/>
      <c r="C513" s="267"/>
    </row>
    <row r="514" spans="1:3" ht="12.75">
      <c r="A514" s="267"/>
      <c r="B514" s="267"/>
      <c r="C514" s="267"/>
    </row>
    <row r="515" spans="1:3" ht="12.75">
      <c r="A515" s="267"/>
      <c r="B515" s="267"/>
      <c r="C515" s="267"/>
    </row>
    <row r="516" spans="1:3" ht="12.75">
      <c r="A516" s="267"/>
      <c r="B516" s="267"/>
      <c r="C516" s="267"/>
    </row>
    <row r="517" spans="1:3" ht="12.75">
      <c r="A517" s="267"/>
      <c r="B517" s="267"/>
      <c r="C517" s="267"/>
    </row>
    <row r="518" spans="1:3" ht="12.75">
      <c r="A518" s="267"/>
      <c r="B518" s="267"/>
      <c r="C518" s="267"/>
    </row>
    <row r="519" spans="1:3" ht="12.75">
      <c r="A519" s="267"/>
      <c r="B519" s="267"/>
      <c r="C519" s="267"/>
    </row>
    <row r="520" spans="1:3" ht="12.75">
      <c r="A520" s="267"/>
      <c r="B520" s="267"/>
      <c r="C520" s="267"/>
    </row>
    <row r="521" spans="1:3" ht="12.75">
      <c r="A521" s="267"/>
      <c r="B521" s="267"/>
      <c r="C521" s="267"/>
    </row>
    <row r="522" spans="1:3" ht="12.75">
      <c r="A522" s="267"/>
      <c r="B522" s="267"/>
      <c r="C522" s="267"/>
    </row>
    <row r="523" spans="1:3" ht="12.75">
      <c r="A523" s="267"/>
      <c r="B523" s="267"/>
      <c r="C523" s="267"/>
    </row>
    <row r="524" spans="1:3" ht="12.75">
      <c r="A524" s="267"/>
      <c r="B524" s="267"/>
      <c r="C524" s="267"/>
    </row>
    <row r="525" spans="1:3" ht="12.75">
      <c r="A525" s="267"/>
      <c r="B525" s="267"/>
      <c r="C525" s="267"/>
    </row>
    <row r="526" spans="1:3" ht="12.75">
      <c r="A526" s="267"/>
      <c r="B526" s="267"/>
      <c r="C526" s="267"/>
    </row>
    <row r="527" spans="1:3" ht="12.75">
      <c r="A527" s="267"/>
      <c r="B527" s="267"/>
      <c r="C527" s="267"/>
    </row>
    <row r="528" spans="1:3" ht="12.75">
      <c r="A528" s="267"/>
      <c r="B528" s="267"/>
      <c r="C528" s="267"/>
    </row>
    <row r="529" spans="1:3" ht="12.75">
      <c r="A529" s="267"/>
      <c r="B529" s="267"/>
      <c r="C529" s="267"/>
    </row>
    <row r="530" spans="1:3" ht="12.75">
      <c r="A530" s="267"/>
      <c r="B530" s="267"/>
      <c r="C530" s="267"/>
    </row>
    <row r="531" spans="1:3" ht="12.75">
      <c r="A531" s="267"/>
      <c r="B531" s="267"/>
      <c r="C531" s="267"/>
    </row>
    <row r="532" spans="1:3" ht="12.75">
      <c r="A532" s="267"/>
      <c r="B532" s="267"/>
      <c r="C532" s="267"/>
    </row>
    <row r="533" spans="1:3" ht="12.75">
      <c r="A533" s="267"/>
      <c r="B533" s="267"/>
      <c r="C533" s="267"/>
    </row>
    <row r="534" spans="1:3" ht="12.75">
      <c r="A534" s="267"/>
      <c r="B534" s="267"/>
      <c r="C534" s="267"/>
    </row>
    <row r="535" spans="1:3" ht="12.75">
      <c r="A535" s="267"/>
      <c r="B535" s="267"/>
      <c r="C535" s="267"/>
    </row>
    <row r="536" spans="1:3" ht="12.75">
      <c r="A536" s="267"/>
      <c r="B536" s="267"/>
      <c r="C536" s="267"/>
    </row>
    <row r="537" spans="1:3" ht="12.75">
      <c r="A537" s="267"/>
      <c r="B537" s="267"/>
      <c r="C537" s="267"/>
    </row>
    <row r="538" spans="1:3" ht="12.75">
      <c r="A538" s="267"/>
      <c r="B538" s="267"/>
      <c r="C538" s="267"/>
    </row>
    <row r="539" spans="1:3" ht="12.75">
      <c r="A539" s="267"/>
      <c r="B539" s="267"/>
      <c r="C539" s="267"/>
    </row>
    <row r="540" spans="1:3" ht="12.75">
      <c r="A540" s="267"/>
      <c r="B540" s="267"/>
      <c r="C540" s="267"/>
    </row>
    <row r="541" spans="1:3" ht="12.75">
      <c r="A541" s="267"/>
      <c r="B541" s="267"/>
      <c r="C541" s="267"/>
    </row>
    <row r="542" spans="1:3" ht="12.75">
      <c r="A542" s="267"/>
      <c r="B542" s="267"/>
      <c r="C542" s="267"/>
    </row>
    <row r="543" spans="1:3" ht="12.75">
      <c r="A543" s="267"/>
      <c r="B543" s="267"/>
      <c r="C543" s="267"/>
    </row>
    <row r="544" spans="1:3" ht="12.75">
      <c r="A544" s="267"/>
      <c r="B544" s="267"/>
      <c r="C544" s="267"/>
    </row>
    <row r="545" spans="1:3" ht="12.75">
      <c r="A545" s="267"/>
      <c r="B545" s="267"/>
      <c r="C545" s="267"/>
    </row>
    <row r="546" spans="1:3" ht="12.75">
      <c r="A546" s="267"/>
      <c r="B546" s="267"/>
      <c r="C546" s="267"/>
    </row>
    <row r="547" spans="1:3" ht="12.75">
      <c r="A547" s="267"/>
      <c r="B547" s="267"/>
      <c r="C547" s="267"/>
    </row>
    <row r="548" spans="1:3" ht="12.75">
      <c r="A548" s="267"/>
      <c r="B548" s="267"/>
      <c r="C548" s="267"/>
    </row>
    <row r="549" spans="1:3" ht="12.75">
      <c r="A549" s="267"/>
      <c r="B549" s="267"/>
      <c r="C549" s="267"/>
    </row>
    <row r="550" spans="1:3" ht="12.75">
      <c r="A550" s="267"/>
      <c r="B550" s="267"/>
      <c r="C550" s="267"/>
    </row>
    <row r="551" spans="1:3" ht="12.75">
      <c r="A551" s="267"/>
      <c r="B551" s="267"/>
      <c r="C551" s="267"/>
    </row>
    <row r="552" spans="1:3" ht="12.75">
      <c r="A552" s="267"/>
      <c r="B552" s="267"/>
      <c r="C552" s="267"/>
    </row>
    <row r="553" spans="1:3" ht="12.75">
      <c r="A553" s="267"/>
      <c r="B553" s="267"/>
      <c r="C553" s="267"/>
    </row>
    <row r="554" spans="1:3" ht="12.75">
      <c r="A554" s="267"/>
      <c r="B554" s="267"/>
      <c r="C554" s="267"/>
    </row>
    <row r="555" spans="1:3" ht="12.75">
      <c r="A555" s="267"/>
      <c r="B555" s="267"/>
      <c r="C555" s="267"/>
    </row>
    <row r="556" spans="1:3" ht="12.75">
      <c r="A556" s="267"/>
      <c r="B556" s="267"/>
      <c r="C556" s="267"/>
    </row>
    <row r="557" spans="1:3" ht="12.75">
      <c r="A557" s="267"/>
      <c r="B557" s="267"/>
      <c r="C557" s="267"/>
    </row>
    <row r="558" spans="1:3" ht="12.75">
      <c r="A558" s="267"/>
      <c r="B558" s="267"/>
      <c r="C558" s="267"/>
    </row>
    <row r="559" spans="1:3" ht="12.75">
      <c r="A559" s="267"/>
      <c r="B559" s="267"/>
      <c r="C559" s="267"/>
    </row>
    <row r="560" spans="1:3" ht="12.75">
      <c r="A560" s="267"/>
      <c r="B560" s="267"/>
      <c r="C560" s="267"/>
    </row>
    <row r="561" spans="1:3" ht="12.75">
      <c r="A561" s="267"/>
      <c r="B561" s="267"/>
      <c r="C561" s="267"/>
    </row>
    <row r="562" spans="1:3" ht="12.75">
      <c r="A562" s="267"/>
      <c r="B562" s="267"/>
      <c r="C562" s="267"/>
    </row>
    <row r="563" spans="1:3" ht="12.75">
      <c r="A563" s="267"/>
      <c r="B563" s="267"/>
      <c r="C563" s="267"/>
    </row>
    <row r="564" spans="1:3" ht="12.75">
      <c r="A564" s="267"/>
      <c r="B564" s="267"/>
      <c r="C564" s="267"/>
    </row>
    <row r="565" spans="1:3" ht="12.75">
      <c r="A565" s="267"/>
      <c r="B565" s="267"/>
      <c r="C565" s="267"/>
    </row>
    <row r="566" spans="1:3" ht="12.75">
      <c r="A566" s="267"/>
      <c r="B566" s="267"/>
      <c r="C566" s="267"/>
    </row>
    <row r="567" spans="1:3" ht="12.75">
      <c r="A567" s="267"/>
      <c r="B567" s="267"/>
      <c r="C567" s="267"/>
    </row>
    <row r="568" spans="1:3" ht="12.75">
      <c r="A568" s="267"/>
      <c r="B568" s="267"/>
      <c r="C568" s="267"/>
    </row>
    <row r="569" spans="1:3" ht="12.75">
      <c r="A569" s="267"/>
      <c r="B569" s="267"/>
      <c r="C569" s="267"/>
    </row>
    <row r="570" spans="1:3" ht="12.75">
      <c r="A570" s="267"/>
      <c r="B570" s="267"/>
      <c r="C570" s="267"/>
    </row>
    <row r="571" spans="1:3" ht="12.75">
      <c r="A571" s="267"/>
      <c r="B571" s="267"/>
      <c r="C571" s="267"/>
    </row>
    <row r="572" spans="1:3" ht="12.75">
      <c r="A572" s="267"/>
      <c r="B572" s="267"/>
      <c r="C572" s="267"/>
    </row>
    <row r="573" spans="1:3" ht="12.75">
      <c r="A573" s="267"/>
      <c r="B573" s="267"/>
      <c r="C573" s="267"/>
    </row>
    <row r="574" spans="1:3" ht="12.75">
      <c r="A574" s="267"/>
      <c r="B574" s="267"/>
      <c r="C574" s="267"/>
    </row>
    <row r="575" spans="1:3" ht="12.75">
      <c r="A575" s="267"/>
      <c r="B575" s="267"/>
      <c r="C575" s="267"/>
    </row>
    <row r="576" spans="1:3" ht="12.75">
      <c r="A576" s="267"/>
      <c r="B576" s="267"/>
      <c r="C576" s="267"/>
    </row>
    <row r="577" spans="1:3" ht="12.75">
      <c r="A577" s="267"/>
      <c r="B577" s="267"/>
      <c r="C577" s="267"/>
    </row>
    <row r="578" spans="1:3" ht="12.75">
      <c r="A578" s="267"/>
      <c r="B578" s="267"/>
      <c r="C578" s="267"/>
    </row>
    <row r="579" spans="1:3" ht="12.75">
      <c r="A579" s="267"/>
      <c r="B579" s="267"/>
      <c r="C579" s="267"/>
    </row>
    <row r="580" spans="1:3" ht="12.75">
      <c r="A580" s="267"/>
      <c r="B580" s="267"/>
      <c r="C580" s="267"/>
    </row>
    <row r="581" spans="1:3" ht="12.75">
      <c r="A581" s="267"/>
      <c r="B581" s="267"/>
      <c r="C581" s="267"/>
    </row>
    <row r="582" spans="1:3" ht="12.75">
      <c r="A582" s="267"/>
      <c r="B582" s="267"/>
      <c r="C582" s="267"/>
    </row>
    <row r="583" spans="1:3" ht="12.75">
      <c r="A583" s="267"/>
      <c r="B583" s="267"/>
      <c r="C583" s="267"/>
    </row>
    <row r="584" spans="1:3" ht="12.75">
      <c r="A584" s="267"/>
      <c r="B584" s="267"/>
      <c r="C584" s="267"/>
    </row>
    <row r="585" spans="1:3" ht="12.75">
      <c r="A585" s="267"/>
      <c r="B585" s="267"/>
      <c r="C585" s="267"/>
    </row>
    <row r="586" spans="1:3" ht="12.75">
      <c r="A586" s="267"/>
      <c r="B586" s="267"/>
      <c r="C586" s="267"/>
    </row>
    <row r="587" spans="1:3" ht="12.75">
      <c r="A587" s="267"/>
      <c r="B587" s="267"/>
      <c r="C587" s="267"/>
    </row>
    <row r="588" spans="1:3" ht="12.75">
      <c r="A588" s="267"/>
      <c r="B588" s="267"/>
      <c r="C588" s="267"/>
    </row>
    <row r="589" spans="1:3" ht="12.75">
      <c r="A589" s="267"/>
      <c r="B589" s="267"/>
      <c r="C589" s="267"/>
    </row>
    <row r="590" spans="1:3" ht="12.75">
      <c r="A590" s="267"/>
      <c r="B590" s="267"/>
      <c r="C590" s="267"/>
    </row>
    <row r="591" spans="1:3" ht="12.75">
      <c r="A591" s="267"/>
      <c r="B591" s="267"/>
      <c r="C591" s="267"/>
    </row>
    <row r="592" spans="1:3" ht="12.75">
      <c r="A592" s="267"/>
      <c r="B592" s="267"/>
      <c r="C592" s="267"/>
    </row>
    <row r="593" spans="1:3" ht="12.75">
      <c r="A593" s="267"/>
      <c r="B593" s="267"/>
      <c r="C593" s="267"/>
    </row>
  </sheetData>
  <sheetProtection/>
  <mergeCells count="25">
    <mergeCell ref="F11:G11"/>
    <mergeCell ref="P9:P10"/>
    <mergeCell ref="Q9:Q10"/>
    <mergeCell ref="S9:S10"/>
    <mergeCell ref="O9:O10"/>
    <mergeCell ref="U9:U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9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51" t="s">
        <v>88</v>
      </c>
      <c r="O1" s="48"/>
      <c r="P1" s="50" t="str">
        <f>1!P1</f>
        <v>21.05.2011</v>
      </c>
      <c r="Q1" s="48"/>
      <c r="R1" s="48"/>
      <c r="S1" s="48"/>
      <c r="T1" s="48"/>
      <c r="U1" s="49"/>
    </row>
    <row r="2" spans="1:22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51" t="s">
        <v>89</v>
      </c>
      <c r="O2" s="48"/>
      <c r="P2" s="50">
        <f>1!P2</f>
        <v>2</v>
      </c>
      <c r="Q2" s="48"/>
      <c r="R2" s="48"/>
      <c r="S2" s="48"/>
      <c r="T2" s="48"/>
      <c r="U2" s="49"/>
      <c r="V2" s="29"/>
    </row>
    <row r="3" spans="1:21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51" t="s">
        <v>90</v>
      </c>
      <c r="O3" s="48"/>
      <c r="P3" s="50" t="str">
        <f>1!P3</f>
        <v>28.05.2013</v>
      </c>
      <c r="Q3" s="48"/>
      <c r="R3" s="48"/>
      <c r="S3" s="48"/>
      <c r="T3" s="48"/>
      <c r="U3" s="49"/>
    </row>
    <row r="4" spans="18:24" ht="12.75">
      <c r="R4" s="29"/>
      <c r="S4" s="29"/>
      <c r="T4" s="29"/>
      <c r="U4" s="29"/>
      <c r="V4" s="29"/>
      <c r="W4" s="29"/>
      <c r="X4" s="29"/>
    </row>
    <row r="5" spans="1:21" s="29" customFormat="1" ht="18">
      <c r="A5" s="28" t="str">
        <f>'Spis tabel'!B17</f>
        <v>Tabela 8. Struktura wydatków budżetów jst woj. dolnośląskiego wg art. 236 ust 3 i 4 ufp wg stanu na koniec I kwartału 2013 roku    (wykonanie)</v>
      </c>
      <c r="N5" s="28"/>
      <c r="T5" s="30"/>
      <c r="U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3" ht="16.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99" t="s">
        <v>5</v>
      </c>
      <c r="G7" s="474"/>
      <c r="H7" s="479" t="s">
        <v>38</v>
      </c>
      <c r="I7" s="482" t="s">
        <v>19</v>
      </c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4"/>
      <c r="V7" s="29"/>
      <c r="W7" s="29"/>
    </row>
    <row r="8" spans="1:23" ht="16.5" customHeight="1">
      <c r="A8" s="372"/>
      <c r="B8" s="363"/>
      <c r="C8" s="363"/>
      <c r="D8" s="363"/>
      <c r="E8" s="363"/>
      <c r="F8" s="475"/>
      <c r="G8" s="476"/>
      <c r="H8" s="480"/>
      <c r="I8" s="485" t="s">
        <v>77</v>
      </c>
      <c r="J8" s="488" t="s">
        <v>19</v>
      </c>
      <c r="K8" s="489"/>
      <c r="L8" s="489"/>
      <c r="M8" s="489"/>
      <c r="N8" s="489"/>
      <c r="O8" s="489"/>
      <c r="P8" s="489"/>
      <c r="Q8" s="490"/>
      <c r="R8" s="480" t="s">
        <v>40</v>
      </c>
      <c r="S8" s="488" t="s">
        <v>19</v>
      </c>
      <c r="T8" s="489"/>
      <c r="U8" s="491"/>
      <c r="V8" s="29"/>
      <c r="W8" s="29"/>
    </row>
    <row r="9" spans="1:21" s="29" customFormat="1" ht="17.25" customHeight="1">
      <c r="A9" s="372"/>
      <c r="B9" s="363"/>
      <c r="C9" s="363"/>
      <c r="D9" s="363"/>
      <c r="E9" s="363"/>
      <c r="F9" s="475"/>
      <c r="G9" s="476"/>
      <c r="H9" s="480"/>
      <c r="I9" s="486"/>
      <c r="J9" s="485" t="s">
        <v>243</v>
      </c>
      <c r="K9" s="488" t="s">
        <v>19</v>
      </c>
      <c r="L9" s="490"/>
      <c r="M9" s="492" t="s">
        <v>244</v>
      </c>
      <c r="N9" s="485" t="s">
        <v>245</v>
      </c>
      <c r="O9" s="485" t="s">
        <v>246</v>
      </c>
      <c r="P9" s="485" t="s">
        <v>247</v>
      </c>
      <c r="Q9" s="485" t="s">
        <v>248</v>
      </c>
      <c r="R9" s="480"/>
      <c r="S9" s="492" t="s">
        <v>114</v>
      </c>
      <c r="T9" s="264" t="s">
        <v>12</v>
      </c>
      <c r="U9" s="493" t="s">
        <v>249</v>
      </c>
    </row>
    <row r="10" spans="1:21" s="29" customFormat="1" ht="100.5" customHeight="1" thickBot="1">
      <c r="A10" s="373"/>
      <c r="B10" s="364"/>
      <c r="C10" s="364"/>
      <c r="D10" s="364"/>
      <c r="E10" s="364"/>
      <c r="F10" s="477"/>
      <c r="G10" s="478"/>
      <c r="H10" s="481"/>
      <c r="I10" s="487"/>
      <c r="J10" s="487"/>
      <c r="K10" s="265" t="s">
        <v>250</v>
      </c>
      <c r="L10" s="265" t="s">
        <v>251</v>
      </c>
      <c r="M10" s="487"/>
      <c r="N10" s="487"/>
      <c r="O10" s="487"/>
      <c r="P10" s="487"/>
      <c r="Q10" s="487"/>
      <c r="R10" s="481"/>
      <c r="S10" s="487"/>
      <c r="T10" s="265" t="s">
        <v>252</v>
      </c>
      <c r="U10" s="494"/>
    </row>
    <row r="11" spans="1:21" s="153" customFormat="1" ht="13.5" customHeight="1" thickBot="1">
      <c r="A11" s="266">
        <v>1</v>
      </c>
      <c r="B11" s="35">
        <v>2</v>
      </c>
      <c r="C11" s="35">
        <v>3</v>
      </c>
      <c r="D11" s="35">
        <v>4</v>
      </c>
      <c r="E11" s="35">
        <v>5</v>
      </c>
      <c r="F11" s="446">
        <v>6</v>
      </c>
      <c r="G11" s="447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259">
        <v>19</v>
      </c>
      <c r="U11" s="36">
        <v>20</v>
      </c>
    </row>
    <row r="12" spans="1:21" s="82" customFormat="1" ht="13.5" customHeight="1">
      <c r="A12" s="313"/>
      <c r="B12" s="314"/>
      <c r="C12" s="314"/>
      <c r="D12" s="314"/>
      <c r="E12" s="314"/>
      <c r="F12" s="91" t="s">
        <v>285</v>
      </c>
      <c r="G12" s="315"/>
      <c r="H12" s="270">
        <v>3233206525.41</v>
      </c>
      <c r="I12" s="270">
        <v>2943127253.91</v>
      </c>
      <c r="J12" s="270">
        <v>2241165313.69</v>
      </c>
      <c r="K12" s="270">
        <v>1387915355.6399999</v>
      </c>
      <c r="L12" s="270">
        <v>853249958.05</v>
      </c>
      <c r="M12" s="270">
        <v>311214247.32000005</v>
      </c>
      <c r="N12" s="270">
        <v>263414826.57000005</v>
      </c>
      <c r="O12" s="270">
        <v>54740786.26</v>
      </c>
      <c r="P12" s="270">
        <v>1389416.9100000001</v>
      </c>
      <c r="Q12" s="270">
        <v>71202663.16</v>
      </c>
      <c r="R12" s="270">
        <v>290079271.5</v>
      </c>
      <c r="S12" s="270">
        <v>231936312.6</v>
      </c>
      <c r="T12" s="271">
        <v>91968502.72</v>
      </c>
      <c r="U12" s="272">
        <v>58142958.9</v>
      </c>
    </row>
    <row r="13" spans="1:21" s="29" customFormat="1" ht="12.75">
      <c r="A13" s="227">
        <v>2</v>
      </c>
      <c r="B13" s="228">
        <v>0</v>
      </c>
      <c r="C13" s="228">
        <v>0</v>
      </c>
      <c r="D13" s="10">
        <v>0</v>
      </c>
      <c r="E13" s="10">
        <v>0</v>
      </c>
      <c r="F13" s="18"/>
      <c r="G13" s="290" t="s">
        <v>286</v>
      </c>
      <c r="H13" s="11">
        <v>217164329.71</v>
      </c>
      <c r="I13" s="11">
        <v>197532707.86</v>
      </c>
      <c r="J13" s="11">
        <v>80649076.4</v>
      </c>
      <c r="K13" s="11">
        <v>45123295.38</v>
      </c>
      <c r="L13" s="11">
        <v>35525781.02</v>
      </c>
      <c r="M13" s="11">
        <v>66525802.88</v>
      </c>
      <c r="N13" s="11">
        <v>541163.42</v>
      </c>
      <c r="O13" s="11">
        <v>41138273.04</v>
      </c>
      <c r="P13" s="11">
        <v>249899.29</v>
      </c>
      <c r="Q13" s="11">
        <v>8428492.83</v>
      </c>
      <c r="R13" s="11">
        <v>19631621.85</v>
      </c>
      <c r="S13" s="11">
        <v>16131621.85</v>
      </c>
      <c r="T13" s="11">
        <v>14697655.71</v>
      </c>
      <c r="U13" s="63">
        <v>3500000</v>
      </c>
    </row>
    <row r="14" spans="1:21" s="82" customFormat="1" ht="15">
      <c r="A14" s="225"/>
      <c r="B14" s="226"/>
      <c r="C14" s="226"/>
      <c r="D14" s="96"/>
      <c r="E14" s="96"/>
      <c r="F14" s="97" t="s">
        <v>287</v>
      </c>
      <c r="G14" s="289"/>
      <c r="H14" s="98">
        <v>438862794.32</v>
      </c>
      <c r="I14" s="98">
        <v>430681466.88</v>
      </c>
      <c r="J14" s="98">
        <v>368017934.46</v>
      </c>
      <c r="K14" s="98">
        <v>289014927.12</v>
      </c>
      <c r="L14" s="98">
        <v>79003007.33999997</v>
      </c>
      <c r="M14" s="98">
        <v>31676993.33</v>
      </c>
      <c r="N14" s="98">
        <v>15622998.550000003</v>
      </c>
      <c r="O14" s="98">
        <v>4907142.91</v>
      </c>
      <c r="P14" s="98">
        <v>309139.24</v>
      </c>
      <c r="Q14" s="98">
        <v>10147258.389999997</v>
      </c>
      <c r="R14" s="98">
        <v>8181327.4399999995</v>
      </c>
      <c r="S14" s="98">
        <v>6381327.44</v>
      </c>
      <c r="T14" s="98">
        <v>344683.79</v>
      </c>
      <c r="U14" s="100">
        <v>1800000</v>
      </c>
    </row>
    <row r="15" spans="1:21" ht="12.75">
      <c r="A15" s="223">
        <v>2</v>
      </c>
      <c r="B15" s="224">
        <v>1</v>
      </c>
      <c r="C15" s="224">
        <v>0</v>
      </c>
      <c r="D15" s="85">
        <v>0</v>
      </c>
      <c r="E15" s="85">
        <v>1</v>
      </c>
      <c r="F15" s="86"/>
      <c r="G15" s="288" t="s">
        <v>288</v>
      </c>
      <c r="H15" s="87">
        <v>16050938.81</v>
      </c>
      <c r="I15" s="87">
        <v>16009818.82</v>
      </c>
      <c r="J15" s="87">
        <v>14137915.04</v>
      </c>
      <c r="K15" s="87">
        <v>11286217.06</v>
      </c>
      <c r="L15" s="87">
        <v>2851697.98</v>
      </c>
      <c r="M15" s="87">
        <v>585437.24</v>
      </c>
      <c r="N15" s="87">
        <v>590984.62</v>
      </c>
      <c r="O15" s="87">
        <v>502676.08</v>
      </c>
      <c r="P15" s="87">
        <v>0</v>
      </c>
      <c r="Q15" s="87">
        <v>192805.84</v>
      </c>
      <c r="R15" s="87">
        <v>41119.99</v>
      </c>
      <c r="S15" s="87">
        <v>41119.99</v>
      </c>
      <c r="T15" s="87">
        <v>7519.99</v>
      </c>
      <c r="U15" s="89">
        <v>0</v>
      </c>
    </row>
    <row r="16" spans="1:21" ht="12.75">
      <c r="A16" s="223">
        <v>2</v>
      </c>
      <c r="B16" s="224">
        <v>2</v>
      </c>
      <c r="C16" s="224">
        <v>0</v>
      </c>
      <c r="D16" s="85">
        <v>0</v>
      </c>
      <c r="E16" s="85">
        <v>1</v>
      </c>
      <c r="F16" s="86"/>
      <c r="G16" s="288" t="s">
        <v>289</v>
      </c>
      <c r="H16" s="87">
        <v>21326834.54</v>
      </c>
      <c r="I16" s="87">
        <v>20969754.27</v>
      </c>
      <c r="J16" s="87">
        <v>17937109.71</v>
      </c>
      <c r="K16" s="87">
        <v>14610251.54</v>
      </c>
      <c r="L16" s="87">
        <v>3326858.17</v>
      </c>
      <c r="M16" s="87">
        <v>1406426.39</v>
      </c>
      <c r="N16" s="87">
        <v>927222.42</v>
      </c>
      <c r="O16" s="87">
        <v>589687.47</v>
      </c>
      <c r="P16" s="87">
        <v>0</v>
      </c>
      <c r="Q16" s="87">
        <v>109308.28</v>
      </c>
      <c r="R16" s="87">
        <v>357080.27</v>
      </c>
      <c r="S16" s="87">
        <v>357080.27</v>
      </c>
      <c r="T16" s="87">
        <v>0</v>
      </c>
      <c r="U16" s="89">
        <v>0</v>
      </c>
    </row>
    <row r="17" spans="1:21" ht="12.75">
      <c r="A17" s="223">
        <v>2</v>
      </c>
      <c r="B17" s="224">
        <v>3</v>
      </c>
      <c r="C17" s="224">
        <v>0</v>
      </c>
      <c r="D17" s="85">
        <v>0</v>
      </c>
      <c r="E17" s="85">
        <v>1</v>
      </c>
      <c r="F17" s="86"/>
      <c r="G17" s="288" t="s">
        <v>290</v>
      </c>
      <c r="H17" s="87">
        <v>25425194.78</v>
      </c>
      <c r="I17" s="87">
        <v>25185214.22</v>
      </c>
      <c r="J17" s="87">
        <v>22154367.14</v>
      </c>
      <c r="K17" s="87">
        <v>18381435.25</v>
      </c>
      <c r="L17" s="87">
        <v>3772931.89</v>
      </c>
      <c r="M17" s="87">
        <v>1736319</v>
      </c>
      <c r="N17" s="87">
        <v>864125.17</v>
      </c>
      <c r="O17" s="87">
        <v>102487.75</v>
      </c>
      <c r="P17" s="87">
        <v>266084.45</v>
      </c>
      <c r="Q17" s="87">
        <v>61830.71</v>
      </c>
      <c r="R17" s="87">
        <v>239980.56</v>
      </c>
      <c r="S17" s="87">
        <v>239980.56</v>
      </c>
      <c r="T17" s="87">
        <v>20028.54</v>
      </c>
      <c r="U17" s="89">
        <v>0</v>
      </c>
    </row>
    <row r="18" spans="1:21" ht="12.75">
      <c r="A18" s="223">
        <v>2</v>
      </c>
      <c r="B18" s="224">
        <v>4</v>
      </c>
      <c r="C18" s="224">
        <v>0</v>
      </c>
      <c r="D18" s="85">
        <v>0</v>
      </c>
      <c r="E18" s="85">
        <v>1</v>
      </c>
      <c r="F18" s="86"/>
      <c r="G18" s="288" t="s">
        <v>291</v>
      </c>
      <c r="H18" s="87">
        <v>11042356.55</v>
      </c>
      <c r="I18" s="87">
        <v>11042356.55</v>
      </c>
      <c r="J18" s="87">
        <v>10155291.6</v>
      </c>
      <c r="K18" s="87">
        <v>7041239.49</v>
      </c>
      <c r="L18" s="87">
        <v>3114052.11</v>
      </c>
      <c r="M18" s="87">
        <v>90175.49</v>
      </c>
      <c r="N18" s="87">
        <v>441210.53</v>
      </c>
      <c r="O18" s="87">
        <v>256268.64</v>
      </c>
      <c r="P18" s="87">
        <v>0</v>
      </c>
      <c r="Q18" s="87">
        <v>99410.29</v>
      </c>
      <c r="R18" s="87">
        <v>0</v>
      </c>
      <c r="S18" s="87">
        <v>0</v>
      </c>
      <c r="T18" s="87">
        <v>0</v>
      </c>
      <c r="U18" s="89">
        <v>0</v>
      </c>
    </row>
    <row r="19" spans="1:21" ht="12.75">
      <c r="A19" s="223">
        <v>2</v>
      </c>
      <c r="B19" s="224">
        <v>5</v>
      </c>
      <c r="C19" s="224">
        <v>0</v>
      </c>
      <c r="D19" s="85">
        <v>0</v>
      </c>
      <c r="E19" s="85">
        <v>1</v>
      </c>
      <c r="F19" s="86"/>
      <c r="G19" s="288" t="s">
        <v>292</v>
      </c>
      <c r="H19" s="87">
        <v>12884114.08</v>
      </c>
      <c r="I19" s="87">
        <v>12865940.34</v>
      </c>
      <c r="J19" s="87">
        <v>11976063.46</v>
      </c>
      <c r="K19" s="87">
        <v>9629600.27</v>
      </c>
      <c r="L19" s="87">
        <v>2346463.19</v>
      </c>
      <c r="M19" s="87">
        <v>123130</v>
      </c>
      <c r="N19" s="87">
        <v>425693.13</v>
      </c>
      <c r="O19" s="87">
        <v>98650.74</v>
      </c>
      <c r="P19" s="87">
        <v>0</v>
      </c>
      <c r="Q19" s="87">
        <v>242403.01</v>
      </c>
      <c r="R19" s="87">
        <v>18173.74</v>
      </c>
      <c r="S19" s="87">
        <v>18173.74</v>
      </c>
      <c r="T19" s="87">
        <v>15713.74</v>
      </c>
      <c r="U19" s="89">
        <v>0</v>
      </c>
    </row>
    <row r="20" spans="1:21" ht="12.75">
      <c r="A20" s="223">
        <v>2</v>
      </c>
      <c r="B20" s="224">
        <v>6</v>
      </c>
      <c r="C20" s="224">
        <v>0</v>
      </c>
      <c r="D20" s="85">
        <v>0</v>
      </c>
      <c r="E20" s="85">
        <v>1</v>
      </c>
      <c r="F20" s="86"/>
      <c r="G20" s="288" t="s">
        <v>293</v>
      </c>
      <c r="H20" s="87">
        <v>15183390.15</v>
      </c>
      <c r="I20" s="87">
        <v>15183390.15</v>
      </c>
      <c r="J20" s="87">
        <v>13098870.98</v>
      </c>
      <c r="K20" s="87">
        <v>10229149.17</v>
      </c>
      <c r="L20" s="87">
        <v>2869721.81</v>
      </c>
      <c r="M20" s="87">
        <v>1271900.34</v>
      </c>
      <c r="N20" s="87">
        <v>527359.53</v>
      </c>
      <c r="O20" s="87">
        <v>92247.92</v>
      </c>
      <c r="P20" s="87">
        <v>0</v>
      </c>
      <c r="Q20" s="87">
        <v>193011.38</v>
      </c>
      <c r="R20" s="87">
        <v>0</v>
      </c>
      <c r="S20" s="87">
        <v>0</v>
      </c>
      <c r="T20" s="87">
        <v>0</v>
      </c>
      <c r="U20" s="89">
        <v>0</v>
      </c>
    </row>
    <row r="21" spans="1:21" ht="12.75">
      <c r="A21" s="223">
        <v>2</v>
      </c>
      <c r="B21" s="224">
        <v>7</v>
      </c>
      <c r="C21" s="224">
        <v>0</v>
      </c>
      <c r="D21" s="85">
        <v>0</v>
      </c>
      <c r="E21" s="85">
        <v>1</v>
      </c>
      <c r="F21" s="86"/>
      <c r="G21" s="288" t="s">
        <v>294</v>
      </c>
      <c r="H21" s="87">
        <v>9394866.18</v>
      </c>
      <c r="I21" s="87">
        <v>9392652.18</v>
      </c>
      <c r="J21" s="87">
        <v>8742911.16</v>
      </c>
      <c r="K21" s="87">
        <v>6646139.39</v>
      </c>
      <c r="L21" s="87">
        <v>2096771.77</v>
      </c>
      <c r="M21" s="87">
        <v>42677.3</v>
      </c>
      <c r="N21" s="87">
        <v>422760.72</v>
      </c>
      <c r="O21" s="87">
        <v>106714.12</v>
      </c>
      <c r="P21" s="87">
        <v>0</v>
      </c>
      <c r="Q21" s="87">
        <v>77588.88</v>
      </c>
      <c r="R21" s="87">
        <v>2214</v>
      </c>
      <c r="S21" s="87">
        <v>2214</v>
      </c>
      <c r="T21" s="87">
        <v>0</v>
      </c>
      <c r="U21" s="89">
        <v>0</v>
      </c>
    </row>
    <row r="22" spans="1:21" ht="12.75">
      <c r="A22" s="223">
        <v>2</v>
      </c>
      <c r="B22" s="224">
        <v>8</v>
      </c>
      <c r="C22" s="224">
        <v>0</v>
      </c>
      <c r="D22" s="85">
        <v>0</v>
      </c>
      <c r="E22" s="85">
        <v>1</v>
      </c>
      <c r="F22" s="86"/>
      <c r="G22" s="288" t="s">
        <v>295</v>
      </c>
      <c r="H22" s="87">
        <v>40458256.79</v>
      </c>
      <c r="I22" s="87">
        <v>40384472.33</v>
      </c>
      <c r="J22" s="87">
        <v>30534828.97</v>
      </c>
      <c r="K22" s="87">
        <v>24448603.43</v>
      </c>
      <c r="L22" s="87">
        <v>6086225.54</v>
      </c>
      <c r="M22" s="87">
        <v>6067656.26</v>
      </c>
      <c r="N22" s="87">
        <v>1621983.85</v>
      </c>
      <c r="O22" s="87">
        <v>394854.99</v>
      </c>
      <c r="P22" s="87">
        <v>0</v>
      </c>
      <c r="Q22" s="87">
        <v>1765148.26</v>
      </c>
      <c r="R22" s="87">
        <v>73784.46</v>
      </c>
      <c r="S22" s="87">
        <v>73784.46</v>
      </c>
      <c r="T22" s="87">
        <v>0</v>
      </c>
      <c r="U22" s="89">
        <v>0</v>
      </c>
    </row>
    <row r="23" spans="1:21" ht="12.75">
      <c r="A23" s="223">
        <v>2</v>
      </c>
      <c r="B23" s="224">
        <v>9</v>
      </c>
      <c r="C23" s="224">
        <v>0</v>
      </c>
      <c r="D23" s="85">
        <v>0</v>
      </c>
      <c r="E23" s="85">
        <v>1</v>
      </c>
      <c r="F23" s="86"/>
      <c r="G23" s="288" t="s">
        <v>296</v>
      </c>
      <c r="H23" s="87">
        <v>14231543.27</v>
      </c>
      <c r="I23" s="87">
        <v>14176562.27</v>
      </c>
      <c r="J23" s="87">
        <v>12896213.65</v>
      </c>
      <c r="K23" s="87">
        <v>9126281.18</v>
      </c>
      <c r="L23" s="87">
        <v>3769932.47</v>
      </c>
      <c r="M23" s="87">
        <v>427405.5</v>
      </c>
      <c r="N23" s="87">
        <v>348332.46</v>
      </c>
      <c r="O23" s="87">
        <v>121339.62</v>
      </c>
      <c r="P23" s="87">
        <v>0</v>
      </c>
      <c r="Q23" s="87">
        <v>383271.04</v>
      </c>
      <c r="R23" s="87">
        <v>54981</v>
      </c>
      <c r="S23" s="87">
        <v>54981</v>
      </c>
      <c r="T23" s="87">
        <v>0</v>
      </c>
      <c r="U23" s="89">
        <v>0</v>
      </c>
    </row>
    <row r="24" spans="1:21" ht="12.75">
      <c r="A24" s="223">
        <v>2</v>
      </c>
      <c r="B24" s="224">
        <v>10</v>
      </c>
      <c r="C24" s="224">
        <v>0</v>
      </c>
      <c r="D24" s="85">
        <v>0</v>
      </c>
      <c r="E24" s="85">
        <v>1</v>
      </c>
      <c r="F24" s="86"/>
      <c r="G24" s="288" t="s">
        <v>297</v>
      </c>
      <c r="H24" s="87">
        <v>13405595.14</v>
      </c>
      <c r="I24" s="87">
        <v>13383885.14</v>
      </c>
      <c r="J24" s="87">
        <v>11357951.79</v>
      </c>
      <c r="K24" s="87">
        <v>9408739.48</v>
      </c>
      <c r="L24" s="87">
        <v>1949212.31</v>
      </c>
      <c r="M24" s="87">
        <v>761176.66</v>
      </c>
      <c r="N24" s="87">
        <v>495331.31</v>
      </c>
      <c r="O24" s="87">
        <v>444871.69</v>
      </c>
      <c r="P24" s="87">
        <v>0</v>
      </c>
      <c r="Q24" s="87">
        <v>324553.69</v>
      </c>
      <c r="R24" s="87">
        <v>21710</v>
      </c>
      <c r="S24" s="87">
        <v>21710</v>
      </c>
      <c r="T24" s="87">
        <v>0</v>
      </c>
      <c r="U24" s="89">
        <v>0</v>
      </c>
    </row>
    <row r="25" spans="1:21" ht="12.75">
      <c r="A25" s="223">
        <v>2</v>
      </c>
      <c r="B25" s="224">
        <v>11</v>
      </c>
      <c r="C25" s="224">
        <v>0</v>
      </c>
      <c r="D25" s="85">
        <v>0</v>
      </c>
      <c r="E25" s="85">
        <v>1</v>
      </c>
      <c r="F25" s="86"/>
      <c r="G25" s="288" t="s">
        <v>298</v>
      </c>
      <c r="H25" s="87">
        <v>20068921.71</v>
      </c>
      <c r="I25" s="87">
        <v>18464082.92</v>
      </c>
      <c r="J25" s="87">
        <v>14857359.93</v>
      </c>
      <c r="K25" s="87">
        <v>9830741.06</v>
      </c>
      <c r="L25" s="87">
        <v>5026618.87</v>
      </c>
      <c r="M25" s="87">
        <v>2146360.4</v>
      </c>
      <c r="N25" s="87">
        <v>693098.87</v>
      </c>
      <c r="O25" s="87">
        <v>2788.5</v>
      </c>
      <c r="P25" s="87">
        <v>0</v>
      </c>
      <c r="Q25" s="87">
        <v>764475.22</v>
      </c>
      <c r="R25" s="87">
        <v>1604838.79</v>
      </c>
      <c r="S25" s="87">
        <v>4838.79</v>
      </c>
      <c r="T25" s="87">
        <v>0</v>
      </c>
      <c r="U25" s="89">
        <v>1600000</v>
      </c>
    </row>
    <row r="26" spans="1:21" ht="12.75">
      <c r="A26" s="223">
        <v>2</v>
      </c>
      <c r="B26" s="224">
        <v>12</v>
      </c>
      <c r="C26" s="224">
        <v>0</v>
      </c>
      <c r="D26" s="85">
        <v>0</v>
      </c>
      <c r="E26" s="85">
        <v>1</v>
      </c>
      <c r="F26" s="86"/>
      <c r="G26" s="288" t="s">
        <v>299</v>
      </c>
      <c r="H26" s="87">
        <v>10898514.74</v>
      </c>
      <c r="I26" s="87">
        <v>10898514.74</v>
      </c>
      <c r="J26" s="87">
        <v>9916399.8</v>
      </c>
      <c r="K26" s="87">
        <v>7829297.77</v>
      </c>
      <c r="L26" s="87">
        <v>2087102.03</v>
      </c>
      <c r="M26" s="87">
        <v>316812.42</v>
      </c>
      <c r="N26" s="87">
        <v>522451.52</v>
      </c>
      <c r="O26" s="87">
        <v>7237.87</v>
      </c>
      <c r="P26" s="87">
        <v>0</v>
      </c>
      <c r="Q26" s="87">
        <v>135613.13</v>
      </c>
      <c r="R26" s="87">
        <v>0</v>
      </c>
      <c r="S26" s="87">
        <v>0</v>
      </c>
      <c r="T26" s="87">
        <v>0</v>
      </c>
      <c r="U26" s="89">
        <v>0</v>
      </c>
    </row>
    <row r="27" spans="1:21" ht="12.75">
      <c r="A27" s="223">
        <v>2</v>
      </c>
      <c r="B27" s="224">
        <v>13</v>
      </c>
      <c r="C27" s="224">
        <v>0</v>
      </c>
      <c r="D27" s="85">
        <v>0</v>
      </c>
      <c r="E27" s="85">
        <v>1</v>
      </c>
      <c r="F27" s="86"/>
      <c r="G27" s="288" t="s">
        <v>300</v>
      </c>
      <c r="H27" s="87">
        <v>12098934.07</v>
      </c>
      <c r="I27" s="87">
        <v>11633889.83</v>
      </c>
      <c r="J27" s="87">
        <v>9794851.58</v>
      </c>
      <c r="K27" s="87">
        <v>7529223.68</v>
      </c>
      <c r="L27" s="87">
        <v>2265627.9</v>
      </c>
      <c r="M27" s="87">
        <v>1146557.98</v>
      </c>
      <c r="N27" s="87">
        <v>321798.08</v>
      </c>
      <c r="O27" s="87">
        <v>52945.47</v>
      </c>
      <c r="P27" s="87">
        <v>43054.79</v>
      </c>
      <c r="Q27" s="87">
        <v>274681.93</v>
      </c>
      <c r="R27" s="87">
        <v>465044.24</v>
      </c>
      <c r="S27" s="87">
        <v>465044.24</v>
      </c>
      <c r="T27" s="87">
        <v>194851.57</v>
      </c>
      <c r="U27" s="89">
        <v>0</v>
      </c>
    </row>
    <row r="28" spans="1:21" ht="12.75">
      <c r="A28" s="223">
        <v>2</v>
      </c>
      <c r="B28" s="224">
        <v>14</v>
      </c>
      <c r="C28" s="224">
        <v>0</v>
      </c>
      <c r="D28" s="85">
        <v>0</v>
      </c>
      <c r="E28" s="85">
        <v>1</v>
      </c>
      <c r="F28" s="86"/>
      <c r="G28" s="288" t="s">
        <v>301</v>
      </c>
      <c r="H28" s="87">
        <v>22772234.24</v>
      </c>
      <c r="I28" s="87">
        <v>22559608.24</v>
      </c>
      <c r="J28" s="87">
        <v>19653162.54</v>
      </c>
      <c r="K28" s="87">
        <v>15462327.19</v>
      </c>
      <c r="L28" s="87">
        <v>4190835.35</v>
      </c>
      <c r="M28" s="87">
        <v>1613207.82</v>
      </c>
      <c r="N28" s="87">
        <v>535439.01</v>
      </c>
      <c r="O28" s="87">
        <v>98965.82</v>
      </c>
      <c r="P28" s="87">
        <v>0</v>
      </c>
      <c r="Q28" s="87">
        <v>658833.05</v>
      </c>
      <c r="R28" s="87">
        <v>212626</v>
      </c>
      <c r="S28" s="87">
        <v>12626</v>
      </c>
      <c r="T28" s="87">
        <v>4631</v>
      </c>
      <c r="U28" s="89">
        <v>200000</v>
      </c>
    </row>
    <row r="29" spans="1:21" ht="12.75">
      <c r="A29" s="223">
        <v>2</v>
      </c>
      <c r="B29" s="224">
        <v>15</v>
      </c>
      <c r="C29" s="224">
        <v>0</v>
      </c>
      <c r="D29" s="85">
        <v>0</v>
      </c>
      <c r="E29" s="85">
        <v>1</v>
      </c>
      <c r="F29" s="86"/>
      <c r="G29" s="288" t="s">
        <v>302</v>
      </c>
      <c r="H29" s="87">
        <v>14847410.76</v>
      </c>
      <c r="I29" s="87">
        <v>13618555.43</v>
      </c>
      <c r="J29" s="87">
        <v>12457165.64</v>
      </c>
      <c r="K29" s="87">
        <v>10466236.74</v>
      </c>
      <c r="L29" s="87">
        <v>1990928.9</v>
      </c>
      <c r="M29" s="87">
        <v>355162.44</v>
      </c>
      <c r="N29" s="87">
        <v>591275.64</v>
      </c>
      <c r="O29" s="87">
        <v>81588.66</v>
      </c>
      <c r="P29" s="87">
        <v>0</v>
      </c>
      <c r="Q29" s="87">
        <v>133363.05</v>
      </c>
      <c r="R29" s="87">
        <v>1228855.33</v>
      </c>
      <c r="S29" s="87">
        <v>1228855.33</v>
      </c>
      <c r="T29" s="87">
        <v>6642</v>
      </c>
      <c r="U29" s="89">
        <v>0</v>
      </c>
    </row>
    <row r="30" spans="1:21" ht="12.75">
      <c r="A30" s="223">
        <v>2</v>
      </c>
      <c r="B30" s="224">
        <v>16</v>
      </c>
      <c r="C30" s="224">
        <v>0</v>
      </c>
      <c r="D30" s="85">
        <v>0</v>
      </c>
      <c r="E30" s="85">
        <v>1</v>
      </c>
      <c r="F30" s="86"/>
      <c r="G30" s="288" t="s">
        <v>303</v>
      </c>
      <c r="H30" s="87">
        <v>12781560.3</v>
      </c>
      <c r="I30" s="87">
        <v>12780330.3</v>
      </c>
      <c r="J30" s="87">
        <v>11615256.06</v>
      </c>
      <c r="K30" s="87">
        <v>7404885.16</v>
      </c>
      <c r="L30" s="87">
        <v>4210370.9</v>
      </c>
      <c r="M30" s="87">
        <v>230928.64</v>
      </c>
      <c r="N30" s="87">
        <v>400942</v>
      </c>
      <c r="O30" s="87">
        <v>291542.16</v>
      </c>
      <c r="P30" s="87">
        <v>0</v>
      </c>
      <c r="Q30" s="87">
        <v>241661.44</v>
      </c>
      <c r="R30" s="87">
        <v>1230</v>
      </c>
      <c r="S30" s="87">
        <v>1230</v>
      </c>
      <c r="T30" s="87">
        <v>0</v>
      </c>
      <c r="U30" s="89">
        <v>0</v>
      </c>
    </row>
    <row r="31" spans="1:21" ht="12.75">
      <c r="A31" s="223">
        <v>2</v>
      </c>
      <c r="B31" s="224">
        <v>17</v>
      </c>
      <c r="C31" s="224">
        <v>0</v>
      </c>
      <c r="D31" s="85">
        <v>0</v>
      </c>
      <c r="E31" s="85">
        <v>1</v>
      </c>
      <c r="F31" s="86"/>
      <c r="G31" s="288" t="s">
        <v>304</v>
      </c>
      <c r="H31" s="87">
        <v>10604104.93</v>
      </c>
      <c r="I31" s="87">
        <v>10604075.83</v>
      </c>
      <c r="J31" s="87">
        <v>8848145.7</v>
      </c>
      <c r="K31" s="87">
        <v>6837320.56</v>
      </c>
      <c r="L31" s="87">
        <v>2010825.14</v>
      </c>
      <c r="M31" s="87">
        <v>877568.9</v>
      </c>
      <c r="N31" s="87">
        <v>411951.04</v>
      </c>
      <c r="O31" s="87">
        <v>240092.72</v>
      </c>
      <c r="P31" s="87">
        <v>0</v>
      </c>
      <c r="Q31" s="87">
        <v>226317.47</v>
      </c>
      <c r="R31" s="87">
        <v>29.1</v>
      </c>
      <c r="S31" s="87">
        <v>29.1</v>
      </c>
      <c r="T31" s="87">
        <v>0</v>
      </c>
      <c r="U31" s="89">
        <v>0</v>
      </c>
    </row>
    <row r="32" spans="1:21" ht="12.75">
      <c r="A32" s="223">
        <v>2</v>
      </c>
      <c r="B32" s="224">
        <v>18</v>
      </c>
      <c r="C32" s="224">
        <v>0</v>
      </c>
      <c r="D32" s="85">
        <v>0</v>
      </c>
      <c r="E32" s="85">
        <v>1</v>
      </c>
      <c r="F32" s="86"/>
      <c r="G32" s="288" t="s">
        <v>305</v>
      </c>
      <c r="H32" s="87">
        <v>8977579.54</v>
      </c>
      <c r="I32" s="87">
        <v>8954209.54</v>
      </c>
      <c r="J32" s="87">
        <v>8213986.68</v>
      </c>
      <c r="K32" s="87">
        <v>6642742.02</v>
      </c>
      <c r="L32" s="87">
        <v>1571244.66</v>
      </c>
      <c r="M32" s="87">
        <v>299304.09</v>
      </c>
      <c r="N32" s="87">
        <v>426973.62</v>
      </c>
      <c r="O32" s="87">
        <v>6859.54</v>
      </c>
      <c r="P32" s="87">
        <v>0</v>
      </c>
      <c r="Q32" s="87">
        <v>7085.61</v>
      </c>
      <c r="R32" s="87">
        <v>23370</v>
      </c>
      <c r="S32" s="87">
        <v>23370</v>
      </c>
      <c r="T32" s="87">
        <v>0</v>
      </c>
      <c r="U32" s="89">
        <v>0</v>
      </c>
    </row>
    <row r="33" spans="1:21" ht="12.75">
      <c r="A33" s="223">
        <v>2</v>
      </c>
      <c r="B33" s="224">
        <v>19</v>
      </c>
      <c r="C33" s="224">
        <v>0</v>
      </c>
      <c r="D33" s="85">
        <v>0</v>
      </c>
      <c r="E33" s="85">
        <v>1</v>
      </c>
      <c r="F33" s="86"/>
      <c r="G33" s="288" t="s">
        <v>306</v>
      </c>
      <c r="H33" s="87">
        <v>35614566.72</v>
      </c>
      <c r="I33" s="87">
        <v>35131656.97</v>
      </c>
      <c r="J33" s="87">
        <v>30235002.28</v>
      </c>
      <c r="K33" s="87">
        <v>25028273.2</v>
      </c>
      <c r="L33" s="87">
        <v>5206729.08</v>
      </c>
      <c r="M33" s="87">
        <v>1520827.82</v>
      </c>
      <c r="N33" s="87">
        <v>1058903.58</v>
      </c>
      <c r="O33" s="87">
        <v>283120.34</v>
      </c>
      <c r="P33" s="87">
        <v>0</v>
      </c>
      <c r="Q33" s="87">
        <v>2033802.95</v>
      </c>
      <c r="R33" s="87">
        <v>482909.75</v>
      </c>
      <c r="S33" s="87">
        <v>482909.75</v>
      </c>
      <c r="T33" s="87">
        <v>9499.39</v>
      </c>
      <c r="U33" s="89">
        <v>0</v>
      </c>
    </row>
    <row r="34" spans="1:21" ht="12.75">
      <c r="A34" s="223">
        <v>2</v>
      </c>
      <c r="B34" s="224">
        <v>20</v>
      </c>
      <c r="C34" s="224">
        <v>0</v>
      </c>
      <c r="D34" s="85">
        <v>0</v>
      </c>
      <c r="E34" s="85">
        <v>1</v>
      </c>
      <c r="F34" s="86"/>
      <c r="G34" s="288" t="s">
        <v>307</v>
      </c>
      <c r="H34" s="87">
        <v>15671465.95</v>
      </c>
      <c r="I34" s="87">
        <v>15595788.08</v>
      </c>
      <c r="J34" s="87">
        <v>14378889.7</v>
      </c>
      <c r="K34" s="87">
        <v>11526520.6</v>
      </c>
      <c r="L34" s="87">
        <v>2852369.1</v>
      </c>
      <c r="M34" s="87">
        <v>325503.67</v>
      </c>
      <c r="N34" s="87">
        <v>487344.81</v>
      </c>
      <c r="O34" s="87">
        <v>143125.48</v>
      </c>
      <c r="P34" s="87">
        <v>0</v>
      </c>
      <c r="Q34" s="87">
        <v>260924.42</v>
      </c>
      <c r="R34" s="87">
        <v>75677.87</v>
      </c>
      <c r="S34" s="87">
        <v>75677.87</v>
      </c>
      <c r="T34" s="87">
        <v>45677.87</v>
      </c>
      <c r="U34" s="89">
        <v>0</v>
      </c>
    </row>
    <row r="35" spans="1:21" ht="12.75">
      <c r="A35" s="223">
        <v>2</v>
      </c>
      <c r="B35" s="224">
        <v>21</v>
      </c>
      <c r="C35" s="224">
        <v>0</v>
      </c>
      <c r="D35" s="85">
        <v>0</v>
      </c>
      <c r="E35" s="85">
        <v>1</v>
      </c>
      <c r="F35" s="86"/>
      <c r="G35" s="288" t="s">
        <v>308</v>
      </c>
      <c r="H35" s="87">
        <v>10276269.64</v>
      </c>
      <c r="I35" s="87">
        <v>10276269.64</v>
      </c>
      <c r="J35" s="87">
        <v>8803331.92</v>
      </c>
      <c r="K35" s="87">
        <v>6672681.6</v>
      </c>
      <c r="L35" s="87">
        <v>2130650.32</v>
      </c>
      <c r="M35" s="87">
        <v>663158.88</v>
      </c>
      <c r="N35" s="87">
        <v>636710.17</v>
      </c>
      <c r="O35" s="87">
        <v>172522.99</v>
      </c>
      <c r="P35" s="87">
        <v>0</v>
      </c>
      <c r="Q35" s="87">
        <v>545.68</v>
      </c>
      <c r="R35" s="87">
        <v>0</v>
      </c>
      <c r="S35" s="87">
        <v>0</v>
      </c>
      <c r="T35" s="87">
        <v>0</v>
      </c>
      <c r="U35" s="89">
        <v>0</v>
      </c>
    </row>
    <row r="36" spans="1:21" ht="12.75">
      <c r="A36" s="223">
        <v>2</v>
      </c>
      <c r="B36" s="224">
        <v>22</v>
      </c>
      <c r="C36" s="224">
        <v>0</v>
      </c>
      <c r="D36" s="85">
        <v>0</v>
      </c>
      <c r="E36" s="85">
        <v>1</v>
      </c>
      <c r="F36" s="86"/>
      <c r="G36" s="288" t="s">
        <v>309</v>
      </c>
      <c r="H36" s="87">
        <v>13172483.4</v>
      </c>
      <c r="I36" s="87">
        <v>13077207.07</v>
      </c>
      <c r="J36" s="87">
        <v>11612182.77</v>
      </c>
      <c r="K36" s="87">
        <v>9318478.95</v>
      </c>
      <c r="L36" s="87">
        <v>2293703.82</v>
      </c>
      <c r="M36" s="87">
        <v>713198.32</v>
      </c>
      <c r="N36" s="87">
        <v>377099.22</v>
      </c>
      <c r="O36" s="87">
        <v>185634.51</v>
      </c>
      <c r="P36" s="87">
        <v>0</v>
      </c>
      <c r="Q36" s="87">
        <v>189092.25</v>
      </c>
      <c r="R36" s="87">
        <v>95276.33</v>
      </c>
      <c r="S36" s="87">
        <v>95276.33</v>
      </c>
      <c r="T36" s="87">
        <v>5556.69</v>
      </c>
      <c r="U36" s="89">
        <v>0</v>
      </c>
    </row>
    <row r="37" spans="1:21" ht="12.75">
      <c r="A37" s="223">
        <v>2</v>
      </c>
      <c r="B37" s="224">
        <v>23</v>
      </c>
      <c r="C37" s="224">
        <v>0</v>
      </c>
      <c r="D37" s="85">
        <v>0</v>
      </c>
      <c r="E37" s="85">
        <v>1</v>
      </c>
      <c r="F37" s="86"/>
      <c r="G37" s="288" t="s">
        <v>310</v>
      </c>
      <c r="H37" s="87">
        <v>20975999.9</v>
      </c>
      <c r="I37" s="87">
        <v>17917741.29</v>
      </c>
      <c r="J37" s="87">
        <v>11317006.44</v>
      </c>
      <c r="K37" s="87">
        <v>7711449.94</v>
      </c>
      <c r="L37" s="87">
        <v>3605556.5</v>
      </c>
      <c r="M37" s="87">
        <v>5245254.77</v>
      </c>
      <c r="N37" s="87">
        <v>861310.15</v>
      </c>
      <c r="O37" s="87">
        <v>66792.78</v>
      </c>
      <c r="P37" s="87">
        <v>0</v>
      </c>
      <c r="Q37" s="87">
        <v>427377.15</v>
      </c>
      <c r="R37" s="87">
        <v>3058258.61</v>
      </c>
      <c r="S37" s="87">
        <v>3058258.61</v>
      </c>
      <c r="T37" s="87">
        <v>0</v>
      </c>
      <c r="U37" s="89">
        <v>0</v>
      </c>
    </row>
    <row r="38" spans="1:21" ht="12.75">
      <c r="A38" s="223">
        <v>2</v>
      </c>
      <c r="B38" s="224">
        <v>24</v>
      </c>
      <c r="C38" s="224">
        <v>0</v>
      </c>
      <c r="D38" s="85">
        <v>0</v>
      </c>
      <c r="E38" s="85">
        <v>1</v>
      </c>
      <c r="F38" s="86"/>
      <c r="G38" s="288" t="s">
        <v>311</v>
      </c>
      <c r="H38" s="87">
        <v>19654226.5</v>
      </c>
      <c r="I38" s="87">
        <v>19644502.46</v>
      </c>
      <c r="J38" s="87">
        <v>16772294.27</v>
      </c>
      <c r="K38" s="87">
        <v>13680804.31</v>
      </c>
      <c r="L38" s="87">
        <v>3091489.96</v>
      </c>
      <c r="M38" s="87">
        <v>1630529.97</v>
      </c>
      <c r="N38" s="87">
        <v>614281.72</v>
      </c>
      <c r="O38" s="87">
        <v>82982.56</v>
      </c>
      <c r="P38" s="87">
        <v>0</v>
      </c>
      <c r="Q38" s="87">
        <v>544413.94</v>
      </c>
      <c r="R38" s="87">
        <v>9724.04</v>
      </c>
      <c r="S38" s="87">
        <v>9724.04</v>
      </c>
      <c r="T38" s="87">
        <v>0</v>
      </c>
      <c r="U38" s="89">
        <v>0</v>
      </c>
    </row>
    <row r="39" spans="1:21" ht="12.75">
      <c r="A39" s="223">
        <v>2</v>
      </c>
      <c r="B39" s="224">
        <v>25</v>
      </c>
      <c r="C39" s="224">
        <v>0</v>
      </c>
      <c r="D39" s="85">
        <v>0</v>
      </c>
      <c r="E39" s="85">
        <v>1</v>
      </c>
      <c r="F39" s="86"/>
      <c r="G39" s="288" t="s">
        <v>312</v>
      </c>
      <c r="H39" s="87">
        <v>20161268.51</v>
      </c>
      <c r="I39" s="87">
        <v>20153273.51</v>
      </c>
      <c r="J39" s="87">
        <v>17580011.52</v>
      </c>
      <c r="K39" s="87">
        <v>14870367.91</v>
      </c>
      <c r="L39" s="87">
        <v>2709643.61</v>
      </c>
      <c r="M39" s="87">
        <v>1535866.04</v>
      </c>
      <c r="N39" s="87">
        <v>798125.74</v>
      </c>
      <c r="O39" s="87">
        <v>98463.09</v>
      </c>
      <c r="P39" s="87">
        <v>0</v>
      </c>
      <c r="Q39" s="87">
        <v>140807.12</v>
      </c>
      <c r="R39" s="87">
        <v>7995</v>
      </c>
      <c r="S39" s="87">
        <v>7995</v>
      </c>
      <c r="T39" s="87">
        <v>0</v>
      </c>
      <c r="U39" s="89">
        <v>0</v>
      </c>
    </row>
    <row r="40" spans="1:21" ht="12.75">
      <c r="A40" s="223">
        <v>2</v>
      </c>
      <c r="B40" s="224">
        <v>26</v>
      </c>
      <c r="C40" s="224">
        <v>0</v>
      </c>
      <c r="D40" s="85">
        <v>0</v>
      </c>
      <c r="E40" s="85">
        <v>1</v>
      </c>
      <c r="F40" s="86"/>
      <c r="G40" s="288" t="s">
        <v>313</v>
      </c>
      <c r="H40" s="87">
        <v>10884163.12</v>
      </c>
      <c r="I40" s="87">
        <v>10777714.76</v>
      </c>
      <c r="J40" s="87">
        <v>8971364.13</v>
      </c>
      <c r="K40" s="87">
        <v>7395920.17</v>
      </c>
      <c r="L40" s="87">
        <v>1575443.96</v>
      </c>
      <c r="M40" s="87">
        <v>544446.99</v>
      </c>
      <c r="N40" s="87">
        <v>220289.64</v>
      </c>
      <c r="O40" s="87">
        <v>382681.4</v>
      </c>
      <c r="P40" s="87">
        <v>0</v>
      </c>
      <c r="Q40" s="87">
        <v>658932.6</v>
      </c>
      <c r="R40" s="87">
        <v>106448.36</v>
      </c>
      <c r="S40" s="87">
        <v>106448.36</v>
      </c>
      <c r="T40" s="87">
        <v>34563</v>
      </c>
      <c r="U40" s="89">
        <v>0</v>
      </c>
    </row>
    <row r="41" spans="1:21" s="95" customFormat="1" ht="15">
      <c r="A41" s="225"/>
      <c r="B41" s="226"/>
      <c r="C41" s="226"/>
      <c r="D41" s="96"/>
      <c r="E41" s="96"/>
      <c r="F41" s="102" t="s">
        <v>314</v>
      </c>
      <c r="G41" s="289"/>
      <c r="H41" s="98">
        <v>1175327056.92</v>
      </c>
      <c r="I41" s="98">
        <v>1015076860.79</v>
      </c>
      <c r="J41" s="98">
        <v>822991608.7</v>
      </c>
      <c r="K41" s="98">
        <v>417614610.11</v>
      </c>
      <c r="L41" s="98">
        <v>405376998.59</v>
      </c>
      <c r="M41" s="98">
        <v>99605080.27000001</v>
      </c>
      <c r="N41" s="98">
        <v>63474824.7</v>
      </c>
      <c r="O41" s="98">
        <v>3731430.4</v>
      </c>
      <c r="P41" s="98">
        <v>0</v>
      </c>
      <c r="Q41" s="98">
        <v>25273916.72</v>
      </c>
      <c r="R41" s="98">
        <v>160250196.13</v>
      </c>
      <c r="S41" s="98">
        <v>117684146.13</v>
      </c>
      <c r="T41" s="98">
        <v>43345611.53</v>
      </c>
      <c r="U41" s="100">
        <v>42566050</v>
      </c>
    </row>
    <row r="42" spans="1:21" ht="12.75">
      <c r="A42" s="223">
        <v>2</v>
      </c>
      <c r="B42" s="224">
        <v>61</v>
      </c>
      <c r="C42" s="224">
        <v>0</v>
      </c>
      <c r="D42" s="85">
        <v>0</v>
      </c>
      <c r="E42" s="85">
        <v>2</v>
      </c>
      <c r="F42" s="86"/>
      <c r="G42" s="288" t="s">
        <v>315</v>
      </c>
      <c r="H42" s="87">
        <v>80159544.2</v>
      </c>
      <c r="I42" s="87">
        <v>76096199.31</v>
      </c>
      <c r="J42" s="87">
        <v>57109513.54</v>
      </c>
      <c r="K42" s="87">
        <v>38810388.42</v>
      </c>
      <c r="L42" s="87">
        <v>18299125.12</v>
      </c>
      <c r="M42" s="87">
        <v>9705430.25</v>
      </c>
      <c r="N42" s="87">
        <v>7757461.55</v>
      </c>
      <c r="O42" s="87">
        <v>525549.41</v>
      </c>
      <c r="P42" s="87">
        <v>0</v>
      </c>
      <c r="Q42" s="87">
        <v>998244.56</v>
      </c>
      <c r="R42" s="87">
        <v>4063344.89</v>
      </c>
      <c r="S42" s="87">
        <v>4063344.89</v>
      </c>
      <c r="T42" s="87">
        <v>4010693.55</v>
      </c>
      <c r="U42" s="89">
        <v>0</v>
      </c>
    </row>
    <row r="43" spans="1:21" ht="12.75">
      <c r="A43" s="223">
        <v>2</v>
      </c>
      <c r="B43" s="224">
        <v>62</v>
      </c>
      <c r="C43" s="224">
        <v>0</v>
      </c>
      <c r="D43" s="85">
        <v>0</v>
      </c>
      <c r="E43" s="85">
        <v>2</v>
      </c>
      <c r="F43" s="86"/>
      <c r="G43" s="288" t="s">
        <v>316</v>
      </c>
      <c r="H43" s="87">
        <v>99179367.73</v>
      </c>
      <c r="I43" s="87">
        <v>95477632.04</v>
      </c>
      <c r="J43" s="87">
        <v>71563672.2</v>
      </c>
      <c r="K43" s="87">
        <v>53102772.15</v>
      </c>
      <c r="L43" s="87">
        <v>18460900.05</v>
      </c>
      <c r="M43" s="87">
        <v>11642829.63</v>
      </c>
      <c r="N43" s="87">
        <v>10376028.31</v>
      </c>
      <c r="O43" s="87">
        <v>90675.38</v>
      </c>
      <c r="P43" s="87">
        <v>0</v>
      </c>
      <c r="Q43" s="87">
        <v>1804426.52</v>
      </c>
      <c r="R43" s="87">
        <v>3701735.69</v>
      </c>
      <c r="S43" s="87">
        <v>3701735.69</v>
      </c>
      <c r="T43" s="87">
        <v>30597.6</v>
      </c>
      <c r="U43" s="89">
        <v>0</v>
      </c>
    </row>
    <row r="44" spans="1:21" ht="12.75">
      <c r="A44" s="223">
        <v>2</v>
      </c>
      <c r="B44" s="224">
        <v>65</v>
      </c>
      <c r="C44" s="224">
        <v>0</v>
      </c>
      <c r="D44" s="85">
        <v>0</v>
      </c>
      <c r="E44" s="85">
        <v>2</v>
      </c>
      <c r="F44" s="86"/>
      <c r="G44" s="288" t="s">
        <v>317</v>
      </c>
      <c r="H44" s="87">
        <v>99915829.61</v>
      </c>
      <c r="I44" s="87">
        <v>93501096.76</v>
      </c>
      <c r="J44" s="87">
        <v>66588981.14</v>
      </c>
      <c r="K44" s="87">
        <v>32435949.25</v>
      </c>
      <c r="L44" s="87">
        <v>34153031.89</v>
      </c>
      <c r="M44" s="87">
        <v>8564474.6</v>
      </c>
      <c r="N44" s="87">
        <v>15361552.41</v>
      </c>
      <c r="O44" s="87">
        <v>360584.77</v>
      </c>
      <c r="P44" s="87">
        <v>0</v>
      </c>
      <c r="Q44" s="87">
        <v>2625503.84</v>
      </c>
      <c r="R44" s="87">
        <v>6414732.85</v>
      </c>
      <c r="S44" s="87">
        <v>6414732.85</v>
      </c>
      <c r="T44" s="87">
        <v>3407131.07</v>
      </c>
      <c r="U44" s="89">
        <v>0</v>
      </c>
    </row>
    <row r="45" spans="1:21" s="95" customFormat="1" ht="15">
      <c r="A45" s="225">
        <v>2</v>
      </c>
      <c r="B45" s="226">
        <v>64</v>
      </c>
      <c r="C45" s="226">
        <v>0</v>
      </c>
      <c r="D45" s="96">
        <v>0</v>
      </c>
      <c r="E45" s="96">
        <v>2</v>
      </c>
      <c r="F45" s="102"/>
      <c r="G45" s="289" t="s">
        <v>318</v>
      </c>
      <c r="H45" s="98">
        <v>896072315.38</v>
      </c>
      <c r="I45" s="98">
        <v>750001932.68</v>
      </c>
      <c r="J45" s="98">
        <v>627729441.82</v>
      </c>
      <c r="K45" s="98">
        <v>293265500.29</v>
      </c>
      <c r="L45" s="98">
        <v>334463941.53</v>
      </c>
      <c r="M45" s="98">
        <v>69692345.79</v>
      </c>
      <c r="N45" s="98">
        <v>29979782.43</v>
      </c>
      <c r="O45" s="98">
        <v>2754620.84</v>
      </c>
      <c r="P45" s="98">
        <v>0</v>
      </c>
      <c r="Q45" s="98">
        <v>19845741.8</v>
      </c>
      <c r="R45" s="98">
        <v>146070382.7</v>
      </c>
      <c r="S45" s="98">
        <v>103504332.7</v>
      </c>
      <c r="T45" s="98">
        <v>35897189.31</v>
      </c>
      <c r="U45" s="100">
        <v>42566050</v>
      </c>
    </row>
    <row r="46" spans="1:21" s="95" customFormat="1" ht="15">
      <c r="A46" s="225"/>
      <c r="B46" s="226"/>
      <c r="C46" s="226"/>
      <c r="D46" s="96"/>
      <c r="E46" s="96"/>
      <c r="F46" s="102" t="s">
        <v>319</v>
      </c>
      <c r="G46" s="289"/>
      <c r="H46" s="98">
        <v>1401852344.4599996</v>
      </c>
      <c r="I46" s="98">
        <v>1299836218.38</v>
      </c>
      <c r="J46" s="98">
        <v>969506694.1300001</v>
      </c>
      <c r="K46" s="98">
        <v>636162523.03</v>
      </c>
      <c r="L46" s="98">
        <v>333344171.1</v>
      </c>
      <c r="M46" s="98">
        <v>113406370.84000003</v>
      </c>
      <c r="N46" s="98">
        <v>183775839.90000004</v>
      </c>
      <c r="O46" s="98">
        <v>4963939.909999999</v>
      </c>
      <c r="P46" s="98">
        <v>830378.38</v>
      </c>
      <c r="Q46" s="98">
        <v>27352995.220000006</v>
      </c>
      <c r="R46" s="98">
        <v>102016126.07999998</v>
      </c>
      <c r="S46" s="98">
        <v>91739217.18</v>
      </c>
      <c r="T46" s="98">
        <v>33580551.690000005</v>
      </c>
      <c r="U46" s="100">
        <v>10276908.9</v>
      </c>
    </row>
    <row r="47" spans="1:21" ht="12.75">
      <c r="A47" s="223"/>
      <c r="B47" s="224"/>
      <c r="C47" s="224"/>
      <c r="D47" s="85"/>
      <c r="E47" s="85"/>
      <c r="F47" s="86" t="s">
        <v>320</v>
      </c>
      <c r="G47" s="288"/>
      <c r="H47" s="87">
        <v>464496789.69999987</v>
      </c>
      <c r="I47" s="87">
        <v>437263933.0200001</v>
      </c>
      <c r="J47" s="87">
        <v>328477626.4600001</v>
      </c>
      <c r="K47" s="87">
        <v>216289309.52999997</v>
      </c>
      <c r="L47" s="87">
        <v>112188316.93000002</v>
      </c>
      <c r="M47" s="87">
        <v>41266436.089999996</v>
      </c>
      <c r="N47" s="87">
        <v>55842870.71000001</v>
      </c>
      <c r="O47" s="87">
        <v>1305383.25</v>
      </c>
      <c r="P47" s="87">
        <v>351366.01</v>
      </c>
      <c r="Q47" s="87">
        <v>10020250.5</v>
      </c>
      <c r="R47" s="87">
        <v>27232856.68</v>
      </c>
      <c r="S47" s="87">
        <v>22979647.779999997</v>
      </c>
      <c r="T47" s="87">
        <v>10614719.11</v>
      </c>
      <c r="U47" s="89">
        <v>4253208.9</v>
      </c>
    </row>
    <row r="48" spans="1:21" ht="12.75">
      <c r="A48" s="223">
        <v>2</v>
      </c>
      <c r="B48" s="224">
        <v>2</v>
      </c>
      <c r="C48" s="224">
        <v>1</v>
      </c>
      <c r="D48" s="85">
        <v>1</v>
      </c>
      <c r="E48" s="85">
        <v>0</v>
      </c>
      <c r="F48" s="86"/>
      <c r="G48" s="288" t="s">
        <v>321</v>
      </c>
      <c r="H48" s="87">
        <v>18930448.86</v>
      </c>
      <c r="I48" s="87">
        <v>18428133.31</v>
      </c>
      <c r="J48" s="87">
        <v>13020133.87</v>
      </c>
      <c r="K48" s="87">
        <v>6265734.01</v>
      </c>
      <c r="L48" s="87">
        <v>6754399.86</v>
      </c>
      <c r="M48" s="87">
        <v>2548598.97</v>
      </c>
      <c r="N48" s="87">
        <v>2500626.25</v>
      </c>
      <c r="O48" s="87">
        <v>11131.38</v>
      </c>
      <c r="P48" s="87">
        <v>0</v>
      </c>
      <c r="Q48" s="87">
        <v>347642.84</v>
      </c>
      <c r="R48" s="87">
        <v>502315.55</v>
      </c>
      <c r="S48" s="87">
        <v>191815.55</v>
      </c>
      <c r="T48" s="87">
        <v>15498</v>
      </c>
      <c r="U48" s="89">
        <v>310500</v>
      </c>
    </row>
    <row r="49" spans="1:21" ht="12.75">
      <c r="A49" s="223">
        <v>2</v>
      </c>
      <c r="B49" s="224">
        <v>21</v>
      </c>
      <c r="C49" s="224">
        <v>1</v>
      </c>
      <c r="D49" s="85">
        <v>1</v>
      </c>
      <c r="E49" s="85">
        <v>0</v>
      </c>
      <c r="F49" s="86"/>
      <c r="G49" s="288" t="s">
        <v>322</v>
      </c>
      <c r="H49" s="87">
        <v>11540977.72</v>
      </c>
      <c r="I49" s="87">
        <v>10957075.52</v>
      </c>
      <c r="J49" s="87">
        <v>8224950.44</v>
      </c>
      <c r="K49" s="87">
        <v>3838576.51</v>
      </c>
      <c r="L49" s="87">
        <v>4386373.93</v>
      </c>
      <c r="M49" s="87">
        <v>522727.86</v>
      </c>
      <c r="N49" s="87">
        <v>2026046.75</v>
      </c>
      <c r="O49" s="87">
        <v>41427.71</v>
      </c>
      <c r="P49" s="87">
        <v>0</v>
      </c>
      <c r="Q49" s="87">
        <v>141922.76</v>
      </c>
      <c r="R49" s="87">
        <v>583902.2</v>
      </c>
      <c r="S49" s="87">
        <v>583902.2</v>
      </c>
      <c r="T49" s="87">
        <v>505338.84</v>
      </c>
      <c r="U49" s="89">
        <v>0</v>
      </c>
    </row>
    <row r="50" spans="1:21" ht="12.75">
      <c r="A50" s="223">
        <v>2</v>
      </c>
      <c r="B50" s="224">
        <v>1</v>
      </c>
      <c r="C50" s="224">
        <v>1</v>
      </c>
      <c r="D50" s="85">
        <v>1</v>
      </c>
      <c r="E50" s="85">
        <v>0</v>
      </c>
      <c r="F50" s="86"/>
      <c r="G50" s="288" t="s">
        <v>323</v>
      </c>
      <c r="H50" s="87">
        <v>24860388.36</v>
      </c>
      <c r="I50" s="87">
        <v>23801308.52</v>
      </c>
      <c r="J50" s="87">
        <v>18040417.59</v>
      </c>
      <c r="K50" s="87">
        <v>11634632.52</v>
      </c>
      <c r="L50" s="87">
        <v>6405785.07</v>
      </c>
      <c r="M50" s="87">
        <v>2178112.35</v>
      </c>
      <c r="N50" s="87">
        <v>3119177.53</v>
      </c>
      <c r="O50" s="87">
        <v>196549.25</v>
      </c>
      <c r="P50" s="87">
        <v>0</v>
      </c>
      <c r="Q50" s="87">
        <v>267051.8</v>
      </c>
      <c r="R50" s="87">
        <v>1059079.84</v>
      </c>
      <c r="S50" s="87">
        <v>1059079.84</v>
      </c>
      <c r="T50" s="87">
        <v>360852.35</v>
      </c>
      <c r="U50" s="89">
        <v>0</v>
      </c>
    </row>
    <row r="51" spans="1:21" ht="12.75">
      <c r="A51" s="223">
        <v>2</v>
      </c>
      <c r="B51" s="224">
        <v>9</v>
      </c>
      <c r="C51" s="224">
        <v>1</v>
      </c>
      <c r="D51" s="85">
        <v>1</v>
      </c>
      <c r="E51" s="85">
        <v>0</v>
      </c>
      <c r="F51" s="86"/>
      <c r="G51" s="288" t="s">
        <v>324</v>
      </c>
      <c r="H51" s="87">
        <v>8476932.61</v>
      </c>
      <c r="I51" s="87">
        <v>8230622.38</v>
      </c>
      <c r="J51" s="87">
        <v>6529458.68</v>
      </c>
      <c r="K51" s="87">
        <v>4871087.56</v>
      </c>
      <c r="L51" s="87">
        <v>1658371.12</v>
      </c>
      <c r="M51" s="87">
        <v>403452.93</v>
      </c>
      <c r="N51" s="87">
        <v>1203757.3</v>
      </c>
      <c r="O51" s="87">
        <v>16649.15</v>
      </c>
      <c r="P51" s="87">
        <v>0</v>
      </c>
      <c r="Q51" s="87">
        <v>77304.32</v>
      </c>
      <c r="R51" s="87">
        <v>246310.23</v>
      </c>
      <c r="S51" s="87">
        <v>246310.23</v>
      </c>
      <c r="T51" s="87">
        <v>0</v>
      </c>
      <c r="U51" s="89">
        <v>0</v>
      </c>
    </row>
    <row r="52" spans="1:21" ht="12.75">
      <c r="A52" s="223">
        <v>2</v>
      </c>
      <c r="B52" s="224">
        <v>8</v>
      </c>
      <c r="C52" s="224">
        <v>1</v>
      </c>
      <c r="D52" s="85">
        <v>1</v>
      </c>
      <c r="E52" s="85">
        <v>0</v>
      </c>
      <c r="F52" s="86"/>
      <c r="G52" s="288" t="s">
        <v>325</v>
      </c>
      <c r="H52" s="87">
        <v>4960417.73</v>
      </c>
      <c r="I52" s="87">
        <v>4119774.49</v>
      </c>
      <c r="J52" s="87">
        <v>3048479.21</v>
      </c>
      <c r="K52" s="87">
        <v>1854840.84</v>
      </c>
      <c r="L52" s="87">
        <v>1193638.37</v>
      </c>
      <c r="M52" s="87">
        <v>373600</v>
      </c>
      <c r="N52" s="87">
        <v>571129.14</v>
      </c>
      <c r="O52" s="87">
        <v>7063.9</v>
      </c>
      <c r="P52" s="87">
        <v>0</v>
      </c>
      <c r="Q52" s="87">
        <v>119502.24</v>
      </c>
      <c r="R52" s="87">
        <v>840643.24</v>
      </c>
      <c r="S52" s="87">
        <v>840643.24</v>
      </c>
      <c r="T52" s="87">
        <v>0</v>
      </c>
      <c r="U52" s="89">
        <v>0</v>
      </c>
    </row>
    <row r="53" spans="1:21" ht="12.75">
      <c r="A53" s="223">
        <v>2</v>
      </c>
      <c r="B53" s="224">
        <v>2</v>
      </c>
      <c r="C53" s="224">
        <v>2</v>
      </c>
      <c r="D53" s="85">
        <v>1</v>
      </c>
      <c r="E53" s="85">
        <v>0</v>
      </c>
      <c r="F53" s="86"/>
      <c r="G53" s="288" t="s">
        <v>326</v>
      </c>
      <c r="H53" s="87">
        <v>20854319.94</v>
      </c>
      <c r="I53" s="87">
        <v>20033935.76</v>
      </c>
      <c r="J53" s="87">
        <v>12953293.75</v>
      </c>
      <c r="K53" s="87">
        <v>8719198.93</v>
      </c>
      <c r="L53" s="87">
        <v>4234094.82</v>
      </c>
      <c r="M53" s="87">
        <v>3575201.54</v>
      </c>
      <c r="N53" s="87">
        <v>2882102.87</v>
      </c>
      <c r="O53" s="87">
        <v>64285.48</v>
      </c>
      <c r="P53" s="87">
        <v>0</v>
      </c>
      <c r="Q53" s="87">
        <v>559052.12</v>
      </c>
      <c r="R53" s="87">
        <v>820384.18</v>
      </c>
      <c r="S53" s="87">
        <v>546384.18</v>
      </c>
      <c r="T53" s="87">
        <v>344159.04</v>
      </c>
      <c r="U53" s="89">
        <v>274000</v>
      </c>
    </row>
    <row r="54" spans="1:21" ht="12.75">
      <c r="A54" s="223">
        <v>2</v>
      </c>
      <c r="B54" s="224">
        <v>3</v>
      </c>
      <c r="C54" s="224">
        <v>1</v>
      </c>
      <c r="D54" s="85">
        <v>1</v>
      </c>
      <c r="E54" s="85">
        <v>0</v>
      </c>
      <c r="F54" s="86"/>
      <c r="G54" s="288" t="s">
        <v>327</v>
      </c>
      <c r="H54" s="87">
        <v>42515419.43</v>
      </c>
      <c r="I54" s="87">
        <v>40561763.17</v>
      </c>
      <c r="J54" s="87">
        <v>29310147.64</v>
      </c>
      <c r="K54" s="87">
        <v>21394183.27</v>
      </c>
      <c r="L54" s="87">
        <v>7915964.37</v>
      </c>
      <c r="M54" s="87">
        <v>4889573.15</v>
      </c>
      <c r="N54" s="87">
        <v>5025754.94</v>
      </c>
      <c r="O54" s="87">
        <v>79586.85</v>
      </c>
      <c r="P54" s="87">
        <v>351366.01</v>
      </c>
      <c r="Q54" s="87">
        <v>905334.58</v>
      </c>
      <c r="R54" s="87">
        <v>1953656.26</v>
      </c>
      <c r="S54" s="87">
        <v>1653656.26</v>
      </c>
      <c r="T54" s="87">
        <v>282796.92</v>
      </c>
      <c r="U54" s="89">
        <v>300000</v>
      </c>
    </row>
    <row r="55" spans="1:21" ht="12.75">
      <c r="A55" s="223">
        <v>2</v>
      </c>
      <c r="B55" s="224">
        <v>5</v>
      </c>
      <c r="C55" s="224">
        <v>1</v>
      </c>
      <c r="D55" s="85">
        <v>1</v>
      </c>
      <c r="E55" s="85">
        <v>0</v>
      </c>
      <c r="F55" s="86"/>
      <c r="G55" s="288" t="s">
        <v>328</v>
      </c>
      <c r="H55" s="87">
        <v>14356813.78</v>
      </c>
      <c r="I55" s="87">
        <v>13826922.59</v>
      </c>
      <c r="J55" s="87">
        <v>10004813.65</v>
      </c>
      <c r="K55" s="87">
        <v>7746813.53</v>
      </c>
      <c r="L55" s="87">
        <v>2258000.12</v>
      </c>
      <c r="M55" s="87">
        <v>1461211.86</v>
      </c>
      <c r="N55" s="87">
        <v>1943633.81</v>
      </c>
      <c r="O55" s="87">
        <v>80494.39</v>
      </c>
      <c r="P55" s="87">
        <v>0</v>
      </c>
      <c r="Q55" s="87">
        <v>336768.88</v>
      </c>
      <c r="R55" s="87">
        <v>529891.19</v>
      </c>
      <c r="S55" s="87">
        <v>529891.19</v>
      </c>
      <c r="T55" s="87">
        <v>227677.19</v>
      </c>
      <c r="U55" s="89">
        <v>0</v>
      </c>
    </row>
    <row r="56" spans="1:21" ht="12.75">
      <c r="A56" s="223">
        <v>2</v>
      </c>
      <c r="B56" s="224">
        <v>21</v>
      </c>
      <c r="C56" s="224">
        <v>2</v>
      </c>
      <c r="D56" s="85">
        <v>1</v>
      </c>
      <c r="E56" s="85">
        <v>0</v>
      </c>
      <c r="F56" s="86"/>
      <c r="G56" s="288" t="s">
        <v>329</v>
      </c>
      <c r="H56" s="87">
        <v>3590218.95</v>
      </c>
      <c r="I56" s="87">
        <v>3432576.75</v>
      </c>
      <c r="J56" s="87">
        <v>2532680.38</v>
      </c>
      <c r="K56" s="87">
        <v>1578261.81</v>
      </c>
      <c r="L56" s="87">
        <v>954418.57</v>
      </c>
      <c r="M56" s="87">
        <v>294000</v>
      </c>
      <c r="N56" s="87">
        <v>448967.5</v>
      </c>
      <c r="O56" s="87">
        <v>11401.46</v>
      </c>
      <c r="P56" s="87">
        <v>0</v>
      </c>
      <c r="Q56" s="87">
        <v>145527.41</v>
      </c>
      <c r="R56" s="87">
        <v>157642.2</v>
      </c>
      <c r="S56" s="87">
        <v>157642.2</v>
      </c>
      <c r="T56" s="87">
        <v>71862.51</v>
      </c>
      <c r="U56" s="89">
        <v>0</v>
      </c>
    </row>
    <row r="57" spans="1:21" ht="12.75">
      <c r="A57" s="223">
        <v>2</v>
      </c>
      <c r="B57" s="224">
        <v>7</v>
      </c>
      <c r="C57" s="224">
        <v>1</v>
      </c>
      <c r="D57" s="85">
        <v>1</v>
      </c>
      <c r="E57" s="85">
        <v>0</v>
      </c>
      <c r="F57" s="86"/>
      <c r="G57" s="288" t="s">
        <v>330</v>
      </c>
      <c r="H57" s="87">
        <v>13512850.88</v>
      </c>
      <c r="I57" s="87">
        <v>13335789.57</v>
      </c>
      <c r="J57" s="87">
        <v>10150814.58</v>
      </c>
      <c r="K57" s="87">
        <v>6549814.66</v>
      </c>
      <c r="L57" s="87">
        <v>3600999.92</v>
      </c>
      <c r="M57" s="87">
        <v>606962.29</v>
      </c>
      <c r="N57" s="87">
        <v>1996801.83</v>
      </c>
      <c r="O57" s="87">
        <v>0</v>
      </c>
      <c r="P57" s="87">
        <v>0</v>
      </c>
      <c r="Q57" s="87">
        <v>581210.87</v>
      </c>
      <c r="R57" s="87">
        <v>177061.31</v>
      </c>
      <c r="S57" s="87">
        <v>177061.31</v>
      </c>
      <c r="T57" s="87">
        <v>0</v>
      </c>
      <c r="U57" s="89">
        <v>0</v>
      </c>
    </row>
    <row r="58" spans="1:21" ht="12.75">
      <c r="A58" s="223">
        <v>2</v>
      </c>
      <c r="B58" s="224">
        <v>6</v>
      </c>
      <c r="C58" s="224">
        <v>1</v>
      </c>
      <c r="D58" s="85">
        <v>1</v>
      </c>
      <c r="E58" s="85">
        <v>0</v>
      </c>
      <c r="F58" s="86"/>
      <c r="G58" s="288" t="s">
        <v>331</v>
      </c>
      <c r="H58" s="87">
        <v>10271261.34</v>
      </c>
      <c r="I58" s="87">
        <v>5776526.04</v>
      </c>
      <c r="J58" s="87">
        <v>4657176.07</v>
      </c>
      <c r="K58" s="87">
        <v>2340673.13</v>
      </c>
      <c r="L58" s="87">
        <v>2316502.94</v>
      </c>
      <c r="M58" s="87">
        <v>448696.26</v>
      </c>
      <c r="N58" s="87">
        <v>456168.73</v>
      </c>
      <c r="O58" s="87">
        <v>88984.24</v>
      </c>
      <c r="P58" s="87">
        <v>0</v>
      </c>
      <c r="Q58" s="87">
        <v>125500.74</v>
      </c>
      <c r="R58" s="87">
        <v>4494735.3</v>
      </c>
      <c r="S58" s="87">
        <v>4494735.3</v>
      </c>
      <c r="T58" s="87">
        <v>4444279.8</v>
      </c>
      <c r="U58" s="89">
        <v>0</v>
      </c>
    </row>
    <row r="59" spans="1:21" ht="12.75">
      <c r="A59" s="223">
        <v>2</v>
      </c>
      <c r="B59" s="224">
        <v>8</v>
      </c>
      <c r="C59" s="224">
        <v>2</v>
      </c>
      <c r="D59" s="85">
        <v>1</v>
      </c>
      <c r="E59" s="85">
        <v>0</v>
      </c>
      <c r="F59" s="86"/>
      <c r="G59" s="288" t="s">
        <v>332</v>
      </c>
      <c r="H59" s="87">
        <v>19389184.27</v>
      </c>
      <c r="I59" s="87">
        <v>19253229.58</v>
      </c>
      <c r="J59" s="87">
        <v>13611663.49</v>
      </c>
      <c r="K59" s="87">
        <v>9010315.47</v>
      </c>
      <c r="L59" s="87">
        <v>4601348.02</v>
      </c>
      <c r="M59" s="87">
        <v>2401290</v>
      </c>
      <c r="N59" s="87">
        <v>2580897.76</v>
      </c>
      <c r="O59" s="87">
        <v>101357.43</v>
      </c>
      <c r="P59" s="87">
        <v>0</v>
      </c>
      <c r="Q59" s="87">
        <v>558020.9</v>
      </c>
      <c r="R59" s="87">
        <v>135954.69</v>
      </c>
      <c r="S59" s="87">
        <v>135954.69</v>
      </c>
      <c r="T59" s="87">
        <v>0</v>
      </c>
      <c r="U59" s="89">
        <v>0</v>
      </c>
    </row>
    <row r="60" spans="1:21" ht="12.75">
      <c r="A60" s="223">
        <v>2</v>
      </c>
      <c r="B60" s="224">
        <v>6</v>
      </c>
      <c r="C60" s="224">
        <v>2</v>
      </c>
      <c r="D60" s="85">
        <v>1</v>
      </c>
      <c r="E60" s="85">
        <v>0</v>
      </c>
      <c r="F60" s="86"/>
      <c r="G60" s="288" t="s">
        <v>333</v>
      </c>
      <c r="H60" s="87">
        <v>6693930.57</v>
      </c>
      <c r="I60" s="87">
        <v>6517885.58</v>
      </c>
      <c r="J60" s="87">
        <v>3886626.21</v>
      </c>
      <c r="K60" s="87">
        <v>2265909.21</v>
      </c>
      <c r="L60" s="87">
        <v>1620717</v>
      </c>
      <c r="M60" s="87">
        <v>1084625.77</v>
      </c>
      <c r="N60" s="87">
        <v>1454339.83</v>
      </c>
      <c r="O60" s="87">
        <v>1300</v>
      </c>
      <c r="P60" s="87">
        <v>0</v>
      </c>
      <c r="Q60" s="87">
        <v>90993.77</v>
      </c>
      <c r="R60" s="87">
        <v>176044.99</v>
      </c>
      <c r="S60" s="87">
        <v>176044.99</v>
      </c>
      <c r="T60" s="87">
        <v>2566.67</v>
      </c>
      <c r="U60" s="89">
        <v>0</v>
      </c>
    </row>
    <row r="61" spans="1:21" ht="12.75">
      <c r="A61" s="223">
        <v>2</v>
      </c>
      <c r="B61" s="224">
        <v>8</v>
      </c>
      <c r="C61" s="224">
        <v>3</v>
      </c>
      <c r="D61" s="85">
        <v>1</v>
      </c>
      <c r="E61" s="85">
        <v>0</v>
      </c>
      <c r="F61" s="86"/>
      <c r="G61" s="288" t="s">
        <v>334</v>
      </c>
      <c r="H61" s="87">
        <v>8681427.97</v>
      </c>
      <c r="I61" s="87">
        <v>7633854.68</v>
      </c>
      <c r="J61" s="87">
        <v>5976336.72</v>
      </c>
      <c r="K61" s="87">
        <v>3123564.74</v>
      </c>
      <c r="L61" s="87">
        <v>2852771.98</v>
      </c>
      <c r="M61" s="87">
        <v>547215.59</v>
      </c>
      <c r="N61" s="87">
        <v>873433.68</v>
      </c>
      <c r="O61" s="87">
        <v>8872.94</v>
      </c>
      <c r="P61" s="87">
        <v>0</v>
      </c>
      <c r="Q61" s="87">
        <v>227995.75</v>
      </c>
      <c r="R61" s="87">
        <v>1047573.29</v>
      </c>
      <c r="S61" s="87">
        <v>1047573.29</v>
      </c>
      <c r="T61" s="87">
        <v>515421.64</v>
      </c>
      <c r="U61" s="89">
        <v>0</v>
      </c>
    </row>
    <row r="62" spans="1:21" ht="12.75">
      <c r="A62" s="223">
        <v>2</v>
      </c>
      <c r="B62" s="224">
        <v>10</v>
      </c>
      <c r="C62" s="224">
        <v>1</v>
      </c>
      <c r="D62" s="85">
        <v>1</v>
      </c>
      <c r="E62" s="85">
        <v>0</v>
      </c>
      <c r="F62" s="86"/>
      <c r="G62" s="288" t="s">
        <v>335</v>
      </c>
      <c r="H62" s="87">
        <v>15185639.73</v>
      </c>
      <c r="I62" s="87">
        <v>13935861.66</v>
      </c>
      <c r="J62" s="87">
        <v>10720386.85</v>
      </c>
      <c r="K62" s="87">
        <v>6700446.41</v>
      </c>
      <c r="L62" s="87">
        <v>4019940.44</v>
      </c>
      <c r="M62" s="87">
        <v>908837</v>
      </c>
      <c r="N62" s="87">
        <v>1793081.61</v>
      </c>
      <c r="O62" s="87">
        <v>10720</v>
      </c>
      <c r="P62" s="87">
        <v>0</v>
      </c>
      <c r="Q62" s="87">
        <v>502836.2</v>
      </c>
      <c r="R62" s="87">
        <v>1249778.07</v>
      </c>
      <c r="S62" s="87">
        <v>1249778.07</v>
      </c>
      <c r="T62" s="87">
        <v>206756.38</v>
      </c>
      <c r="U62" s="89">
        <v>0</v>
      </c>
    </row>
    <row r="63" spans="1:21" ht="12.75">
      <c r="A63" s="223">
        <v>2</v>
      </c>
      <c r="B63" s="224">
        <v>11</v>
      </c>
      <c r="C63" s="224">
        <v>1</v>
      </c>
      <c r="D63" s="85">
        <v>1</v>
      </c>
      <c r="E63" s="85">
        <v>0</v>
      </c>
      <c r="F63" s="86"/>
      <c r="G63" s="288" t="s">
        <v>336</v>
      </c>
      <c r="H63" s="87">
        <v>61390566.87</v>
      </c>
      <c r="I63" s="87">
        <v>58367704.89</v>
      </c>
      <c r="J63" s="87">
        <v>48705850.59</v>
      </c>
      <c r="K63" s="87">
        <v>37290575.02</v>
      </c>
      <c r="L63" s="87">
        <v>11415275.57</v>
      </c>
      <c r="M63" s="87">
        <v>3815476.13</v>
      </c>
      <c r="N63" s="87">
        <v>4433706.36</v>
      </c>
      <c r="O63" s="87">
        <v>150311.49</v>
      </c>
      <c r="P63" s="87">
        <v>0</v>
      </c>
      <c r="Q63" s="87">
        <v>1262360.32</v>
      </c>
      <c r="R63" s="87">
        <v>3022861.98</v>
      </c>
      <c r="S63" s="87">
        <v>737653.08</v>
      </c>
      <c r="T63" s="87">
        <v>0</v>
      </c>
      <c r="U63" s="89">
        <v>2285208.9</v>
      </c>
    </row>
    <row r="64" spans="1:21" ht="12.75">
      <c r="A64" s="223">
        <v>2</v>
      </c>
      <c r="B64" s="224">
        <v>8</v>
      </c>
      <c r="C64" s="224">
        <v>4</v>
      </c>
      <c r="D64" s="85">
        <v>1</v>
      </c>
      <c r="E64" s="85">
        <v>0</v>
      </c>
      <c r="F64" s="86"/>
      <c r="G64" s="288" t="s">
        <v>337</v>
      </c>
      <c r="H64" s="87">
        <v>11129605.58</v>
      </c>
      <c r="I64" s="87">
        <v>11122967.54</v>
      </c>
      <c r="J64" s="87">
        <v>8025003.63</v>
      </c>
      <c r="K64" s="87">
        <v>5202847.35</v>
      </c>
      <c r="L64" s="87">
        <v>2822156.28</v>
      </c>
      <c r="M64" s="87">
        <v>1042450.33</v>
      </c>
      <c r="N64" s="87">
        <v>1946446.31</v>
      </c>
      <c r="O64" s="87">
        <v>41565.05</v>
      </c>
      <c r="P64" s="87">
        <v>0</v>
      </c>
      <c r="Q64" s="87">
        <v>67502.22</v>
      </c>
      <c r="R64" s="87">
        <v>6638.04</v>
      </c>
      <c r="S64" s="87">
        <v>6638.04</v>
      </c>
      <c r="T64" s="87">
        <v>266.04</v>
      </c>
      <c r="U64" s="89">
        <v>0</v>
      </c>
    </row>
    <row r="65" spans="1:21" ht="12.75">
      <c r="A65" s="223">
        <v>2</v>
      </c>
      <c r="B65" s="224">
        <v>14</v>
      </c>
      <c r="C65" s="224">
        <v>1</v>
      </c>
      <c r="D65" s="85">
        <v>1</v>
      </c>
      <c r="E65" s="85">
        <v>0</v>
      </c>
      <c r="F65" s="86"/>
      <c r="G65" s="288" t="s">
        <v>338</v>
      </c>
      <c r="H65" s="87">
        <v>21334222.84</v>
      </c>
      <c r="I65" s="87">
        <v>20592509.41</v>
      </c>
      <c r="J65" s="87">
        <v>15851543.44</v>
      </c>
      <c r="K65" s="87">
        <v>10004381.74</v>
      </c>
      <c r="L65" s="87">
        <v>5847161.7</v>
      </c>
      <c r="M65" s="87">
        <v>1959907.36</v>
      </c>
      <c r="N65" s="87">
        <v>2454370.28</v>
      </c>
      <c r="O65" s="87">
        <v>1300</v>
      </c>
      <c r="P65" s="87">
        <v>0</v>
      </c>
      <c r="Q65" s="87">
        <v>325388.33</v>
      </c>
      <c r="R65" s="87">
        <v>741713.43</v>
      </c>
      <c r="S65" s="87">
        <v>741713.43</v>
      </c>
      <c r="T65" s="87">
        <v>0</v>
      </c>
      <c r="U65" s="89">
        <v>0</v>
      </c>
    </row>
    <row r="66" spans="1:21" ht="12.75">
      <c r="A66" s="223">
        <v>2</v>
      </c>
      <c r="B66" s="224">
        <v>15</v>
      </c>
      <c r="C66" s="224">
        <v>1</v>
      </c>
      <c r="D66" s="85">
        <v>1</v>
      </c>
      <c r="E66" s="85">
        <v>0</v>
      </c>
      <c r="F66" s="86"/>
      <c r="G66" s="288" t="s">
        <v>339</v>
      </c>
      <c r="H66" s="87">
        <v>22330028.21</v>
      </c>
      <c r="I66" s="87">
        <v>19885252.94</v>
      </c>
      <c r="J66" s="87">
        <v>16450813.39</v>
      </c>
      <c r="K66" s="87">
        <v>10860041.19</v>
      </c>
      <c r="L66" s="87">
        <v>5590772.2</v>
      </c>
      <c r="M66" s="87">
        <v>848452.22</v>
      </c>
      <c r="N66" s="87">
        <v>2160823.07</v>
      </c>
      <c r="O66" s="87">
        <v>25696</v>
      </c>
      <c r="P66" s="87">
        <v>0</v>
      </c>
      <c r="Q66" s="87">
        <v>399468.26</v>
      </c>
      <c r="R66" s="87">
        <v>2444775.27</v>
      </c>
      <c r="S66" s="87">
        <v>2144775.27</v>
      </c>
      <c r="T66" s="87">
        <v>0</v>
      </c>
      <c r="U66" s="89">
        <v>300000</v>
      </c>
    </row>
    <row r="67" spans="1:21" ht="12.75">
      <c r="A67" s="223">
        <v>2</v>
      </c>
      <c r="B67" s="224">
        <v>6</v>
      </c>
      <c r="C67" s="224">
        <v>3</v>
      </c>
      <c r="D67" s="85">
        <v>1</v>
      </c>
      <c r="E67" s="85">
        <v>0</v>
      </c>
      <c r="F67" s="86"/>
      <c r="G67" s="288" t="s">
        <v>340</v>
      </c>
      <c r="H67" s="87">
        <v>3899252.85</v>
      </c>
      <c r="I67" s="87">
        <v>3859960.01</v>
      </c>
      <c r="J67" s="87">
        <v>3018055.95</v>
      </c>
      <c r="K67" s="87">
        <v>1938065.94</v>
      </c>
      <c r="L67" s="87">
        <v>1079990.01</v>
      </c>
      <c r="M67" s="87">
        <v>107406.76</v>
      </c>
      <c r="N67" s="87">
        <v>640650.55</v>
      </c>
      <c r="O67" s="87">
        <v>42620.71</v>
      </c>
      <c r="P67" s="87">
        <v>0</v>
      </c>
      <c r="Q67" s="87">
        <v>51226.04</v>
      </c>
      <c r="R67" s="87">
        <v>39292.84</v>
      </c>
      <c r="S67" s="87">
        <v>39292.84</v>
      </c>
      <c r="T67" s="87">
        <v>39292.84</v>
      </c>
      <c r="U67" s="89">
        <v>0</v>
      </c>
    </row>
    <row r="68" spans="1:21" ht="12.75">
      <c r="A68" s="223">
        <v>2</v>
      </c>
      <c r="B68" s="224">
        <v>2</v>
      </c>
      <c r="C68" s="224">
        <v>3</v>
      </c>
      <c r="D68" s="85">
        <v>1</v>
      </c>
      <c r="E68" s="85">
        <v>0</v>
      </c>
      <c r="F68" s="86"/>
      <c r="G68" s="288" t="s">
        <v>341</v>
      </c>
      <c r="H68" s="87">
        <v>5386553.31</v>
      </c>
      <c r="I68" s="87">
        <v>4926756.83</v>
      </c>
      <c r="J68" s="87">
        <v>2964658.55</v>
      </c>
      <c r="K68" s="87">
        <v>2035904.3</v>
      </c>
      <c r="L68" s="87">
        <v>928754.25</v>
      </c>
      <c r="M68" s="87">
        <v>734321.8</v>
      </c>
      <c r="N68" s="87">
        <v>1079689.1</v>
      </c>
      <c r="O68" s="87">
        <v>14150</v>
      </c>
      <c r="P68" s="87">
        <v>0</v>
      </c>
      <c r="Q68" s="87">
        <v>133937.38</v>
      </c>
      <c r="R68" s="87">
        <v>459796.48</v>
      </c>
      <c r="S68" s="87">
        <v>276296.48</v>
      </c>
      <c r="T68" s="87">
        <v>206457.12</v>
      </c>
      <c r="U68" s="89">
        <v>183500</v>
      </c>
    </row>
    <row r="69" spans="1:21" ht="12.75">
      <c r="A69" s="223">
        <v>2</v>
      </c>
      <c r="B69" s="224">
        <v>2</v>
      </c>
      <c r="C69" s="224">
        <v>4</v>
      </c>
      <c r="D69" s="85">
        <v>1</v>
      </c>
      <c r="E69" s="85">
        <v>0</v>
      </c>
      <c r="F69" s="86"/>
      <c r="G69" s="288" t="s">
        <v>342</v>
      </c>
      <c r="H69" s="87">
        <v>3928071.19</v>
      </c>
      <c r="I69" s="87">
        <v>3511603.81</v>
      </c>
      <c r="J69" s="87">
        <v>2539869.96</v>
      </c>
      <c r="K69" s="87">
        <v>1710853.17</v>
      </c>
      <c r="L69" s="87">
        <v>829016.79</v>
      </c>
      <c r="M69" s="87">
        <v>194904.82</v>
      </c>
      <c r="N69" s="87">
        <v>631261.64</v>
      </c>
      <c r="O69" s="87">
        <v>75494.93</v>
      </c>
      <c r="P69" s="87">
        <v>0</v>
      </c>
      <c r="Q69" s="87">
        <v>70072.46</v>
      </c>
      <c r="R69" s="87">
        <v>416467.38</v>
      </c>
      <c r="S69" s="87">
        <v>416467.38</v>
      </c>
      <c r="T69" s="87">
        <v>53424.67</v>
      </c>
      <c r="U69" s="89">
        <v>0</v>
      </c>
    </row>
    <row r="70" spans="1:21" ht="12.75">
      <c r="A70" s="223">
        <v>2</v>
      </c>
      <c r="B70" s="224">
        <v>8</v>
      </c>
      <c r="C70" s="224">
        <v>5</v>
      </c>
      <c r="D70" s="85">
        <v>1</v>
      </c>
      <c r="E70" s="85">
        <v>0</v>
      </c>
      <c r="F70" s="86"/>
      <c r="G70" s="288" t="s">
        <v>343</v>
      </c>
      <c r="H70" s="87">
        <v>4311818.44</v>
      </c>
      <c r="I70" s="87">
        <v>4307950.44</v>
      </c>
      <c r="J70" s="87">
        <v>3149657.44</v>
      </c>
      <c r="K70" s="87">
        <v>1839652.64</v>
      </c>
      <c r="L70" s="87">
        <v>1310004.8</v>
      </c>
      <c r="M70" s="87">
        <v>557639.73</v>
      </c>
      <c r="N70" s="87">
        <v>592753.02</v>
      </c>
      <c r="O70" s="87">
        <v>3430</v>
      </c>
      <c r="P70" s="87">
        <v>0</v>
      </c>
      <c r="Q70" s="87">
        <v>4470.25</v>
      </c>
      <c r="R70" s="87">
        <v>3868</v>
      </c>
      <c r="S70" s="87">
        <v>3868</v>
      </c>
      <c r="T70" s="87">
        <v>0</v>
      </c>
      <c r="U70" s="89">
        <v>0</v>
      </c>
    </row>
    <row r="71" spans="1:21" ht="12.75">
      <c r="A71" s="223">
        <v>2</v>
      </c>
      <c r="B71" s="224">
        <v>21</v>
      </c>
      <c r="C71" s="224">
        <v>3</v>
      </c>
      <c r="D71" s="85">
        <v>1</v>
      </c>
      <c r="E71" s="85">
        <v>0</v>
      </c>
      <c r="F71" s="86"/>
      <c r="G71" s="288" t="s">
        <v>344</v>
      </c>
      <c r="H71" s="87">
        <v>5257886.64</v>
      </c>
      <c r="I71" s="87">
        <v>5195888.36</v>
      </c>
      <c r="J71" s="87">
        <v>4172076.31</v>
      </c>
      <c r="K71" s="87">
        <v>2444260.27</v>
      </c>
      <c r="L71" s="87">
        <v>1727816.04</v>
      </c>
      <c r="M71" s="87">
        <v>416816.84</v>
      </c>
      <c r="N71" s="87">
        <v>574493.21</v>
      </c>
      <c r="O71" s="87">
        <v>32502</v>
      </c>
      <c r="P71" s="87">
        <v>0</v>
      </c>
      <c r="Q71" s="87">
        <v>0</v>
      </c>
      <c r="R71" s="87">
        <v>61998.28</v>
      </c>
      <c r="S71" s="87">
        <v>61998.28</v>
      </c>
      <c r="T71" s="87">
        <v>0</v>
      </c>
      <c r="U71" s="89">
        <v>0</v>
      </c>
    </row>
    <row r="72" spans="1:21" ht="12.75">
      <c r="A72" s="223">
        <v>2</v>
      </c>
      <c r="B72" s="224">
        <v>6</v>
      </c>
      <c r="C72" s="224">
        <v>4</v>
      </c>
      <c r="D72" s="85">
        <v>1</v>
      </c>
      <c r="E72" s="85">
        <v>0</v>
      </c>
      <c r="F72" s="86"/>
      <c r="G72" s="288" t="s">
        <v>345</v>
      </c>
      <c r="H72" s="87">
        <v>7509914.84</v>
      </c>
      <c r="I72" s="87">
        <v>6762377.27</v>
      </c>
      <c r="J72" s="87">
        <v>4777645.44</v>
      </c>
      <c r="K72" s="87">
        <v>2164051.22</v>
      </c>
      <c r="L72" s="87">
        <v>2613594.22</v>
      </c>
      <c r="M72" s="87">
        <v>1162184</v>
      </c>
      <c r="N72" s="87">
        <v>665610.25</v>
      </c>
      <c r="O72" s="87">
        <v>10547.73</v>
      </c>
      <c r="P72" s="87">
        <v>0</v>
      </c>
      <c r="Q72" s="87">
        <v>146389.85</v>
      </c>
      <c r="R72" s="87">
        <v>747537.57</v>
      </c>
      <c r="S72" s="87">
        <v>747537.57</v>
      </c>
      <c r="T72" s="87">
        <v>0</v>
      </c>
      <c r="U72" s="89">
        <v>0</v>
      </c>
    </row>
    <row r="73" spans="1:21" ht="12.75">
      <c r="A73" s="223">
        <v>2</v>
      </c>
      <c r="B73" s="224">
        <v>19</v>
      </c>
      <c r="C73" s="224">
        <v>1</v>
      </c>
      <c r="D73" s="85">
        <v>1</v>
      </c>
      <c r="E73" s="85">
        <v>0</v>
      </c>
      <c r="F73" s="86"/>
      <c r="G73" s="288" t="s">
        <v>346</v>
      </c>
      <c r="H73" s="87">
        <v>35405892.33</v>
      </c>
      <c r="I73" s="87">
        <v>35309902.82</v>
      </c>
      <c r="J73" s="87">
        <v>26160620.52</v>
      </c>
      <c r="K73" s="87">
        <v>16791330.63</v>
      </c>
      <c r="L73" s="87">
        <v>9369289.89</v>
      </c>
      <c r="M73" s="87">
        <v>3611329.02</v>
      </c>
      <c r="N73" s="87">
        <v>4377182.52</v>
      </c>
      <c r="O73" s="87">
        <v>130855.08</v>
      </c>
      <c r="P73" s="87">
        <v>0</v>
      </c>
      <c r="Q73" s="87">
        <v>1029915.68</v>
      </c>
      <c r="R73" s="87">
        <v>95989.51</v>
      </c>
      <c r="S73" s="87">
        <v>95989.51</v>
      </c>
      <c r="T73" s="87">
        <v>55595.74</v>
      </c>
      <c r="U73" s="89">
        <v>0</v>
      </c>
    </row>
    <row r="74" spans="1:21" ht="12.75">
      <c r="A74" s="223">
        <v>2</v>
      </c>
      <c r="B74" s="224">
        <v>19</v>
      </c>
      <c r="C74" s="224">
        <v>2</v>
      </c>
      <c r="D74" s="85">
        <v>1</v>
      </c>
      <c r="E74" s="85">
        <v>0</v>
      </c>
      <c r="F74" s="86"/>
      <c r="G74" s="288" t="s">
        <v>347</v>
      </c>
      <c r="H74" s="87">
        <v>14141056.53</v>
      </c>
      <c r="I74" s="87">
        <v>13854124.3</v>
      </c>
      <c r="J74" s="87">
        <v>10476185.42</v>
      </c>
      <c r="K74" s="87">
        <v>6882641.5</v>
      </c>
      <c r="L74" s="87">
        <v>3593543.92</v>
      </c>
      <c r="M74" s="87">
        <v>1542145.44</v>
      </c>
      <c r="N74" s="87">
        <v>1626066.83</v>
      </c>
      <c r="O74" s="87">
        <v>0</v>
      </c>
      <c r="P74" s="87">
        <v>0</v>
      </c>
      <c r="Q74" s="87">
        <v>209726.61</v>
      </c>
      <c r="R74" s="87">
        <v>286932.23</v>
      </c>
      <c r="S74" s="87">
        <v>286932.23</v>
      </c>
      <c r="T74" s="87">
        <v>4967.97</v>
      </c>
      <c r="U74" s="89">
        <v>0</v>
      </c>
    </row>
    <row r="75" spans="1:21" ht="12.75">
      <c r="A75" s="223">
        <v>2</v>
      </c>
      <c r="B75" s="224">
        <v>10</v>
      </c>
      <c r="C75" s="224">
        <v>2</v>
      </c>
      <c r="D75" s="85">
        <v>1</v>
      </c>
      <c r="E75" s="85">
        <v>0</v>
      </c>
      <c r="F75" s="86"/>
      <c r="G75" s="288" t="s">
        <v>348</v>
      </c>
      <c r="H75" s="87">
        <v>5942126.15</v>
      </c>
      <c r="I75" s="87">
        <v>5242862.37</v>
      </c>
      <c r="J75" s="87">
        <v>4244739.66</v>
      </c>
      <c r="K75" s="87">
        <v>2042418.57</v>
      </c>
      <c r="L75" s="87">
        <v>2202321.09</v>
      </c>
      <c r="M75" s="87">
        <v>120550</v>
      </c>
      <c r="N75" s="87">
        <v>676030.78</v>
      </c>
      <c r="O75" s="87">
        <v>8616.96</v>
      </c>
      <c r="P75" s="87">
        <v>0</v>
      </c>
      <c r="Q75" s="87">
        <v>192924.97</v>
      </c>
      <c r="R75" s="87">
        <v>699263.78</v>
      </c>
      <c r="S75" s="87">
        <v>699263.78</v>
      </c>
      <c r="T75" s="87">
        <v>186174.97</v>
      </c>
      <c r="U75" s="89">
        <v>0</v>
      </c>
    </row>
    <row r="76" spans="1:21" ht="12.75">
      <c r="A76" s="223">
        <v>2</v>
      </c>
      <c r="B76" s="224">
        <v>26</v>
      </c>
      <c r="C76" s="224">
        <v>1</v>
      </c>
      <c r="D76" s="85">
        <v>1</v>
      </c>
      <c r="E76" s="85">
        <v>0</v>
      </c>
      <c r="F76" s="86"/>
      <c r="G76" s="288" t="s">
        <v>349</v>
      </c>
      <c r="H76" s="87">
        <v>2915140.59</v>
      </c>
      <c r="I76" s="87">
        <v>2872843.3</v>
      </c>
      <c r="J76" s="87">
        <v>2108538.92</v>
      </c>
      <c r="K76" s="87">
        <v>1303645.94</v>
      </c>
      <c r="L76" s="87">
        <v>804892.98</v>
      </c>
      <c r="M76" s="87">
        <v>42560</v>
      </c>
      <c r="N76" s="87">
        <v>666543.95</v>
      </c>
      <c r="O76" s="87">
        <v>271</v>
      </c>
      <c r="P76" s="87">
        <v>0</v>
      </c>
      <c r="Q76" s="87">
        <v>54929.43</v>
      </c>
      <c r="R76" s="87">
        <v>42297.29</v>
      </c>
      <c r="S76" s="87">
        <v>42297.29</v>
      </c>
      <c r="T76" s="87">
        <v>35513</v>
      </c>
      <c r="U76" s="89">
        <v>0</v>
      </c>
    </row>
    <row r="77" spans="1:21" ht="12.75">
      <c r="A77" s="223">
        <v>2</v>
      </c>
      <c r="B77" s="224">
        <v>25</v>
      </c>
      <c r="C77" s="224">
        <v>1</v>
      </c>
      <c r="D77" s="85">
        <v>1</v>
      </c>
      <c r="E77" s="85">
        <v>0</v>
      </c>
      <c r="F77" s="86"/>
      <c r="G77" s="288" t="s">
        <v>350</v>
      </c>
      <c r="H77" s="87">
        <v>2776029.16</v>
      </c>
      <c r="I77" s="87">
        <v>2774799.16</v>
      </c>
      <c r="J77" s="87">
        <v>2213403.53</v>
      </c>
      <c r="K77" s="87">
        <v>1727988.34</v>
      </c>
      <c r="L77" s="87">
        <v>485415.19</v>
      </c>
      <c r="M77" s="87">
        <v>128200</v>
      </c>
      <c r="N77" s="87">
        <v>370919.64</v>
      </c>
      <c r="O77" s="87">
        <v>0</v>
      </c>
      <c r="P77" s="87">
        <v>0</v>
      </c>
      <c r="Q77" s="87">
        <v>62275.99</v>
      </c>
      <c r="R77" s="87">
        <v>1230</v>
      </c>
      <c r="S77" s="87">
        <v>1230</v>
      </c>
      <c r="T77" s="87">
        <v>0</v>
      </c>
      <c r="U77" s="89">
        <v>0</v>
      </c>
    </row>
    <row r="78" spans="1:21" ht="12.75">
      <c r="A78" s="223">
        <v>2</v>
      </c>
      <c r="B78" s="224">
        <v>25</v>
      </c>
      <c r="C78" s="224">
        <v>2</v>
      </c>
      <c r="D78" s="85">
        <v>1</v>
      </c>
      <c r="E78" s="85">
        <v>0</v>
      </c>
      <c r="F78" s="86"/>
      <c r="G78" s="288" t="s">
        <v>351</v>
      </c>
      <c r="H78" s="87">
        <v>21721846.93</v>
      </c>
      <c r="I78" s="87">
        <v>17907580.41</v>
      </c>
      <c r="J78" s="87">
        <v>12591050.48</v>
      </c>
      <c r="K78" s="87">
        <v>9306882.28</v>
      </c>
      <c r="L78" s="87">
        <v>3284168.2</v>
      </c>
      <c r="M78" s="87">
        <v>2066686.72</v>
      </c>
      <c r="N78" s="87">
        <v>2559491.49</v>
      </c>
      <c r="O78" s="87">
        <v>38343.12</v>
      </c>
      <c r="P78" s="87">
        <v>0</v>
      </c>
      <c r="Q78" s="87">
        <v>652008.6</v>
      </c>
      <c r="R78" s="87">
        <v>3814266.52</v>
      </c>
      <c r="S78" s="87">
        <v>3214266.52</v>
      </c>
      <c r="T78" s="87">
        <v>3055817.42</v>
      </c>
      <c r="U78" s="89">
        <v>600000</v>
      </c>
    </row>
    <row r="79" spans="1:21" ht="12.75">
      <c r="A79" s="223">
        <v>2</v>
      </c>
      <c r="B79" s="224">
        <v>26</v>
      </c>
      <c r="C79" s="224">
        <v>2</v>
      </c>
      <c r="D79" s="85">
        <v>1</v>
      </c>
      <c r="E79" s="85">
        <v>0</v>
      </c>
      <c r="F79" s="86"/>
      <c r="G79" s="288" t="s">
        <v>352</v>
      </c>
      <c r="H79" s="87">
        <v>11296545.1</v>
      </c>
      <c r="I79" s="87">
        <v>10923589.56</v>
      </c>
      <c r="J79" s="87">
        <v>8360534.1</v>
      </c>
      <c r="K79" s="87">
        <v>4849716.83</v>
      </c>
      <c r="L79" s="87">
        <v>3510817.27</v>
      </c>
      <c r="M79" s="87">
        <v>671299.35</v>
      </c>
      <c r="N79" s="87">
        <v>1510912.18</v>
      </c>
      <c r="O79" s="87">
        <v>9855</v>
      </c>
      <c r="P79" s="87">
        <v>0</v>
      </c>
      <c r="Q79" s="87">
        <v>370988.93</v>
      </c>
      <c r="R79" s="87">
        <v>372955.54</v>
      </c>
      <c r="S79" s="87">
        <v>372955.54</v>
      </c>
      <c r="T79" s="87">
        <v>0</v>
      </c>
      <c r="U79" s="89">
        <v>0</v>
      </c>
    </row>
    <row r="80" spans="1:21" s="95" customFormat="1" ht="15">
      <c r="A80" s="225"/>
      <c r="B80" s="226"/>
      <c r="C80" s="226"/>
      <c r="D80" s="96"/>
      <c r="E80" s="96"/>
      <c r="F80" s="102" t="s">
        <v>353</v>
      </c>
      <c r="G80" s="289"/>
      <c r="H80" s="98">
        <v>400483746.8499997</v>
      </c>
      <c r="I80" s="98">
        <v>367217115.06000006</v>
      </c>
      <c r="J80" s="98">
        <v>272810679.64</v>
      </c>
      <c r="K80" s="98">
        <v>180815217.55000007</v>
      </c>
      <c r="L80" s="98">
        <v>91995462.09000003</v>
      </c>
      <c r="M80" s="98">
        <v>30676826.45000002</v>
      </c>
      <c r="N80" s="98">
        <v>55070922.72999998</v>
      </c>
      <c r="O80" s="98">
        <v>1720842.2899999996</v>
      </c>
      <c r="P80" s="98">
        <v>0</v>
      </c>
      <c r="Q80" s="98">
        <v>6937843.950000002</v>
      </c>
      <c r="R80" s="98">
        <v>33266631.790000007</v>
      </c>
      <c r="S80" s="98">
        <v>29990631.790000007</v>
      </c>
      <c r="T80" s="98">
        <v>11417413.340000002</v>
      </c>
      <c r="U80" s="100">
        <v>3276000</v>
      </c>
    </row>
    <row r="81" spans="1:21" ht="12.75">
      <c r="A81" s="223">
        <v>2</v>
      </c>
      <c r="B81" s="224">
        <v>1</v>
      </c>
      <c r="C81" s="224">
        <v>2</v>
      </c>
      <c r="D81" s="85">
        <v>2</v>
      </c>
      <c r="E81" s="85">
        <v>0</v>
      </c>
      <c r="F81" s="86"/>
      <c r="G81" s="288" t="s">
        <v>323</v>
      </c>
      <c r="H81" s="87">
        <v>6552738.93</v>
      </c>
      <c r="I81" s="87">
        <v>6107910.92</v>
      </c>
      <c r="J81" s="87">
        <v>4032817.61</v>
      </c>
      <c r="K81" s="87">
        <v>2600302.84</v>
      </c>
      <c r="L81" s="87">
        <v>1432514.77</v>
      </c>
      <c r="M81" s="87">
        <v>1017226.97</v>
      </c>
      <c r="N81" s="87">
        <v>1051279.69</v>
      </c>
      <c r="O81" s="87">
        <v>6586.65</v>
      </c>
      <c r="P81" s="87">
        <v>0</v>
      </c>
      <c r="Q81" s="87">
        <v>0</v>
      </c>
      <c r="R81" s="87">
        <v>444828.01</v>
      </c>
      <c r="S81" s="87">
        <v>444828.01</v>
      </c>
      <c r="T81" s="87">
        <v>35513</v>
      </c>
      <c r="U81" s="89">
        <v>0</v>
      </c>
    </row>
    <row r="82" spans="1:21" ht="12.75">
      <c r="A82" s="223">
        <v>2</v>
      </c>
      <c r="B82" s="224">
        <v>17</v>
      </c>
      <c r="C82" s="224">
        <v>1</v>
      </c>
      <c r="D82" s="85">
        <v>2</v>
      </c>
      <c r="E82" s="85">
        <v>0</v>
      </c>
      <c r="F82" s="86"/>
      <c r="G82" s="288" t="s">
        <v>354</v>
      </c>
      <c r="H82" s="87">
        <v>3337459.22</v>
      </c>
      <c r="I82" s="87">
        <v>3321552.4</v>
      </c>
      <c r="J82" s="87">
        <v>2578930.6</v>
      </c>
      <c r="K82" s="87">
        <v>1907914.07</v>
      </c>
      <c r="L82" s="87">
        <v>671016.53</v>
      </c>
      <c r="M82" s="87">
        <v>173429.8</v>
      </c>
      <c r="N82" s="87">
        <v>509819.28</v>
      </c>
      <c r="O82" s="87">
        <v>0</v>
      </c>
      <c r="P82" s="87">
        <v>0</v>
      </c>
      <c r="Q82" s="87">
        <v>59372.72</v>
      </c>
      <c r="R82" s="87">
        <v>15906.82</v>
      </c>
      <c r="S82" s="87">
        <v>15906.82</v>
      </c>
      <c r="T82" s="87">
        <v>143.87</v>
      </c>
      <c r="U82" s="89">
        <v>0</v>
      </c>
    </row>
    <row r="83" spans="1:21" ht="12.75">
      <c r="A83" s="223">
        <v>2</v>
      </c>
      <c r="B83" s="224">
        <v>9</v>
      </c>
      <c r="C83" s="224">
        <v>2</v>
      </c>
      <c r="D83" s="85">
        <v>2</v>
      </c>
      <c r="E83" s="85">
        <v>0</v>
      </c>
      <c r="F83" s="86"/>
      <c r="G83" s="288" t="s">
        <v>324</v>
      </c>
      <c r="H83" s="87">
        <v>5537383.78</v>
      </c>
      <c r="I83" s="87">
        <v>5349217.49</v>
      </c>
      <c r="J83" s="87">
        <v>3598844.46</v>
      </c>
      <c r="K83" s="87">
        <v>2516787.67</v>
      </c>
      <c r="L83" s="87">
        <v>1082056.79</v>
      </c>
      <c r="M83" s="87">
        <v>551585.42</v>
      </c>
      <c r="N83" s="87">
        <v>1120176.22</v>
      </c>
      <c r="O83" s="87">
        <v>45833.65</v>
      </c>
      <c r="P83" s="87">
        <v>0</v>
      </c>
      <c r="Q83" s="87">
        <v>32777.74</v>
      </c>
      <c r="R83" s="87">
        <v>188166.29</v>
      </c>
      <c r="S83" s="87">
        <v>188166.29</v>
      </c>
      <c r="T83" s="87">
        <v>0</v>
      </c>
      <c r="U83" s="89">
        <v>0</v>
      </c>
    </row>
    <row r="84" spans="1:21" ht="12.75">
      <c r="A84" s="223">
        <v>2</v>
      </c>
      <c r="B84" s="224">
        <v>24</v>
      </c>
      <c r="C84" s="224">
        <v>2</v>
      </c>
      <c r="D84" s="85">
        <v>2</v>
      </c>
      <c r="E84" s="85">
        <v>0</v>
      </c>
      <c r="F84" s="86"/>
      <c r="G84" s="288" t="s">
        <v>355</v>
      </c>
      <c r="H84" s="87">
        <v>2675119.29</v>
      </c>
      <c r="I84" s="87">
        <v>2082489.77</v>
      </c>
      <c r="J84" s="87">
        <v>1624049.87</v>
      </c>
      <c r="K84" s="87">
        <v>1095150.11</v>
      </c>
      <c r="L84" s="87">
        <v>528899.76</v>
      </c>
      <c r="M84" s="87">
        <v>90146.9</v>
      </c>
      <c r="N84" s="87">
        <v>287980.23</v>
      </c>
      <c r="O84" s="87">
        <v>5082.65</v>
      </c>
      <c r="P84" s="87">
        <v>0</v>
      </c>
      <c r="Q84" s="87">
        <v>75230.12</v>
      </c>
      <c r="R84" s="87">
        <v>592629.52</v>
      </c>
      <c r="S84" s="87">
        <v>592629.52</v>
      </c>
      <c r="T84" s="87">
        <v>408871.33</v>
      </c>
      <c r="U84" s="89">
        <v>0</v>
      </c>
    </row>
    <row r="85" spans="1:21" ht="12.75">
      <c r="A85" s="223">
        <v>2</v>
      </c>
      <c r="B85" s="224">
        <v>13</v>
      </c>
      <c r="C85" s="224">
        <v>1</v>
      </c>
      <c r="D85" s="85">
        <v>2</v>
      </c>
      <c r="E85" s="85">
        <v>0</v>
      </c>
      <c r="F85" s="86"/>
      <c r="G85" s="288" t="s">
        <v>356</v>
      </c>
      <c r="H85" s="87">
        <v>3443617.36</v>
      </c>
      <c r="I85" s="87">
        <v>3437375.86</v>
      </c>
      <c r="J85" s="87">
        <v>2517646.83</v>
      </c>
      <c r="K85" s="87">
        <v>1886689.85</v>
      </c>
      <c r="L85" s="87">
        <v>630956.98</v>
      </c>
      <c r="M85" s="87">
        <v>132193.82</v>
      </c>
      <c r="N85" s="87">
        <v>732511.73</v>
      </c>
      <c r="O85" s="87">
        <v>9250.94</v>
      </c>
      <c r="P85" s="87">
        <v>0</v>
      </c>
      <c r="Q85" s="87">
        <v>45772.54</v>
      </c>
      <c r="R85" s="87">
        <v>6241.5</v>
      </c>
      <c r="S85" s="87">
        <v>6241.5</v>
      </c>
      <c r="T85" s="87">
        <v>6241.5</v>
      </c>
      <c r="U85" s="89">
        <v>0</v>
      </c>
    </row>
    <row r="86" spans="1:21" ht="12.75">
      <c r="A86" s="223">
        <v>2</v>
      </c>
      <c r="B86" s="224">
        <v>21</v>
      </c>
      <c r="C86" s="224">
        <v>4</v>
      </c>
      <c r="D86" s="85">
        <v>2</v>
      </c>
      <c r="E86" s="85">
        <v>0</v>
      </c>
      <c r="F86" s="86"/>
      <c r="G86" s="288" t="s">
        <v>357</v>
      </c>
      <c r="H86" s="87">
        <v>3818398.51</v>
      </c>
      <c r="I86" s="87">
        <v>3713848.51</v>
      </c>
      <c r="J86" s="87">
        <v>2886131.09</v>
      </c>
      <c r="K86" s="87">
        <v>1876487.08</v>
      </c>
      <c r="L86" s="87">
        <v>1009644.01</v>
      </c>
      <c r="M86" s="87">
        <v>254700</v>
      </c>
      <c r="N86" s="87">
        <v>572840.29</v>
      </c>
      <c r="O86" s="87">
        <v>0</v>
      </c>
      <c r="P86" s="87">
        <v>0</v>
      </c>
      <c r="Q86" s="87">
        <v>177.13</v>
      </c>
      <c r="R86" s="87">
        <v>104550</v>
      </c>
      <c r="S86" s="87">
        <v>104550</v>
      </c>
      <c r="T86" s="87">
        <v>35670</v>
      </c>
      <c r="U86" s="89">
        <v>0</v>
      </c>
    </row>
    <row r="87" spans="1:21" ht="12.75">
      <c r="A87" s="223">
        <v>2</v>
      </c>
      <c r="B87" s="224">
        <v>23</v>
      </c>
      <c r="C87" s="224">
        <v>1</v>
      </c>
      <c r="D87" s="85">
        <v>2</v>
      </c>
      <c r="E87" s="85">
        <v>0</v>
      </c>
      <c r="F87" s="86"/>
      <c r="G87" s="288" t="s">
        <v>358</v>
      </c>
      <c r="H87" s="87">
        <v>10338975.14</v>
      </c>
      <c r="I87" s="87">
        <v>8925789.2</v>
      </c>
      <c r="J87" s="87">
        <v>6876223.96</v>
      </c>
      <c r="K87" s="87">
        <v>4554389.54</v>
      </c>
      <c r="L87" s="87">
        <v>2321834.42</v>
      </c>
      <c r="M87" s="87">
        <v>989772.32</v>
      </c>
      <c r="N87" s="87">
        <v>897337.64</v>
      </c>
      <c r="O87" s="87">
        <v>0</v>
      </c>
      <c r="P87" s="87">
        <v>0</v>
      </c>
      <c r="Q87" s="87">
        <v>162455.28</v>
      </c>
      <c r="R87" s="87">
        <v>1413185.94</v>
      </c>
      <c r="S87" s="87">
        <v>1413185.94</v>
      </c>
      <c r="T87" s="87">
        <v>909448.29</v>
      </c>
      <c r="U87" s="89">
        <v>0</v>
      </c>
    </row>
    <row r="88" spans="1:21" ht="12.75">
      <c r="A88" s="223">
        <v>2</v>
      </c>
      <c r="B88" s="224">
        <v>23</v>
      </c>
      <c r="C88" s="224">
        <v>2</v>
      </c>
      <c r="D88" s="85">
        <v>2</v>
      </c>
      <c r="E88" s="85">
        <v>0</v>
      </c>
      <c r="F88" s="86"/>
      <c r="G88" s="288" t="s">
        <v>359</v>
      </c>
      <c r="H88" s="87">
        <v>17716706.44</v>
      </c>
      <c r="I88" s="87">
        <v>15442646.98</v>
      </c>
      <c r="J88" s="87">
        <v>11191489.54</v>
      </c>
      <c r="K88" s="87">
        <v>7817306.99</v>
      </c>
      <c r="L88" s="87">
        <v>3374182.55</v>
      </c>
      <c r="M88" s="87">
        <v>2462847.99</v>
      </c>
      <c r="N88" s="87">
        <v>1305263.64</v>
      </c>
      <c r="O88" s="87">
        <v>21262</v>
      </c>
      <c r="P88" s="87">
        <v>0</v>
      </c>
      <c r="Q88" s="87">
        <v>461783.81</v>
      </c>
      <c r="R88" s="87">
        <v>2274059.46</v>
      </c>
      <c r="S88" s="87">
        <v>2274059.46</v>
      </c>
      <c r="T88" s="87">
        <v>0</v>
      </c>
      <c r="U88" s="89">
        <v>0</v>
      </c>
    </row>
    <row r="89" spans="1:21" ht="12.75">
      <c r="A89" s="223">
        <v>2</v>
      </c>
      <c r="B89" s="224">
        <v>19</v>
      </c>
      <c r="C89" s="224">
        <v>3</v>
      </c>
      <c r="D89" s="85">
        <v>2</v>
      </c>
      <c r="E89" s="85">
        <v>0</v>
      </c>
      <c r="F89" s="86"/>
      <c r="G89" s="288" t="s">
        <v>360</v>
      </c>
      <c r="H89" s="87">
        <v>3952487.08</v>
      </c>
      <c r="I89" s="87">
        <v>3820424.04</v>
      </c>
      <c r="J89" s="87">
        <v>2753983.89</v>
      </c>
      <c r="K89" s="87">
        <v>1910294.88</v>
      </c>
      <c r="L89" s="87">
        <v>843689.01</v>
      </c>
      <c r="M89" s="87">
        <v>162935</v>
      </c>
      <c r="N89" s="87">
        <v>770501.73</v>
      </c>
      <c r="O89" s="87">
        <v>23670.42</v>
      </c>
      <c r="P89" s="87">
        <v>0</v>
      </c>
      <c r="Q89" s="87">
        <v>109333</v>
      </c>
      <c r="R89" s="87">
        <v>132063.04</v>
      </c>
      <c r="S89" s="87">
        <v>132063.04</v>
      </c>
      <c r="T89" s="87">
        <v>36654.04</v>
      </c>
      <c r="U89" s="89">
        <v>0</v>
      </c>
    </row>
    <row r="90" spans="1:21" ht="12.75">
      <c r="A90" s="223">
        <v>2</v>
      </c>
      <c r="B90" s="224">
        <v>14</v>
      </c>
      <c r="C90" s="224">
        <v>3</v>
      </c>
      <c r="D90" s="85">
        <v>2</v>
      </c>
      <c r="E90" s="85">
        <v>0</v>
      </c>
      <c r="F90" s="86"/>
      <c r="G90" s="288" t="s">
        <v>361</v>
      </c>
      <c r="H90" s="87">
        <v>4037497.85</v>
      </c>
      <c r="I90" s="87">
        <v>3930456</v>
      </c>
      <c r="J90" s="87">
        <v>2961076.54</v>
      </c>
      <c r="K90" s="87">
        <v>2112296.99</v>
      </c>
      <c r="L90" s="87">
        <v>848779.55</v>
      </c>
      <c r="M90" s="87">
        <v>199410</v>
      </c>
      <c r="N90" s="87">
        <v>619515.2</v>
      </c>
      <c r="O90" s="87">
        <v>0</v>
      </c>
      <c r="P90" s="87">
        <v>0</v>
      </c>
      <c r="Q90" s="87">
        <v>150454.26</v>
      </c>
      <c r="R90" s="87">
        <v>107041.85</v>
      </c>
      <c r="S90" s="87">
        <v>107041.85</v>
      </c>
      <c r="T90" s="87">
        <v>12899.01</v>
      </c>
      <c r="U90" s="89">
        <v>0</v>
      </c>
    </row>
    <row r="91" spans="1:21" ht="12.75">
      <c r="A91" s="223">
        <v>2</v>
      </c>
      <c r="B91" s="224">
        <v>15</v>
      </c>
      <c r="C91" s="224">
        <v>2</v>
      </c>
      <c r="D91" s="85">
        <v>2</v>
      </c>
      <c r="E91" s="85">
        <v>0</v>
      </c>
      <c r="F91" s="86"/>
      <c r="G91" s="288" t="s">
        <v>362</v>
      </c>
      <c r="H91" s="87">
        <v>3685098.56</v>
      </c>
      <c r="I91" s="87">
        <v>3641297.41</v>
      </c>
      <c r="J91" s="87">
        <v>2823376.05</v>
      </c>
      <c r="K91" s="87">
        <v>2249850.41</v>
      </c>
      <c r="L91" s="87">
        <v>573525.64</v>
      </c>
      <c r="M91" s="87">
        <v>117120.12</v>
      </c>
      <c r="N91" s="87">
        <v>476499.45</v>
      </c>
      <c r="O91" s="87">
        <v>118244.55</v>
      </c>
      <c r="P91" s="87">
        <v>0</v>
      </c>
      <c r="Q91" s="87">
        <v>106057.24</v>
      </c>
      <c r="R91" s="87">
        <v>43801.15</v>
      </c>
      <c r="S91" s="87">
        <v>43801.15</v>
      </c>
      <c r="T91" s="87">
        <v>0</v>
      </c>
      <c r="U91" s="89">
        <v>0</v>
      </c>
    </row>
    <row r="92" spans="1:21" ht="12.75">
      <c r="A92" s="223">
        <v>2</v>
      </c>
      <c r="B92" s="224">
        <v>14</v>
      </c>
      <c r="C92" s="224">
        <v>4</v>
      </c>
      <c r="D92" s="85">
        <v>2</v>
      </c>
      <c r="E92" s="85">
        <v>0</v>
      </c>
      <c r="F92" s="86"/>
      <c r="G92" s="288" t="s">
        <v>363</v>
      </c>
      <c r="H92" s="87">
        <v>3124592.31</v>
      </c>
      <c r="I92" s="87">
        <v>3105689.31</v>
      </c>
      <c r="J92" s="87">
        <v>2366130.83</v>
      </c>
      <c r="K92" s="87">
        <v>1821453.59</v>
      </c>
      <c r="L92" s="87">
        <v>544677.24</v>
      </c>
      <c r="M92" s="87">
        <v>84849</v>
      </c>
      <c r="N92" s="87">
        <v>548400.79</v>
      </c>
      <c r="O92" s="87">
        <v>3953.49</v>
      </c>
      <c r="P92" s="87">
        <v>0</v>
      </c>
      <c r="Q92" s="87">
        <v>102355.2</v>
      </c>
      <c r="R92" s="87">
        <v>18903</v>
      </c>
      <c r="S92" s="87">
        <v>18903</v>
      </c>
      <c r="T92" s="87">
        <v>0</v>
      </c>
      <c r="U92" s="89">
        <v>0</v>
      </c>
    </row>
    <row r="93" spans="1:21" ht="12.75">
      <c r="A93" s="223">
        <v>2</v>
      </c>
      <c r="B93" s="224">
        <v>2</v>
      </c>
      <c r="C93" s="224">
        <v>5</v>
      </c>
      <c r="D93" s="85">
        <v>2</v>
      </c>
      <c r="E93" s="85">
        <v>0</v>
      </c>
      <c r="F93" s="86"/>
      <c r="G93" s="288" t="s">
        <v>326</v>
      </c>
      <c r="H93" s="87">
        <v>6206463</v>
      </c>
      <c r="I93" s="87">
        <v>5276209.15</v>
      </c>
      <c r="J93" s="87">
        <v>3632203.54</v>
      </c>
      <c r="K93" s="87">
        <v>2571203.77</v>
      </c>
      <c r="L93" s="87">
        <v>1060999.77</v>
      </c>
      <c r="M93" s="87">
        <v>559178.6</v>
      </c>
      <c r="N93" s="87">
        <v>920441.76</v>
      </c>
      <c r="O93" s="87">
        <v>44643.64</v>
      </c>
      <c r="P93" s="87">
        <v>0</v>
      </c>
      <c r="Q93" s="87">
        <v>119741.61</v>
      </c>
      <c r="R93" s="87">
        <v>930253.85</v>
      </c>
      <c r="S93" s="87">
        <v>899253.85</v>
      </c>
      <c r="T93" s="87">
        <v>266058.66</v>
      </c>
      <c r="U93" s="89">
        <v>31000</v>
      </c>
    </row>
    <row r="94" spans="1:21" ht="12.75">
      <c r="A94" s="223">
        <v>2</v>
      </c>
      <c r="B94" s="224">
        <v>16</v>
      </c>
      <c r="C94" s="224">
        <v>2</v>
      </c>
      <c r="D94" s="85">
        <v>2</v>
      </c>
      <c r="E94" s="85">
        <v>0</v>
      </c>
      <c r="F94" s="86"/>
      <c r="G94" s="288" t="s">
        <v>364</v>
      </c>
      <c r="H94" s="87">
        <v>3004795.05</v>
      </c>
      <c r="I94" s="87">
        <v>2501923.97</v>
      </c>
      <c r="J94" s="87">
        <v>1823919.4</v>
      </c>
      <c r="K94" s="87">
        <v>1345165.87</v>
      </c>
      <c r="L94" s="87">
        <v>478753.53</v>
      </c>
      <c r="M94" s="87">
        <v>129297.74</v>
      </c>
      <c r="N94" s="87">
        <v>499725.63</v>
      </c>
      <c r="O94" s="87">
        <v>29214.97</v>
      </c>
      <c r="P94" s="87">
        <v>0</v>
      </c>
      <c r="Q94" s="87">
        <v>19766.23</v>
      </c>
      <c r="R94" s="87">
        <v>502871.08</v>
      </c>
      <c r="S94" s="87">
        <v>502871.08</v>
      </c>
      <c r="T94" s="87">
        <v>502871.08</v>
      </c>
      <c r="U94" s="89">
        <v>0</v>
      </c>
    </row>
    <row r="95" spans="1:21" ht="12.75">
      <c r="A95" s="223">
        <v>2</v>
      </c>
      <c r="B95" s="224">
        <v>3</v>
      </c>
      <c r="C95" s="224">
        <v>2</v>
      </c>
      <c r="D95" s="85">
        <v>2</v>
      </c>
      <c r="E95" s="85">
        <v>0</v>
      </c>
      <c r="F95" s="86"/>
      <c r="G95" s="288" t="s">
        <v>327</v>
      </c>
      <c r="H95" s="87">
        <v>4484798.14</v>
      </c>
      <c r="I95" s="87">
        <v>4440183.94</v>
      </c>
      <c r="J95" s="87">
        <v>3398794.96</v>
      </c>
      <c r="K95" s="87">
        <v>2154573.66</v>
      </c>
      <c r="L95" s="87">
        <v>1244221.3</v>
      </c>
      <c r="M95" s="87">
        <v>413259.73</v>
      </c>
      <c r="N95" s="87">
        <v>564741.33</v>
      </c>
      <c r="O95" s="87">
        <v>0</v>
      </c>
      <c r="P95" s="87">
        <v>0</v>
      </c>
      <c r="Q95" s="87">
        <v>63387.92</v>
      </c>
      <c r="R95" s="87">
        <v>44614.2</v>
      </c>
      <c r="S95" s="87">
        <v>44614.2</v>
      </c>
      <c r="T95" s="87">
        <v>1217.2</v>
      </c>
      <c r="U95" s="89">
        <v>0</v>
      </c>
    </row>
    <row r="96" spans="1:21" ht="12.75">
      <c r="A96" s="223">
        <v>2</v>
      </c>
      <c r="B96" s="224">
        <v>16</v>
      </c>
      <c r="C96" s="224">
        <v>3</v>
      </c>
      <c r="D96" s="85">
        <v>2</v>
      </c>
      <c r="E96" s="85">
        <v>0</v>
      </c>
      <c r="F96" s="86"/>
      <c r="G96" s="288" t="s">
        <v>365</v>
      </c>
      <c r="H96" s="87">
        <v>5164563.91</v>
      </c>
      <c r="I96" s="87">
        <v>4976895.17</v>
      </c>
      <c r="J96" s="87">
        <v>3773803.21</v>
      </c>
      <c r="K96" s="87">
        <v>2401695.61</v>
      </c>
      <c r="L96" s="87">
        <v>1372107.6</v>
      </c>
      <c r="M96" s="87">
        <v>506100.24</v>
      </c>
      <c r="N96" s="87">
        <v>652174.05</v>
      </c>
      <c r="O96" s="87">
        <v>40131.76</v>
      </c>
      <c r="P96" s="87">
        <v>0</v>
      </c>
      <c r="Q96" s="87">
        <v>4685.91</v>
      </c>
      <c r="R96" s="87">
        <v>187668.74</v>
      </c>
      <c r="S96" s="87">
        <v>187668.74</v>
      </c>
      <c r="T96" s="87">
        <v>0</v>
      </c>
      <c r="U96" s="89">
        <v>0</v>
      </c>
    </row>
    <row r="97" spans="1:21" ht="12.75">
      <c r="A97" s="223">
        <v>2</v>
      </c>
      <c r="B97" s="224">
        <v>1</v>
      </c>
      <c r="C97" s="224">
        <v>3</v>
      </c>
      <c r="D97" s="85">
        <v>2</v>
      </c>
      <c r="E97" s="85">
        <v>0</v>
      </c>
      <c r="F97" s="86"/>
      <c r="G97" s="288" t="s">
        <v>366</v>
      </c>
      <c r="H97" s="87">
        <v>6164097.12</v>
      </c>
      <c r="I97" s="87">
        <v>4132247.34</v>
      </c>
      <c r="J97" s="87">
        <v>3046201.7</v>
      </c>
      <c r="K97" s="87">
        <v>2064766.63</v>
      </c>
      <c r="L97" s="87">
        <v>981435.07</v>
      </c>
      <c r="M97" s="87">
        <v>261587.54</v>
      </c>
      <c r="N97" s="87">
        <v>708155.95</v>
      </c>
      <c r="O97" s="87">
        <v>32314.87</v>
      </c>
      <c r="P97" s="87">
        <v>0</v>
      </c>
      <c r="Q97" s="87">
        <v>83987.28</v>
      </c>
      <c r="R97" s="87">
        <v>2031849.78</v>
      </c>
      <c r="S97" s="87">
        <v>2031849.78</v>
      </c>
      <c r="T97" s="87">
        <v>1296723.29</v>
      </c>
      <c r="U97" s="89">
        <v>0</v>
      </c>
    </row>
    <row r="98" spans="1:21" ht="12.75">
      <c r="A98" s="223">
        <v>2</v>
      </c>
      <c r="B98" s="224">
        <v>6</v>
      </c>
      <c r="C98" s="224">
        <v>5</v>
      </c>
      <c r="D98" s="85">
        <v>2</v>
      </c>
      <c r="E98" s="85">
        <v>0</v>
      </c>
      <c r="F98" s="86"/>
      <c r="G98" s="288" t="s">
        <v>367</v>
      </c>
      <c r="H98" s="87">
        <v>2510982.53</v>
      </c>
      <c r="I98" s="87">
        <v>2500850.01</v>
      </c>
      <c r="J98" s="87">
        <v>1858328.73</v>
      </c>
      <c r="K98" s="87">
        <v>1096757.99</v>
      </c>
      <c r="L98" s="87">
        <v>761570.74</v>
      </c>
      <c r="M98" s="87">
        <v>80004.7</v>
      </c>
      <c r="N98" s="87">
        <v>465233.45</v>
      </c>
      <c r="O98" s="87">
        <v>2040</v>
      </c>
      <c r="P98" s="87">
        <v>0</v>
      </c>
      <c r="Q98" s="87">
        <v>95243.13</v>
      </c>
      <c r="R98" s="87">
        <v>10132.52</v>
      </c>
      <c r="S98" s="87">
        <v>10132.52</v>
      </c>
      <c r="T98" s="87">
        <v>6066.67</v>
      </c>
      <c r="U98" s="89">
        <v>0</v>
      </c>
    </row>
    <row r="99" spans="1:21" ht="12.75">
      <c r="A99" s="223">
        <v>2</v>
      </c>
      <c r="B99" s="224">
        <v>4</v>
      </c>
      <c r="C99" s="224">
        <v>2</v>
      </c>
      <c r="D99" s="85">
        <v>2</v>
      </c>
      <c r="E99" s="85">
        <v>0</v>
      </c>
      <c r="F99" s="86"/>
      <c r="G99" s="288" t="s">
        <v>368</v>
      </c>
      <c r="H99" s="87">
        <v>2503194.52</v>
      </c>
      <c r="I99" s="87">
        <v>2457429.53</v>
      </c>
      <c r="J99" s="87">
        <v>1664169.96</v>
      </c>
      <c r="K99" s="87">
        <v>1143377.87</v>
      </c>
      <c r="L99" s="87">
        <v>520792.09</v>
      </c>
      <c r="M99" s="87">
        <v>81500</v>
      </c>
      <c r="N99" s="87">
        <v>619227.4</v>
      </c>
      <c r="O99" s="87">
        <v>2475</v>
      </c>
      <c r="P99" s="87">
        <v>0</v>
      </c>
      <c r="Q99" s="87">
        <v>90057.17</v>
      </c>
      <c r="R99" s="87">
        <v>45764.99</v>
      </c>
      <c r="S99" s="87">
        <v>45764.99</v>
      </c>
      <c r="T99" s="87">
        <v>10000</v>
      </c>
      <c r="U99" s="89">
        <v>0</v>
      </c>
    </row>
    <row r="100" spans="1:21" ht="12.75">
      <c r="A100" s="223">
        <v>2</v>
      </c>
      <c r="B100" s="224">
        <v>3</v>
      </c>
      <c r="C100" s="224">
        <v>3</v>
      </c>
      <c r="D100" s="85">
        <v>2</v>
      </c>
      <c r="E100" s="85">
        <v>0</v>
      </c>
      <c r="F100" s="86"/>
      <c r="G100" s="288" t="s">
        <v>369</v>
      </c>
      <c r="H100" s="87">
        <v>5601017.03</v>
      </c>
      <c r="I100" s="87">
        <v>5452221.75</v>
      </c>
      <c r="J100" s="87">
        <v>4644261.62</v>
      </c>
      <c r="K100" s="87">
        <v>2279159.24</v>
      </c>
      <c r="L100" s="87">
        <v>2365102.38</v>
      </c>
      <c r="M100" s="87">
        <v>370976</v>
      </c>
      <c r="N100" s="87">
        <v>377548.19</v>
      </c>
      <c r="O100" s="87">
        <v>3444.99</v>
      </c>
      <c r="P100" s="87">
        <v>0</v>
      </c>
      <c r="Q100" s="87">
        <v>55990.95</v>
      </c>
      <c r="R100" s="87">
        <v>148795.28</v>
      </c>
      <c r="S100" s="87">
        <v>148795.28</v>
      </c>
      <c r="T100" s="87">
        <v>0</v>
      </c>
      <c r="U100" s="89">
        <v>0</v>
      </c>
    </row>
    <row r="101" spans="1:21" ht="12.75">
      <c r="A101" s="223">
        <v>2</v>
      </c>
      <c r="B101" s="224">
        <v>6</v>
      </c>
      <c r="C101" s="224">
        <v>6</v>
      </c>
      <c r="D101" s="85">
        <v>2</v>
      </c>
      <c r="E101" s="85">
        <v>0</v>
      </c>
      <c r="F101" s="86"/>
      <c r="G101" s="288" t="s">
        <v>370</v>
      </c>
      <c r="H101" s="87">
        <v>4452086.73</v>
      </c>
      <c r="I101" s="87">
        <v>4005400.37</v>
      </c>
      <c r="J101" s="87">
        <v>2946753.5</v>
      </c>
      <c r="K101" s="87">
        <v>1719498.9</v>
      </c>
      <c r="L101" s="87">
        <v>1227254.6</v>
      </c>
      <c r="M101" s="87">
        <v>250052.1</v>
      </c>
      <c r="N101" s="87">
        <v>686488.97</v>
      </c>
      <c r="O101" s="87">
        <v>6188.12</v>
      </c>
      <c r="P101" s="87">
        <v>0</v>
      </c>
      <c r="Q101" s="87">
        <v>115917.68</v>
      </c>
      <c r="R101" s="87">
        <v>446686.36</v>
      </c>
      <c r="S101" s="87">
        <v>446686.36</v>
      </c>
      <c r="T101" s="87">
        <v>446686.36</v>
      </c>
      <c r="U101" s="89">
        <v>0</v>
      </c>
    </row>
    <row r="102" spans="1:21" ht="12.75">
      <c r="A102" s="223">
        <v>2</v>
      </c>
      <c r="B102" s="224">
        <v>23</v>
      </c>
      <c r="C102" s="224">
        <v>3</v>
      </c>
      <c r="D102" s="85">
        <v>2</v>
      </c>
      <c r="E102" s="85">
        <v>0</v>
      </c>
      <c r="F102" s="86"/>
      <c r="G102" s="288" t="s">
        <v>371</v>
      </c>
      <c r="H102" s="87">
        <v>1845772.49</v>
      </c>
      <c r="I102" s="87">
        <v>1841418.29</v>
      </c>
      <c r="J102" s="87">
        <v>1557563.73</v>
      </c>
      <c r="K102" s="87">
        <v>1115061.16</v>
      </c>
      <c r="L102" s="87">
        <v>442502.57</v>
      </c>
      <c r="M102" s="87">
        <v>38144.69</v>
      </c>
      <c r="N102" s="87">
        <v>207270.45</v>
      </c>
      <c r="O102" s="87">
        <v>10653.1</v>
      </c>
      <c r="P102" s="87">
        <v>0</v>
      </c>
      <c r="Q102" s="87">
        <v>27786.32</v>
      </c>
      <c r="R102" s="87">
        <v>4354.2</v>
      </c>
      <c r="S102" s="87">
        <v>4354.2</v>
      </c>
      <c r="T102" s="87">
        <v>0</v>
      </c>
      <c r="U102" s="89">
        <v>0</v>
      </c>
    </row>
    <row r="103" spans="1:21" ht="12.75">
      <c r="A103" s="223">
        <v>2</v>
      </c>
      <c r="B103" s="224">
        <v>24</v>
      </c>
      <c r="C103" s="224">
        <v>3</v>
      </c>
      <c r="D103" s="85">
        <v>2</v>
      </c>
      <c r="E103" s="85">
        <v>0</v>
      </c>
      <c r="F103" s="86"/>
      <c r="G103" s="288" t="s">
        <v>372</v>
      </c>
      <c r="H103" s="87">
        <v>4758387.16</v>
      </c>
      <c r="I103" s="87">
        <v>4716845.59</v>
      </c>
      <c r="J103" s="87">
        <v>3571326.65</v>
      </c>
      <c r="K103" s="87">
        <v>2314513.1</v>
      </c>
      <c r="L103" s="87">
        <v>1256813.55</v>
      </c>
      <c r="M103" s="87">
        <v>250528.56</v>
      </c>
      <c r="N103" s="87">
        <v>894990.38</v>
      </c>
      <c r="O103" s="87">
        <v>0</v>
      </c>
      <c r="P103" s="87">
        <v>0</v>
      </c>
      <c r="Q103" s="87">
        <v>0</v>
      </c>
      <c r="R103" s="87">
        <v>41541.57</v>
      </c>
      <c r="S103" s="87">
        <v>41541.57</v>
      </c>
      <c r="T103" s="87">
        <v>0</v>
      </c>
      <c r="U103" s="89">
        <v>0</v>
      </c>
    </row>
    <row r="104" spans="1:21" ht="12.75">
      <c r="A104" s="223">
        <v>2</v>
      </c>
      <c r="B104" s="224">
        <v>7</v>
      </c>
      <c r="C104" s="224">
        <v>2</v>
      </c>
      <c r="D104" s="85">
        <v>2</v>
      </c>
      <c r="E104" s="85">
        <v>0</v>
      </c>
      <c r="F104" s="86"/>
      <c r="G104" s="288" t="s">
        <v>330</v>
      </c>
      <c r="H104" s="87">
        <v>5615922.24</v>
      </c>
      <c r="I104" s="87">
        <v>5612512.79</v>
      </c>
      <c r="J104" s="87">
        <v>4236289.41</v>
      </c>
      <c r="K104" s="87">
        <v>2958866.47</v>
      </c>
      <c r="L104" s="87">
        <v>1277422.94</v>
      </c>
      <c r="M104" s="87">
        <v>322017.8</v>
      </c>
      <c r="N104" s="87">
        <v>956054.5</v>
      </c>
      <c r="O104" s="87">
        <v>35293.46</v>
      </c>
      <c r="P104" s="87">
        <v>0</v>
      </c>
      <c r="Q104" s="87">
        <v>62857.62</v>
      </c>
      <c r="R104" s="87">
        <v>3409.45</v>
      </c>
      <c r="S104" s="87">
        <v>3409.45</v>
      </c>
      <c r="T104" s="87">
        <v>0</v>
      </c>
      <c r="U104" s="89">
        <v>0</v>
      </c>
    </row>
    <row r="105" spans="1:21" ht="12.75">
      <c r="A105" s="223">
        <v>2</v>
      </c>
      <c r="B105" s="224">
        <v>8</v>
      </c>
      <c r="C105" s="224">
        <v>7</v>
      </c>
      <c r="D105" s="85">
        <v>2</v>
      </c>
      <c r="E105" s="85">
        <v>0</v>
      </c>
      <c r="F105" s="86"/>
      <c r="G105" s="288" t="s">
        <v>332</v>
      </c>
      <c r="H105" s="87">
        <v>11317785.15</v>
      </c>
      <c r="I105" s="87">
        <v>11172125.46</v>
      </c>
      <c r="J105" s="87">
        <v>7708214.86</v>
      </c>
      <c r="K105" s="87">
        <v>5430840.16</v>
      </c>
      <c r="L105" s="87">
        <v>2277374.7</v>
      </c>
      <c r="M105" s="87">
        <v>811475.37</v>
      </c>
      <c r="N105" s="87">
        <v>1825324.03</v>
      </c>
      <c r="O105" s="87">
        <v>344540.04</v>
      </c>
      <c r="P105" s="87">
        <v>0</v>
      </c>
      <c r="Q105" s="87">
        <v>482571.16</v>
      </c>
      <c r="R105" s="87">
        <v>145659.69</v>
      </c>
      <c r="S105" s="87">
        <v>145659.69</v>
      </c>
      <c r="T105" s="87">
        <v>0</v>
      </c>
      <c r="U105" s="89">
        <v>0</v>
      </c>
    </row>
    <row r="106" spans="1:21" ht="12.75">
      <c r="A106" s="223">
        <v>2</v>
      </c>
      <c r="B106" s="224">
        <v>23</v>
      </c>
      <c r="C106" s="224">
        <v>5</v>
      </c>
      <c r="D106" s="85">
        <v>2</v>
      </c>
      <c r="E106" s="85">
        <v>0</v>
      </c>
      <c r="F106" s="86"/>
      <c r="G106" s="288" t="s">
        <v>373</v>
      </c>
      <c r="H106" s="87">
        <v>19611361.06</v>
      </c>
      <c r="I106" s="87">
        <v>17721586.97</v>
      </c>
      <c r="J106" s="87">
        <v>14271415.76</v>
      </c>
      <c r="K106" s="87">
        <v>6703748.89</v>
      </c>
      <c r="L106" s="87">
        <v>7567666.87</v>
      </c>
      <c r="M106" s="87">
        <v>2302651.49</v>
      </c>
      <c r="N106" s="87">
        <v>1127225.01</v>
      </c>
      <c r="O106" s="87">
        <v>0</v>
      </c>
      <c r="P106" s="87">
        <v>0</v>
      </c>
      <c r="Q106" s="87">
        <v>20294.71</v>
      </c>
      <c r="R106" s="87">
        <v>1889774.09</v>
      </c>
      <c r="S106" s="87">
        <v>1889774.09</v>
      </c>
      <c r="T106" s="87">
        <v>0</v>
      </c>
      <c r="U106" s="89">
        <v>0</v>
      </c>
    </row>
    <row r="107" spans="1:21" ht="12.75">
      <c r="A107" s="223">
        <v>2</v>
      </c>
      <c r="B107" s="224">
        <v>17</v>
      </c>
      <c r="C107" s="224">
        <v>2</v>
      </c>
      <c r="D107" s="85">
        <v>2</v>
      </c>
      <c r="E107" s="85">
        <v>0</v>
      </c>
      <c r="F107" s="86"/>
      <c r="G107" s="288" t="s">
        <v>374</v>
      </c>
      <c r="H107" s="87">
        <v>2920866.79</v>
      </c>
      <c r="I107" s="87">
        <v>2904001.35</v>
      </c>
      <c r="J107" s="87">
        <v>1973790.43</v>
      </c>
      <c r="K107" s="87">
        <v>1468931</v>
      </c>
      <c r="L107" s="87">
        <v>504859.43</v>
      </c>
      <c r="M107" s="87">
        <v>296981.98</v>
      </c>
      <c r="N107" s="87">
        <v>572446.32</v>
      </c>
      <c r="O107" s="87">
        <v>14648.53</v>
      </c>
      <c r="P107" s="87">
        <v>0</v>
      </c>
      <c r="Q107" s="87">
        <v>46134.09</v>
      </c>
      <c r="R107" s="87">
        <v>16865.44</v>
      </c>
      <c r="S107" s="87">
        <v>16865.44</v>
      </c>
      <c r="T107" s="87">
        <v>240</v>
      </c>
      <c r="U107" s="89">
        <v>0</v>
      </c>
    </row>
    <row r="108" spans="1:21" ht="12.75">
      <c r="A108" s="223">
        <v>2</v>
      </c>
      <c r="B108" s="224">
        <v>18</v>
      </c>
      <c r="C108" s="224">
        <v>1</v>
      </c>
      <c r="D108" s="85">
        <v>2</v>
      </c>
      <c r="E108" s="85">
        <v>0</v>
      </c>
      <c r="F108" s="86"/>
      <c r="G108" s="288" t="s">
        <v>375</v>
      </c>
      <c r="H108" s="87">
        <v>4090854.34</v>
      </c>
      <c r="I108" s="87">
        <v>3988342.53</v>
      </c>
      <c r="J108" s="87">
        <v>2946839.67</v>
      </c>
      <c r="K108" s="87">
        <v>2155444.35</v>
      </c>
      <c r="L108" s="87">
        <v>791395.32</v>
      </c>
      <c r="M108" s="87">
        <v>275112.82</v>
      </c>
      <c r="N108" s="87">
        <v>709882.84</v>
      </c>
      <c r="O108" s="87">
        <v>9730</v>
      </c>
      <c r="P108" s="87">
        <v>0</v>
      </c>
      <c r="Q108" s="87">
        <v>46777.2</v>
      </c>
      <c r="R108" s="87">
        <v>102511.81</v>
      </c>
      <c r="S108" s="87">
        <v>102511.81</v>
      </c>
      <c r="T108" s="87">
        <v>0</v>
      </c>
      <c r="U108" s="89">
        <v>0</v>
      </c>
    </row>
    <row r="109" spans="1:21" ht="12.75">
      <c r="A109" s="223">
        <v>2</v>
      </c>
      <c r="B109" s="224">
        <v>3</v>
      </c>
      <c r="C109" s="224">
        <v>4</v>
      </c>
      <c r="D109" s="85">
        <v>2</v>
      </c>
      <c r="E109" s="85">
        <v>0</v>
      </c>
      <c r="F109" s="86"/>
      <c r="G109" s="288" t="s">
        <v>376</v>
      </c>
      <c r="H109" s="87">
        <v>3248338.03</v>
      </c>
      <c r="I109" s="87">
        <v>3076522.91</v>
      </c>
      <c r="J109" s="87">
        <v>2471684.11</v>
      </c>
      <c r="K109" s="87">
        <v>1692132.93</v>
      </c>
      <c r="L109" s="87">
        <v>779551.18</v>
      </c>
      <c r="M109" s="87">
        <v>120337.47</v>
      </c>
      <c r="N109" s="87">
        <v>407384.64</v>
      </c>
      <c r="O109" s="87">
        <v>24790.99</v>
      </c>
      <c r="P109" s="87">
        <v>0</v>
      </c>
      <c r="Q109" s="87">
        <v>52325.7</v>
      </c>
      <c r="R109" s="87">
        <v>171815.12</v>
      </c>
      <c r="S109" s="87">
        <v>171815.12</v>
      </c>
      <c r="T109" s="87">
        <v>151377.44</v>
      </c>
      <c r="U109" s="89">
        <v>0</v>
      </c>
    </row>
    <row r="110" spans="1:21" ht="12.75">
      <c r="A110" s="223">
        <v>2</v>
      </c>
      <c r="B110" s="224">
        <v>13</v>
      </c>
      <c r="C110" s="224">
        <v>2</v>
      </c>
      <c r="D110" s="85">
        <v>2</v>
      </c>
      <c r="E110" s="85">
        <v>0</v>
      </c>
      <c r="F110" s="86"/>
      <c r="G110" s="288" t="s">
        <v>377</v>
      </c>
      <c r="H110" s="87">
        <v>7371364.38</v>
      </c>
      <c r="I110" s="87">
        <v>6420986.79</v>
      </c>
      <c r="J110" s="87">
        <v>4436066.95</v>
      </c>
      <c r="K110" s="87">
        <v>2862942.09</v>
      </c>
      <c r="L110" s="87">
        <v>1573124.86</v>
      </c>
      <c r="M110" s="87">
        <v>365000</v>
      </c>
      <c r="N110" s="87">
        <v>1287830.68</v>
      </c>
      <c r="O110" s="87">
        <v>12155</v>
      </c>
      <c r="P110" s="87">
        <v>0</v>
      </c>
      <c r="Q110" s="87">
        <v>319934.16</v>
      </c>
      <c r="R110" s="87">
        <v>950377.59</v>
      </c>
      <c r="S110" s="87">
        <v>950377.59</v>
      </c>
      <c r="T110" s="87">
        <v>396227.57</v>
      </c>
      <c r="U110" s="89">
        <v>0</v>
      </c>
    </row>
    <row r="111" spans="1:21" ht="12.75">
      <c r="A111" s="223">
        <v>2</v>
      </c>
      <c r="B111" s="224">
        <v>9</v>
      </c>
      <c r="C111" s="224">
        <v>3</v>
      </c>
      <c r="D111" s="85">
        <v>2</v>
      </c>
      <c r="E111" s="85">
        <v>0</v>
      </c>
      <c r="F111" s="86"/>
      <c r="G111" s="288" t="s">
        <v>378</v>
      </c>
      <c r="H111" s="87">
        <v>2506132.86</v>
      </c>
      <c r="I111" s="87">
        <v>2431593.88</v>
      </c>
      <c r="J111" s="87">
        <v>1990656.47</v>
      </c>
      <c r="K111" s="87">
        <v>1151799.53</v>
      </c>
      <c r="L111" s="87">
        <v>838856.94</v>
      </c>
      <c r="M111" s="87">
        <v>89391.5</v>
      </c>
      <c r="N111" s="87">
        <v>316673.15</v>
      </c>
      <c r="O111" s="87">
        <v>3600</v>
      </c>
      <c r="P111" s="87">
        <v>0</v>
      </c>
      <c r="Q111" s="87">
        <v>31272.76</v>
      </c>
      <c r="R111" s="87">
        <v>74538.98</v>
      </c>
      <c r="S111" s="87">
        <v>74538.98</v>
      </c>
      <c r="T111" s="87">
        <v>23098.98</v>
      </c>
      <c r="U111" s="89">
        <v>0</v>
      </c>
    </row>
    <row r="112" spans="1:21" ht="12.75">
      <c r="A112" s="223">
        <v>2</v>
      </c>
      <c r="B112" s="224">
        <v>9</v>
      </c>
      <c r="C112" s="224">
        <v>4</v>
      </c>
      <c r="D112" s="85">
        <v>2</v>
      </c>
      <c r="E112" s="85">
        <v>0</v>
      </c>
      <c r="F112" s="86"/>
      <c r="G112" s="288" t="s">
        <v>379</v>
      </c>
      <c r="H112" s="87">
        <v>4512457.96</v>
      </c>
      <c r="I112" s="87">
        <v>4225653.66</v>
      </c>
      <c r="J112" s="87">
        <v>3216269.89</v>
      </c>
      <c r="K112" s="87">
        <v>1790531.46</v>
      </c>
      <c r="L112" s="87">
        <v>1425738.43</v>
      </c>
      <c r="M112" s="87">
        <v>394650</v>
      </c>
      <c r="N112" s="87">
        <v>539452.12</v>
      </c>
      <c r="O112" s="87">
        <v>0</v>
      </c>
      <c r="P112" s="87">
        <v>0</v>
      </c>
      <c r="Q112" s="87">
        <v>75281.65</v>
      </c>
      <c r="R112" s="87">
        <v>286804.3</v>
      </c>
      <c r="S112" s="87">
        <v>286804.3</v>
      </c>
      <c r="T112" s="87">
        <v>0</v>
      </c>
      <c r="U112" s="89">
        <v>0</v>
      </c>
    </row>
    <row r="113" spans="1:21" ht="12.75">
      <c r="A113" s="223">
        <v>2</v>
      </c>
      <c r="B113" s="224">
        <v>9</v>
      </c>
      <c r="C113" s="224">
        <v>5</v>
      </c>
      <c r="D113" s="85">
        <v>2</v>
      </c>
      <c r="E113" s="85">
        <v>0</v>
      </c>
      <c r="F113" s="86"/>
      <c r="G113" s="288" t="s">
        <v>380</v>
      </c>
      <c r="H113" s="87">
        <v>4774568.93</v>
      </c>
      <c r="I113" s="87">
        <v>4304361.8</v>
      </c>
      <c r="J113" s="87">
        <v>3217744.2</v>
      </c>
      <c r="K113" s="87">
        <v>1751722.82</v>
      </c>
      <c r="L113" s="87">
        <v>1466021.38</v>
      </c>
      <c r="M113" s="87">
        <v>413400</v>
      </c>
      <c r="N113" s="87">
        <v>558259.82</v>
      </c>
      <c r="O113" s="87">
        <v>53463.1</v>
      </c>
      <c r="P113" s="87">
        <v>0</v>
      </c>
      <c r="Q113" s="87">
        <v>61494.68</v>
      </c>
      <c r="R113" s="87">
        <v>470207.13</v>
      </c>
      <c r="S113" s="87">
        <v>470207.13</v>
      </c>
      <c r="T113" s="87">
        <v>0</v>
      </c>
      <c r="U113" s="89">
        <v>0</v>
      </c>
    </row>
    <row r="114" spans="1:21" ht="12.75">
      <c r="A114" s="223">
        <v>2</v>
      </c>
      <c r="B114" s="224">
        <v>8</v>
      </c>
      <c r="C114" s="224">
        <v>9</v>
      </c>
      <c r="D114" s="85">
        <v>2</v>
      </c>
      <c r="E114" s="85">
        <v>0</v>
      </c>
      <c r="F114" s="86"/>
      <c r="G114" s="288" t="s">
        <v>381</v>
      </c>
      <c r="H114" s="87">
        <v>2450010.22</v>
      </c>
      <c r="I114" s="87">
        <v>1539435.67</v>
      </c>
      <c r="J114" s="87">
        <v>1146042.56</v>
      </c>
      <c r="K114" s="87">
        <v>894481.67</v>
      </c>
      <c r="L114" s="87">
        <v>251560.89</v>
      </c>
      <c r="M114" s="87">
        <v>111500</v>
      </c>
      <c r="N114" s="87">
        <v>232262.24</v>
      </c>
      <c r="O114" s="87">
        <v>0</v>
      </c>
      <c r="P114" s="87">
        <v>0</v>
      </c>
      <c r="Q114" s="87">
        <v>49630.87</v>
      </c>
      <c r="R114" s="87">
        <v>910574.55</v>
      </c>
      <c r="S114" s="87">
        <v>910574.55</v>
      </c>
      <c r="T114" s="87">
        <v>910574.55</v>
      </c>
      <c r="U114" s="89">
        <v>0</v>
      </c>
    </row>
    <row r="115" spans="1:21" ht="12.75">
      <c r="A115" s="223">
        <v>2</v>
      </c>
      <c r="B115" s="224">
        <v>10</v>
      </c>
      <c r="C115" s="224">
        <v>4</v>
      </c>
      <c r="D115" s="85">
        <v>2</v>
      </c>
      <c r="E115" s="85">
        <v>0</v>
      </c>
      <c r="F115" s="86"/>
      <c r="G115" s="288" t="s">
        <v>335</v>
      </c>
      <c r="H115" s="87">
        <v>4100429.75</v>
      </c>
      <c r="I115" s="87">
        <v>4089796.54</v>
      </c>
      <c r="J115" s="87">
        <v>3163941.74</v>
      </c>
      <c r="K115" s="87">
        <v>2276434.05</v>
      </c>
      <c r="L115" s="87">
        <v>887507.69</v>
      </c>
      <c r="M115" s="87">
        <v>169223.66</v>
      </c>
      <c r="N115" s="87">
        <v>706206.27</v>
      </c>
      <c r="O115" s="87">
        <v>4800</v>
      </c>
      <c r="P115" s="87">
        <v>0</v>
      </c>
      <c r="Q115" s="87">
        <v>45624.87</v>
      </c>
      <c r="R115" s="87">
        <v>10633.21</v>
      </c>
      <c r="S115" s="87">
        <v>10633.21</v>
      </c>
      <c r="T115" s="87">
        <v>0</v>
      </c>
      <c r="U115" s="89">
        <v>0</v>
      </c>
    </row>
    <row r="116" spans="1:21" ht="12.75">
      <c r="A116" s="223">
        <v>2</v>
      </c>
      <c r="B116" s="224">
        <v>11</v>
      </c>
      <c r="C116" s="224">
        <v>2</v>
      </c>
      <c r="D116" s="85">
        <v>2</v>
      </c>
      <c r="E116" s="85">
        <v>0</v>
      </c>
      <c r="F116" s="86"/>
      <c r="G116" s="288" t="s">
        <v>336</v>
      </c>
      <c r="H116" s="87">
        <v>10741771.81</v>
      </c>
      <c r="I116" s="87">
        <v>10006833.97</v>
      </c>
      <c r="J116" s="87">
        <v>7348400.21</v>
      </c>
      <c r="K116" s="87">
        <v>4530349.08</v>
      </c>
      <c r="L116" s="87">
        <v>2818051.13</v>
      </c>
      <c r="M116" s="87">
        <v>1549409.3</v>
      </c>
      <c r="N116" s="87">
        <v>921306.13</v>
      </c>
      <c r="O116" s="87">
        <v>117623.34</v>
      </c>
      <c r="P116" s="87">
        <v>0</v>
      </c>
      <c r="Q116" s="87">
        <v>70094.99</v>
      </c>
      <c r="R116" s="87">
        <v>734937.84</v>
      </c>
      <c r="S116" s="87">
        <v>734937.84</v>
      </c>
      <c r="T116" s="87">
        <v>386962.91</v>
      </c>
      <c r="U116" s="89">
        <v>0</v>
      </c>
    </row>
    <row r="117" spans="1:21" ht="12.75">
      <c r="A117" s="223">
        <v>2</v>
      </c>
      <c r="B117" s="224">
        <v>2</v>
      </c>
      <c r="C117" s="224">
        <v>6</v>
      </c>
      <c r="D117" s="85">
        <v>2</v>
      </c>
      <c r="E117" s="85">
        <v>0</v>
      </c>
      <c r="F117" s="86"/>
      <c r="G117" s="288" t="s">
        <v>382</v>
      </c>
      <c r="H117" s="87">
        <v>5015251.32</v>
      </c>
      <c r="I117" s="87">
        <v>4646249.59</v>
      </c>
      <c r="J117" s="87">
        <v>3404046.99</v>
      </c>
      <c r="K117" s="87">
        <v>2482066.76</v>
      </c>
      <c r="L117" s="87">
        <v>921980.23</v>
      </c>
      <c r="M117" s="87">
        <v>430593.01</v>
      </c>
      <c r="N117" s="87">
        <v>690029.5</v>
      </c>
      <c r="O117" s="87">
        <v>58000.38</v>
      </c>
      <c r="P117" s="87">
        <v>0</v>
      </c>
      <c r="Q117" s="87">
        <v>63579.71</v>
      </c>
      <c r="R117" s="87">
        <v>369001.73</v>
      </c>
      <c r="S117" s="87">
        <v>369001.73</v>
      </c>
      <c r="T117" s="87">
        <v>279324.73</v>
      </c>
      <c r="U117" s="89">
        <v>0</v>
      </c>
    </row>
    <row r="118" spans="1:21" ht="12.75">
      <c r="A118" s="223">
        <v>2</v>
      </c>
      <c r="B118" s="224">
        <v>18</v>
      </c>
      <c r="C118" s="224">
        <v>2</v>
      </c>
      <c r="D118" s="85">
        <v>2</v>
      </c>
      <c r="E118" s="85">
        <v>0</v>
      </c>
      <c r="F118" s="86"/>
      <c r="G118" s="288" t="s">
        <v>383</v>
      </c>
      <c r="H118" s="87">
        <v>3272217.2</v>
      </c>
      <c r="I118" s="87">
        <v>3268217.2</v>
      </c>
      <c r="J118" s="87">
        <v>2432250.26</v>
      </c>
      <c r="K118" s="87">
        <v>1675559.01</v>
      </c>
      <c r="L118" s="87">
        <v>756691.25</v>
      </c>
      <c r="M118" s="87">
        <v>216798.89</v>
      </c>
      <c r="N118" s="87">
        <v>541429.43</v>
      </c>
      <c r="O118" s="87">
        <v>5712</v>
      </c>
      <c r="P118" s="87">
        <v>0</v>
      </c>
      <c r="Q118" s="87">
        <v>72026.62</v>
      </c>
      <c r="R118" s="87">
        <v>4000</v>
      </c>
      <c r="S118" s="87">
        <v>4000</v>
      </c>
      <c r="T118" s="87">
        <v>0</v>
      </c>
      <c r="U118" s="89">
        <v>0</v>
      </c>
    </row>
    <row r="119" spans="1:21" ht="12.75">
      <c r="A119" s="223">
        <v>2</v>
      </c>
      <c r="B119" s="224">
        <v>19</v>
      </c>
      <c r="C119" s="224">
        <v>5</v>
      </c>
      <c r="D119" s="85">
        <v>2</v>
      </c>
      <c r="E119" s="85">
        <v>0</v>
      </c>
      <c r="F119" s="86"/>
      <c r="G119" s="288" t="s">
        <v>384</v>
      </c>
      <c r="H119" s="87">
        <v>5957385.48</v>
      </c>
      <c r="I119" s="87">
        <v>3832633.48</v>
      </c>
      <c r="J119" s="87">
        <v>2930526.92</v>
      </c>
      <c r="K119" s="87">
        <v>2041574.47</v>
      </c>
      <c r="L119" s="87">
        <v>888952.45</v>
      </c>
      <c r="M119" s="87">
        <v>313155.69</v>
      </c>
      <c r="N119" s="87">
        <v>533959.18</v>
      </c>
      <c r="O119" s="87">
        <v>0</v>
      </c>
      <c r="P119" s="87">
        <v>0</v>
      </c>
      <c r="Q119" s="87">
        <v>54991.69</v>
      </c>
      <c r="R119" s="87">
        <v>2124752</v>
      </c>
      <c r="S119" s="87">
        <v>24752</v>
      </c>
      <c r="T119" s="87">
        <v>0</v>
      </c>
      <c r="U119" s="89">
        <v>2100000</v>
      </c>
    </row>
    <row r="120" spans="1:21" ht="12.75">
      <c r="A120" s="223">
        <v>2</v>
      </c>
      <c r="B120" s="224">
        <v>7</v>
      </c>
      <c r="C120" s="224">
        <v>4</v>
      </c>
      <c r="D120" s="85">
        <v>2</v>
      </c>
      <c r="E120" s="85">
        <v>0</v>
      </c>
      <c r="F120" s="86"/>
      <c r="G120" s="288" t="s">
        <v>385</v>
      </c>
      <c r="H120" s="87">
        <v>2761602.73</v>
      </c>
      <c r="I120" s="87">
        <v>2761102.73</v>
      </c>
      <c r="J120" s="87">
        <v>2007212.72</v>
      </c>
      <c r="K120" s="87">
        <v>1517569.01</v>
      </c>
      <c r="L120" s="87">
        <v>489643.71</v>
      </c>
      <c r="M120" s="87">
        <v>23809.02</v>
      </c>
      <c r="N120" s="87">
        <v>654649.81</v>
      </c>
      <c r="O120" s="87">
        <v>0</v>
      </c>
      <c r="P120" s="87">
        <v>0</v>
      </c>
      <c r="Q120" s="87">
        <v>75431.18</v>
      </c>
      <c r="R120" s="87">
        <v>500</v>
      </c>
      <c r="S120" s="87">
        <v>500</v>
      </c>
      <c r="T120" s="87">
        <v>0</v>
      </c>
      <c r="U120" s="89">
        <v>0</v>
      </c>
    </row>
    <row r="121" spans="1:21" ht="12.75">
      <c r="A121" s="223">
        <v>2</v>
      </c>
      <c r="B121" s="224">
        <v>5</v>
      </c>
      <c r="C121" s="224">
        <v>3</v>
      </c>
      <c r="D121" s="85">
        <v>2</v>
      </c>
      <c r="E121" s="85">
        <v>0</v>
      </c>
      <c r="F121" s="86"/>
      <c r="G121" s="288" t="s">
        <v>386</v>
      </c>
      <c r="H121" s="87">
        <v>3477924.84</v>
      </c>
      <c r="I121" s="87">
        <v>3035291.06</v>
      </c>
      <c r="J121" s="87">
        <v>2254140.84</v>
      </c>
      <c r="K121" s="87">
        <v>1440933.28</v>
      </c>
      <c r="L121" s="87">
        <v>813207.56</v>
      </c>
      <c r="M121" s="87">
        <v>110006.78</v>
      </c>
      <c r="N121" s="87">
        <v>573985.09</v>
      </c>
      <c r="O121" s="87">
        <v>9610</v>
      </c>
      <c r="P121" s="87">
        <v>0</v>
      </c>
      <c r="Q121" s="87">
        <v>87548.35</v>
      </c>
      <c r="R121" s="87">
        <v>442633.78</v>
      </c>
      <c r="S121" s="87">
        <v>442633.78</v>
      </c>
      <c r="T121" s="87">
        <v>258756.38</v>
      </c>
      <c r="U121" s="89">
        <v>0</v>
      </c>
    </row>
    <row r="122" spans="1:21" ht="12.75">
      <c r="A122" s="223">
        <v>2</v>
      </c>
      <c r="B122" s="224">
        <v>23</v>
      </c>
      <c r="C122" s="224">
        <v>6</v>
      </c>
      <c r="D122" s="85">
        <v>2</v>
      </c>
      <c r="E122" s="85">
        <v>0</v>
      </c>
      <c r="F122" s="86"/>
      <c r="G122" s="288" t="s">
        <v>387</v>
      </c>
      <c r="H122" s="87">
        <v>2671110.2</v>
      </c>
      <c r="I122" s="87">
        <v>2589953.49</v>
      </c>
      <c r="J122" s="87">
        <v>2047995.92</v>
      </c>
      <c r="K122" s="87">
        <v>1396373.03</v>
      </c>
      <c r="L122" s="87">
        <v>651622.89</v>
      </c>
      <c r="M122" s="87">
        <v>225446.59</v>
      </c>
      <c r="N122" s="87">
        <v>285021.53</v>
      </c>
      <c r="O122" s="87">
        <v>3400</v>
      </c>
      <c r="P122" s="87">
        <v>0</v>
      </c>
      <c r="Q122" s="87">
        <v>28089.45</v>
      </c>
      <c r="R122" s="87">
        <v>81156.71</v>
      </c>
      <c r="S122" s="87">
        <v>81156.71</v>
      </c>
      <c r="T122" s="87">
        <v>0</v>
      </c>
      <c r="U122" s="89">
        <v>0</v>
      </c>
    </row>
    <row r="123" spans="1:21" ht="12.75">
      <c r="A123" s="223">
        <v>2</v>
      </c>
      <c r="B123" s="224">
        <v>18</v>
      </c>
      <c r="C123" s="224">
        <v>3</v>
      </c>
      <c r="D123" s="85">
        <v>2</v>
      </c>
      <c r="E123" s="85">
        <v>0</v>
      </c>
      <c r="F123" s="86"/>
      <c r="G123" s="288" t="s">
        <v>388</v>
      </c>
      <c r="H123" s="87">
        <v>8095497.48</v>
      </c>
      <c r="I123" s="87">
        <v>7639032.13</v>
      </c>
      <c r="J123" s="87">
        <v>5707882.72</v>
      </c>
      <c r="K123" s="87">
        <v>4196421.79</v>
      </c>
      <c r="L123" s="87">
        <v>1511460.93</v>
      </c>
      <c r="M123" s="87">
        <v>722822.3</v>
      </c>
      <c r="N123" s="87">
        <v>958003.59</v>
      </c>
      <c r="O123" s="87">
        <v>16800</v>
      </c>
      <c r="P123" s="87">
        <v>0</v>
      </c>
      <c r="Q123" s="87">
        <v>233523.52</v>
      </c>
      <c r="R123" s="87">
        <v>456465.35</v>
      </c>
      <c r="S123" s="87">
        <v>156465.35</v>
      </c>
      <c r="T123" s="87">
        <v>55139.95</v>
      </c>
      <c r="U123" s="89">
        <v>300000</v>
      </c>
    </row>
    <row r="124" spans="1:21" ht="12.75">
      <c r="A124" s="223">
        <v>2</v>
      </c>
      <c r="B124" s="224">
        <v>9</v>
      </c>
      <c r="C124" s="224">
        <v>6</v>
      </c>
      <c r="D124" s="85">
        <v>2</v>
      </c>
      <c r="E124" s="85">
        <v>0</v>
      </c>
      <c r="F124" s="86"/>
      <c r="G124" s="288" t="s">
        <v>389</v>
      </c>
      <c r="H124" s="87">
        <v>4273194.28</v>
      </c>
      <c r="I124" s="87">
        <v>3780420.72</v>
      </c>
      <c r="J124" s="87">
        <v>2407823.85</v>
      </c>
      <c r="K124" s="87">
        <v>1635158.22</v>
      </c>
      <c r="L124" s="87">
        <v>772665.63</v>
      </c>
      <c r="M124" s="87">
        <v>571333.76</v>
      </c>
      <c r="N124" s="87">
        <v>730881.84</v>
      </c>
      <c r="O124" s="87">
        <v>2803.63</v>
      </c>
      <c r="P124" s="87">
        <v>0</v>
      </c>
      <c r="Q124" s="87">
        <v>67577.64</v>
      </c>
      <c r="R124" s="87">
        <v>492773.56</v>
      </c>
      <c r="S124" s="87">
        <v>492773.56</v>
      </c>
      <c r="T124" s="87">
        <v>202146.83</v>
      </c>
      <c r="U124" s="89">
        <v>0</v>
      </c>
    </row>
    <row r="125" spans="1:21" ht="12.75">
      <c r="A125" s="223">
        <v>2</v>
      </c>
      <c r="B125" s="224">
        <v>5</v>
      </c>
      <c r="C125" s="224">
        <v>4</v>
      </c>
      <c r="D125" s="85">
        <v>2</v>
      </c>
      <c r="E125" s="85">
        <v>0</v>
      </c>
      <c r="F125" s="86"/>
      <c r="G125" s="288" t="s">
        <v>390</v>
      </c>
      <c r="H125" s="87">
        <v>2427160.29</v>
      </c>
      <c r="I125" s="87">
        <v>2404780.29</v>
      </c>
      <c r="J125" s="87">
        <v>1801108.9</v>
      </c>
      <c r="K125" s="87">
        <v>1316198.17</v>
      </c>
      <c r="L125" s="87">
        <v>484910.73</v>
      </c>
      <c r="M125" s="87">
        <v>79141.77</v>
      </c>
      <c r="N125" s="87">
        <v>427837.14</v>
      </c>
      <c r="O125" s="87">
        <v>1536</v>
      </c>
      <c r="P125" s="87">
        <v>0</v>
      </c>
      <c r="Q125" s="87">
        <v>95156.48</v>
      </c>
      <c r="R125" s="87">
        <v>22380</v>
      </c>
      <c r="S125" s="87">
        <v>22380</v>
      </c>
      <c r="T125" s="87">
        <v>15380</v>
      </c>
      <c r="U125" s="89">
        <v>0</v>
      </c>
    </row>
    <row r="126" spans="1:21" ht="12.75">
      <c r="A126" s="223">
        <v>2</v>
      </c>
      <c r="B126" s="224">
        <v>6</v>
      </c>
      <c r="C126" s="224">
        <v>7</v>
      </c>
      <c r="D126" s="85">
        <v>2</v>
      </c>
      <c r="E126" s="85">
        <v>0</v>
      </c>
      <c r="F126" s="86"/>
      <c r="G126" s="288" t="s">
        <v>391</v>
      </c>
      <c r="H126" s="87">
        <v>7555045.21</v>
      </c>
      <c r="I126" s="87">
        <v>7321726.16</v>
      </c>
      <c r="J126" s="87">
        <v>5872324.98</v>
      </c>
      <c r="K126" s="87">
        <v>3241651.98</v>
      </c>
      <c r="L126" s="87">
        <v>2630673</v>
      </c>
      <c r="M126" s="87">
        <v>207856.77</v>
      </c>
      <c r="N126" s="87">
        <v>1204717.95</v>
      </c>
      <c r="O126" s="87">
        <v>32843.68</v>
      </c>
      <c r="P126" s="87">
        <v>0</v>
      </c>
      <c r="Q126" s="87">
        <v>3982.78</v>
      </c>
      <c r="R126" s="87">
        <v>233319.05</v>
      </c>
      <c r="S126" s="87">
        <v>233319.05</v>
      </c>
      <c r="T126" s="87">
        <v>0</v>
      </c>
      <c r="U126" s="89">
        <v>0</v>
      </c>
    </row>
    <row r="127" spans="1:21" ht="12.75">
      <c r="A127" s="223">
        <v>2</v>
      </c>
      <c r="B127" s="224">
        <v>4</v>
      </c>
      <c r="C127" s="224">
        <v>3</v>
      </c>
      <c r="D127" s="85">
        <v>2</v>
      </c>
      <c r="E127" s="85">
        <v>0</v>
      </c>
      <c r="F127" s="86"/>
      <c r="G127" s="288" t="s">
        <v>392</v>
      </c>
      <c r="H127" s="87">
        <v>3487396.25</v>
      </c>
      <c r="I127" s="87">
        <v>3476840.1</v>
      </c>
      <c r="J127" s="87">
        <v>2533505.76</v>
      </c>
      <c r="K127" s="87">
        <v>1857414.41</v>
      </c>
      <c r="L127" s="87">
        <v>676091.35</v>
      </c>
      <c r="M127" s="87">
        <v>140960.11</v>
      </c>
      <c r="N127" s="87">
        <v>744305.77</v>
      </c>
      <c r="O127" s="87">
        <v>0</v>
      </c>
      <c r="P127" s="87">
        <v>0</v>
      </c>
      <c r="Q127" s="87">
        <v>58068.46</v>
      </c>
      <c r="R127" s="87">
        <v>10556.15</v>
      </c>
      <c r="S127" s="87">
        <v>10556.15</v>
      </c>
      <c r="T127" s="87">
        <v>0</v>
      </c>
      <c r="U127" s="89">
        <v>0</v>
      </c>
    </row>
    <row r="128" spans="1:21" ht="12.75">
      <c r="A128" s="223">
        <v>2</v>
      </c>
      <c r="B128" s="224">
        <v>8</v>
      </c>
      <c r="C128" s="224">
        <v>11</v>
      </c>
      <c r="D128" s="85">
        <v>2</v>
      </c>
      <c r="E128" s="85">
        <v>0</v>
      </c>
      <c r="F128" s="86"/>
      <c r="G128" s="288" t="s">
        <v>337</v>
      </c>
      <c r="H128" s="87">
        <v>7767506.89</v>
      </c>
      <c r="I128" s="87">
        <v>7593459.18</v>
      </c>
      <c r="J128" s="87">
        <v>5636395.92</v>
      </c>
      <c r="K128" s="87">
        <v>3449827.91</v>
      </c>
      <c r="L128" s="87">
        <v>2186568.01</v>
      </c>
      <c r="M128" s="87">
        <v>549583.42</v>
      </c>
      <c r="N128" s="87">
        <v>1184795.78</v>
      </c>
      <c r="O128" s="87">
        <v>7276</v>
      </c>
      <c r="P128" s="87">
        <v>0</v>
      </c>
      <c r="Q128" s="87">
        <v>215408.06</v>
      </c>
      <c r="R128" s="87">
        <v>174047.71</v>
      </c>
      <c r="S128" s="87">
        <v>174047.71</v>
      </c>
      <c r="T128" s="87">
        <v>0</v>
      </c>
      <c r="U128" s="89">
        <v>0</v>
      </c>
    </row>
    <row r="129" spans="1:21" ht="12.75">
      <c r="A129" s="223">
        <v>2</v>
      </c>
      <c r="B129" s="224">
        <v>14</v>
      </c>
      <c r="C129" s="224">
        <v>6</v>
      </c>
      <c r="D129" s="85">
        <v>2</v>
      </c>
      <c r="E129" s="85">
        <v>0</v>
      </c>
      <c r="F129" s="86"/>
      <c r="G129" s="288" t="s">
        <v>338</v>
      </c>
      <c r="H129" s="87">
        <v>8063625.94</v>
      </c>
      <c r="I129" s="87">
        <v>7531306.55</v>
      </c>
      <c r="J129" s="87">
        <v>5422018.08</v>
      </c>
      <c r="K129" s="87">
        <v>3602623.81</v>
      </c>
      <c r="L129" s="87">
        <v>1819394.27</v>
      </c>
      <c r="M129" s="87">
        <v>736525.8</v>
      </c>
      <c r="N129" s="87">
        <v>1117101.59</v>
      </c>
      <c r="O129" s="87">
        <v>0</v>
      </c>
      <c r="P129" s="87">
        <v>0</v>
      </c>
      <c r="Q129" s="87">
        <v>255661.08</v>
      </c>
      <c r="R129" s="87">
        <v>532319.39</v>
      </c>
      <c r="S129" s="87">
        <v>432319.39</v>
      </c>
      <c r="T129" s="87">
        <v>0</v>
      </c>
      <c r="U129" s="89">
        <v>100000</v>
      </c>
    </row>
    <row r="130" spans="1:21" ht="12.75">
      <c r="A130" s="223">
        <v>2</v>
      </c>
      <c r="B130" s="224">
        <v>15</v>
      </c>
      <c r="C130" s="224">
        <v>4</v>
      </c>
      <c r="D130" s="85">
        <v>2</v>
      </c>
      <c r="E130" s="85">
        <v>0</v>
      </c>
      <c r="F130" s="86"/>
      <c r="G130" s="288" t="s">
        <v>339</v>
      </c>
      <c r="H130" s="87">
        <v>13599585.9</v>
      </c>
      <c r="I130" s="87">
        <v>10820084.42</v>
      </c>
      <c r="J130" s="87">
        <v>8515510.28</v>
      </c>
      <c r="K130" s="87">
        <v>5097799.59</v>
      </c>
      <c r="L130" s="87">
        <v>3417710.69</v>
      </c>
      <c r="M130" s="87">
        <v>1040475</v>
      </c>
      <c r="N130" s="87">
        <v>1027563.43</v>
      </c>
      <c r="O130" s="87">
        <v>200</v>
      </c>
      <c r="P130" s="87">
        <v>0</v>
      </c>
      <c r="Q130" s="87">
        <v>236335.71</v>
      </c>
      <c r="R130" s="87">
        <v>2779501.48</v>
      </c>
      <c r="S130" s="87">
        <v>2779501.48</v>
      </c>
      <c r="T130" s="87">
        <v>0</v>
      </c>
      <c r="U130" s="89">
        <v>0</v>
      </c>
    </row>
    <row r="131" spans="1:21" ht="12.75">
      <c r="A131" s="223">
        <v>2</v>
      </c>
      <c r="B131" s="224">
        <v>1</v>
      </c>
      <c r="C131" s="224">
        <v>5</v>
      </c>
      <c r="D131" s="85">
        <v>2</v>
      </c>
      <c r="E131" s="85">
        <v>0</v>
      </c>
      <c r="F131" s="86"/>
      <c r="G131" s="288" t="s">
        <v>393</v>
      </c>
      <c r="H131" s="87">
        <v>5228164.83</v>
      </c>
      <c r="I131" s="87">
        <v>5178973.63</v>
      </c>
      <c r="J131" s="87">
        <v>3944989.66</v>
      </c>
      <c r="K131" s="87">
        <v>2636372.94</v>
      </c>
      <c r="L131" s="87">
        <v>1308616.72</v>
      </c>
      <c r="M131" s="87">
        <v>380355.46</v>
      </c>
      <c r="N131" s="87">
        <v>798136.74</v>
      </c>
      <c r="O131" s="87">
        <v>0</v>
      </c>
      <c r="P131" s="87">
        <v>0</v>
      </c>
      <c r="Q131" s="87">
        <v>55491.77</v>
      </c>
      <c r="R131" s="87">
        <v>49191.2</v>
      </c>
      <c r="S131" s="87">
        <v>49191.2</v>
      </c>
      <c r="T131" s="87">
        <v>0</v>
      </c>
      <c r="U131" s="89">
        <v>0</v>
      </c>
    </row>
    <row r="132" spans="1:21" ht="12.75">
      <c r="A132" s="223">
        <v>2</v>
      </c>
      <c r="B132" s="224">
        <v>5</v>
      </c>
      <c r="C132" s="224">
        <v>5</v>
      </c>
      <c r="D132" s="85">
        <v>2</v>
      </c>
      <c r="E132" s="85">
        <v>0</v>
      </c>
      <c r="F132" s="86"/>
      <c r="G132" s="288" t="s">
        <v>394</v>
      </c>
      <c r="H132" s="87">
        <v>3312527.05</v>
      </c>
      <c r="I132" s="87">
        <v>2594409.45</v>
      </c>
      <c r="J132" s="87">
        <v>2013260.98</v>
      </c>
      <c r="K132" s="87">
        <v>1503590.97</v>
      </c>
      <c r="L132" s="87">
        <v>509670.01</v>
      </c>
      <c r="M132" s="87">
        <v>138256.46</v>
      </c>
      <c r="N132" s="87">
        <v>384978.74</v>
      </c>
      <c r="O132" s="87">
        <v>12622.03</v>
      </c>
      <c r="P132" s="87">
        <v>0</v>
      </c>
      <c r="Q132" s="87">
        <v>45291.24</v>
      </c>
      <c r="R132" s="87">
        <v>718117.6</v>
      </c>
      <c r="S132" s="87">
        <v>718117.6</v>
      </c>
      <c r="T132" s="87">
        <v>699006.21</v>
      </c>
      <c r="U132" s="89">
        <v>0</v>
      </c>
    </row>
    <row r="133" spans="1:21" ht="12.75">
      <c r="A133" s="223">
        <v>2</v>
      </c>
      <c r="B133" s="224">
        <v>3</v>
      </c>
      <c r="C133" s="224">
        <v>5</v>
      </c>
      <c r="D133" s="85">
        <v>2</v>
      </c>
      <c r="E133" s="85">
        <v>0</v>
      </c>
      <c r="F133" s="86"/>
      <c r="G133" s="288" t="s">
        <v>395</v>
      </c>
      <c r="H133" s="87">
        <v>2344512.96</v>
      </c>
      <c r="I133" s="87">
        <v>1974709.23</v>
      </c>
      <c r="J133" s="87">
        <v>1374449.3</v>
      </c>
      <c r="K133" s="87">
        <v>979508.93</v>
      </c>
      <c r="L133" s="87">
        <v>394940.37</v>
      </c>
      <c r="M133" s="87">
        <v>99852.92</v>
      </c>
      <c r="N133" s="87">
        <v>416421.07</v>
      </c>
      <c r="O133" s="87">
        <v>1830.42</v>
      </c>
      <c r="P133" s="87">
        <v>0</v>
      </c>
      <c r="Q133" s="87">
        <v>82155.52</v>
      </c>
      <c r="R133" s="87">
        <v>369803.73</v>
      </c>
      <c r="S133" s="87">
        <v>369803.73</v>
      </c>
      <c r="T133" s="87">
        <v>356377.85</v>
      </c>
      <c r="U133" s="89">
        <v>0</v>
      </c>
    </row>
    <row r="134" spans="1:21" ht="12.75">
      <c r="A134" s="223">
        <v>2</v>
      </c>
      <c r="B134" s="224">
        <v>26</v>
      </c>
      <c r="C134" s="224">
        <v>3</v>
      </c>
      <c r="D134" s="85">
        <v>2</v>
      </c>
      <c r="E134" s="85">
        <v>0</v>
      </c>
      <c r="F134" s="86"/>
      <c r="G134" s="288" t="s">
        <v>396</v>
      </c>
      <c r="H134" s="87">
        <v>4090155.09</v>
      </c>
      <c r="I134" s="87">
        <v>3863181.77</v>
      </c>
      <c r="J134" s="87">
        <v>2599859.81</v>
      </c>
      <c r="K134" s="87">
        <v>1910274.7</v>
      </c>
      <c r="L134" s="87">
        <v>689585.11</v>
      </c>
      <c r="M134" s="87">
        <v>266724.57</v>
      </c>
      <c r="N134" s="87">
        <v>798452.39</v>
      </c>
      <c r="O134" s="87">
        <v>117994.05</v>
      </c>
      <c r="P134" s="87">
        <v>0</v>
      </c>
      <c r="Q134" s="87">
        <v>80150.95</v>
      </c>
      <c r="R134" s="87">
        <v>226973.32</v>
      </c>
      <c r="S134" s="87">
        <v>226973.32</v>
      </c>
      <c r="T134" s="87">
        <v>0</v>
      </c>
      <c r="U134" s="89">
        <v>0</v>
      </c>
    </row>
    <row r="135" spans="1:21" ht="12.75">
      <c r="A135" s="223">
        <v>2</v>
      </c>
      <c r="B135" s="224">
        <v>10</v>
      </c>
      <c r="C135" s="224">
        <v>6</v>
      </c>
      <c r="D135" s="85">
        <v>2</v>
      </c>
      <c r="E135" s="85">
        <v>0</v>
      </c>
      <c r="F135" s="86"/>
      <c r="G135" s="288" t="s">
        <v>397</v>
      </c>
      <c r="H135" s="87">
        <v>1210724.91</v>
      </c>
      <c r="I135" s="87">
        <v>1173254.46</v>
      </c>
      <c r="J135" s="87">
        <v>951439.67</v>
      </c>
      <c r="K135" s="87">
        <v>669987.13</v>
      </c>
      <c r="L135" s="87">
        <v>281452.54</v>
      </c>
      <c r="M135" s="87">
        <v>39348</v>
      </c>
      <c r="N135" s="87">
        <v>178724.6</v>
      </c>
      <c r="O135" s="87">
        <v>1119.96</v>
      </c>
      <c r="P135" s="87">
        <v>0</v>
      </c>
      <c r="Q135" s="87">
        <v>2622.23</v>
      </c>
      <c r="R135" s="87">
        <v>37470.45</v>
      </c>
      <c r="S135" s="87">
        <v>37470.45</v>
      </c>
      <c r="T135" s="87">
        <v>0</v>
      </c>
      <c r="U135" s="89">
        <v>0</v>
      </c>
    </row>
    <row r="136" spans="1:21" ht="12.75">
      <c r="A136" s="223">
        <v>2</v>
      </c>
      <c r="B136" s="224">
        <v>6</v>
      </c>
      <c r="C136" s="224">
        <v>8</v>
      </c>
      <c r="D136" s="85">
        <v>2</v>
      </c>
      <c r="E136" s="85">
        <v>0</v>
      </c>
      <c r="F136" s="86"/>
      <c r="G136" s="288" t="s">
        <v>398</v>
      </c>
      <c r="H136" s="87">
        <v>5446474.83</v>
      </c>
      <c r="I136" s="87">
        <v>5436155.69</v>
      </c>
      <c r="J136" s="87">
        <v>3750101.52</v>
      </c>
      <c r="K136" s="87">
        <v>2252276.16</v>
      </c>
      <c r="L136" s="87">
        <v>1497825.36</v>
      </c>
      <c r="M136" s="87">
        <v>432366.91</v>
      </c>
      <c r="N136" s="87">
        <v>1066784.33</v>
      </c>
      <c r="O136" s="87">
        <v>81948.15</v>
      </c>
      <c r="P136" s="87">
        <v>0</v>
      </c>
      <c r="Q136" s="87">
        <v>104954.78</v>
      </c>
      <c r="R136" s="87">
        <v>10319.14</v>
      </c>
      <c r="S136" s="87">
        <v>10319.14</v>
      </c>
      <c r="T136" s="87">
        <v>10319.14</v>
      </c>
      <c r="U136" s="89">
        <v>0</v>
      </c>
    </row>
    <row r="137" spans="1:21" ht="12.75">
      <c r="A137" s="223">
        <v>2</v>
      </c>
      <c r="B137" s="224">
        <v>17</v>
      </c>
      <c r="C137" s="224">
        <v>3</v>
      </c>
      <c r="D137" s="85">
        <v>2</v>
      </c>
      <c r="E137" s="85">
        <v>0</v>
      </c>
      <c r="F137" s="86"/>
      <c r="G137" s="288" t="s">
        <v>399</v>
      </c>
      <c r="H137" s="87">
        <v>3040564.56</v>
      </c>
      <c r="I137" s="87">
        <v>2983198.9</v>
      </c>
      <c r="J137" s="87">
        <v>2240090</v>
      </c>
      <c r="K137" s="87">
        <v>1697381.96</v>
      </c>
      <c r="L137" s="87">
        <v>542708.04</v>
      </c>
      <c r="M137" s="87">
        <v>165390.51</v>
      </c>
      <c r="N137" s="87">
        <v>546251.98</v>
      </c>
      <c r="O137" s="87">
        <v>6284.1</v>
      </c>
      <c r="P137" s="87">
        <v>0</v>
      </c>
      <c r="Q137" s="87">
        <v>25182.31</v>
      </c>
      <c r="R137" s="87">
        <v>57365.66</v>
      </c>
      <c r="S137" s="87">
        <v>57365.66</v>
      </c>
      <c r="T137" s="87">
        <v>35513</v>
      </c>
      <c r="U137" s="89">
        <v>0</v>
      </c>
    </row>
    <row r="138" spans="1:21" ht="12.75">
      <c r="A138" s="223">
        <v>2</v>
      </c>
      <c r="B138" s="224">
        <v>16</v>
      </c>
      <c r="C138" s="224">
        <v>6</v>
      </c>
      <c r="D138" s="85">
        <v>2</v>
      </c>
      <c r="E138" s="85">
        <v>0</v>
      </c>
      <c r="F138" s="86"/>
      <c r="G138" s="288" t="s">
        <v>400</v>
      </c>
      <c r="H138" s="87">
        <v>4319384.59</v>
      </c>
      <c r="I138" s="87">
        <v>3615396.73</v>
      </c>
      <c r="J138" s="87">
        <v>2881014.48</v>
      </c>
      <c r="K138" s="87">
        <v>1976442.08</v>
      </c>
      <c r="L138" s="87">
        <v>904572.4</v>
      </c>
      <c r="M138" s="87">
        <v>203991.32</v>
      </c>
      <c r="N138" s="87">
        <v>488887.69</v>
      </c>
      <c r="O138" s="87">
        <v>0</v>
      </c>
      <c r="P138" s="87">
        <v>0</v>
      </c>
      <c r="Q138" s="87">
        <v>41503.24</v>
      </c>
      <c r="R138" s="87">
        <v>703987.86</v>
      </c>
      <c r="S138" s="87">
        <v>703987.86</v>
      </c>
      <c r="T138" s="87">
        <v>622222.86</v>
      </c>
      <c r="U138" s="89">
        <v>0</v>
      </c>
    </row>
    <row r="139" spans="1:21" ht="12.75">
      <c r="A139" s="223">
        <v>2</v>
      </c>
      <c r="B139" s="224">
        <v>11</v>
      </c>
      <c r="C139" s="224">
        <v>3</v>
      </c>
      <c r="D139" s="85">
        <v>2</v>
      </c>
      <c r="E139" s="85">
        <v>0</v>
      </c>
      <c r="F139" s="86"/>
      <c r="G139" s="288" t="s">
        <v>401</v>
      </c>
      <c r="H139" s="87">
        <v>7245757.89</v>
      </c>
      <c r="I139" s="87">
        <v>7156908.48</v>
      </c>
      <c r="J139" s="87">
        <v>5139756.64</v>
      </c>
      <c r="K139" s="87">
        <v>3220627.9</v>
      </c>
      <c r="L139" s="87">
        <v>1919128.74</v>
      </c>
      <c r="M139" s="87">
        <v>1286434.62</v>
      </c>
      <c r="N139" s="87">
        <v>730717.22</v>
      </c>
      <c r="O139" s="87">
        <v>0</v>
      </c>
      <c r="P139" s="87">
        <v>0</v>
      </c>
      <c r="Q139" s="87">
        <v>0</v>
      </c>
      <c r="R139" s="87">
        <v>88849.41</v>
      </c>
      <c r="S139" s="87">
        <v>88849.41</v>
      </c>
      <c r="T139" s="87">
        <v>0</v>
      </c>
      <c r="U139" s="89">
        <v>0</v>
      </c>
    </row>
    <row r="140" spans="1:21" ht="12.75">
      <c r="A140" s="223">
        <v>2</v>
      </c>
      <c r="B140" s="224">
        <v>9</v>
      </c>
      <c r="C140" s="224">
        <v>8</v>
      </c>
      <c r="D140" s="85">
        <v>2</v>
      </c>
      <c r="E140" s="85">
        <v>0</v>
      </c>
      <c r="F140" s="86"/>
      <c r="G140" s="288" t="s">
        <v>402</v>
      </c>
      <c r="H140" s="87">
        <v>2862336.76</v>
      </c>
      <c r="I140" s="87">
        <v>2122866.64</v>
      </c>
      <c r="J140" s="87">
        <v>1645129.65</v>
      </c>
      <c r="K140" s="87">
        <v>1237196.61</v>
      </c>
      <c r="L140" s="87">
        <v>407933.04</v>
      </c>
      <c r="M140" s="87">
        <v>3600</v>
      </c>
      <c r="N140" s="87">
        <v>414641.87</v>
      </c>
      <c r="O140" s="87">
        <v>0</v>
      </c>
      <c r="P140" s="87">
        <v>0</v>
      </c>
      <c r="Q140" s="87">
        <v>59495.12</v>
      </c>
      <c r="R140" s="87">
        <v>739470.12</v>
      </c>
      <c r="S140" s="87">
        <v>739470.12</v>
      </c>
      <c r="T140" s="87">
        <v>739470.12</v>
      </c>
      <c r="U140" s="89">
        <v>0</v>
      </c>
    </row>
    <row r="141" spans="1:21" ht="12.75">
      <c r="A141" s="223">
        <v>2</v>
      </c>
      <c r="B141" s="224">
        <v>10</v>
      </c>
      <c r="C141" s="224">
        <v>7</v>
      </c>
      <c r="D141" s="85">
        <v>2</v>
      </c>
      <c r="E141" s="85">
        <v>0</v>
      </c>
      <c r="F141" s="86"/>
      <c r="G141" s="288" t="s">
        <v>403</v>
      </c>
      <c r="H141" s="87">
        <v>3273825.7</v>
      </c>
      <c r="I141" s="87">
        <v>3269019.29</v>
      </c>
      <c r="J141" s="87">
        <v>2589001.9</v>
      </c>
      <c r="K141" s="87">
        <v>1872751.19</v>
      </c>
      <c r="L141" s="87">
        <v>716250.71</v>
      </c>
      <c r="M141" s="87">
        <v>146000</v>
      </c>
      <c r="N141" s="87">
        <v>495993.83</v>
      </c>
      <c r="O141" s="87">
        <v>2274.95</v>
      </c>
      <c r="P141" s="87">
        <v>0</v>
      </c>
      <c r="Q141" s="87">
        <v>35748.61</v>
      </c>
      <c r="R141" s="87">
        <v>4806.41</v>
      </c>
      <c r="S141" s="87">
        <v>4806.41</v>
      </c>
      <c r="T141" s="87">
        <v>0</v>
      </c>
      <c r="U141" s="89">
        <v>0</v>
      </c>
    </row>
    <row r="142" spans="1:21" ht="12.75">
      <c r="A142" s="223">
        <v>2</v>
      </c>
      <c r="B142" s="224">
        <v>6</v>
      </c>
      <c r="C142" s="224">
        <v>9</v>
      </c>
      <c r="D142" s="85">
        <v>2</v>
      </c>
      <c r="E142" s="85">
        <v>0</v>
      </c>
      <c r="F142" s="86"/>
      <c r="G142" s="288" t="s">
        <v>404</v>
      </c>
      <c r="H142" s="87">
        <v>4488841.32</v>
      </c>
      <c r="I142" s="87">
        <v>3821139.19</v>
      </c>
      <c r="J142" s="87">
        <v>2802997.9</v>
      </c>
      <c r="K142" s="87">
        <v>1954374.67</v>
      </c>
      <c r="L142" s="87">
        <v>848623.23</v>
      </c>
      <c r="M142" s="87">
        <v>107192.48</v>
      </c>
      <c r="N142" s="87">
        <v>614223.33</v>
      </c>
      <c r="O142" s="87">
        <v>66572.58</v>
      </c>
      <c r="P142" s="87">
        <v>0</v>
      </c>
      <c r="Q142" s="87">
        <v>230152.9</v>
      </c>
      <c r="R142" s="87">
        <v>667702.13</v>
      </c>
      <c r="S142" s="87">
        <v>517702.13</v>
      </c>
      <c r="T142" s="87">
        <v>176984.97</v>
      </c>
      <c r="U142" s="89">
        <v>150000</v>
      </c>
    </row>
    <row r="143" spans="1:21" ht="12.75">
      <c r="A143" s="223">
        <v>2</v>
      </c>
      <c r="B143" s="224">
        <v>21</v>
      </c>
      <c r="C143" s="224">
        <v>7</v>
      </c>
      <c r="D143" s="85">
        <v>2</v>
      </c>
      <c r="E143" s="85">
        <v>0</v>
      </c>
      <c r="F143" s="86"/>
      <c r="G143" s="288" t="s">
        <v>405</v>
      </c>
      <c r="H143" s="87">
        <v>2503623.25</v>
      </c>
      <c r="I143" s="87">
        <v>2503623.25</v>
      </c>
      <c r="J143" s="87">
        <v>1858975.23</v>
      </c>
      <c r="K143" s="87">
        <v>1261015.37</v>
      </c>
      <c r="L143" s="87">
        <v>597959.86</v>
      </c>
      <c r="M143" s="87">
        <v>212950.79</v>
      </c>
      <c r="N143" s="87">
        <v>394326.82</v>
      </c>
      <c r="O143" s="87">
        <v>21053.92</v>
      </c>
      <c r="P143" s="87">
        <v>0</v>
      </c>
      <c r="Q143" s="87">
        <v>16316.49</v>
      </c>
      <c r="R143" s="87">
        <v>0</v>
      </c>
      <c r="S143" s="87">
        <v>0</v>
      </c>
      <c r="T143" s="87">
        <v>0</v>
      </c>
      <c r="U143" s="89">
        <v>0</v>
      </c>
    </row>
    <row r="144" spans="1:21" ht="12.75">
      <c r="A144" s="223">
        <v>2</v>
      </c>
      <c r="B144" s="224">
        <v>24</v>
      </c>
      <c r="C144" s="224">
        <v>4</v>
      </c>
      <c r="D144" s="85">
        <v>2</v>
      </c>
      <c r="E144" s="85">
        <v>0</v>
      </c>
      <c r="F144" s="86"/>
      <c r="G144" s="288" t="s">
        <v>406</v>
      </c>
      <c r="H144" s="87">
        <v>4163576.95</v>
      </c>
      <c r="I144" s="87">
        <v>2942495.4</v>
      </c>
      <c r="J144" s="87">
        <v>1763457.49</v>
      </c>
      <c r="K144" s="87">
        <v>1226750.19</v>
      </c>
      <c r="L144" s="87">
        <v>536707.3</v>
      </c>
      <c r="M144" s="87">
        <v>523368.93</v>
      </c>
      <c r="N144" s="87">
        <v>562541.46</v>
      </c>
      <c r="O144" s="87">
        <v>115.61</v>
      </c>
      <c r="P144" s="87">
        <v>0</v>
      </c>
      <c r="Q144" s="87">
        <v>93011.91</v>
      </c>
      <c r="R144" s="87">
        <v>1221081.55</v>
      </c>
      <c r="S144" s="87">
        <v>631081.55</v>
      </c>
      <c r="T144" s="87">
        <v>597943.57</v>
      </c>
      <c r="U144" s="89">
        <v>590000</v>
      </c>
    </row>
    <row r="145" spans="1:21" ht="12.75">
      <c r="A145" s="223">
        <v>2</v>
      </c>
      <c r="B145" s="224">
        <v>25</v>
      </c>
      <c r="C145" s="224">
        <v>5</v>
      </c>
      <c r="D145" s="85">
        <v>2</v>
      </c>
      <c r="E145" s="85">
        <v>0</v>
      </c>
      <c r="F145" s="86"/>
      <c r="G145" s="288" t="s">
        <v>407</v>
      </c>
      <c r="H145" s="87">
        <v>5173228.51</v>
      </c>
      <c r="I145" s="87">
        <v>4741999.51</v>
      </c>
      <c r="J145" s="87">
        <v>3721554.08</v>
      </c>
      <c r="K145" s="87">
        <v>2320522.34</v>
      </c>
      <c r="L145" s="87">
        <v>1401031.74</v>
      </c>
      <c r="M145" s="87">
        <v>152754.2</v>
      </c>
      <c r="N145" s="87">
        <v>730454.57</v>
      </c>
      <c r="O145" s="87">
        <v>50456</v>
      </c>
      <c r="P145" s="87">
        <v>0</v>
      </c>
      <c r="Q145" s="87">
        <v>86780.66</v>
      </c>
      <c r="R145" s="87">
        <v>431229</v>
      </c>
      <c r="S145" s="87">
        <v>431229</v>
      </c>
      <c r="T145" s="87">
        <v>369</v>
      </c>
      <c r="U145" s="89">
        <v>0</v>
      </c>
    </row>
    <row r="146" spans="1:21" ht="12.75">
      <c r="A146" s="223">
        <v>2</v>
      </c>
      <c r="B146" s="224">
        <v>19</v>
      </c>
      <c r="C146" s="224">
        <v>7</v>
      </c>
      <c r="D146" s="85">
        <v>2</v>
      </c>
      <c r="E146" s="85">
        <v>0</v>
      </c>
      <c r="F146" s="86"/>
      <c r="G146" s="288" t="s">
        <v>346</v>
      </c>
      <c r="H146" s="87">
        <v>11114410.34</v>
      </c>
      <c r="I146" s="87">
        <v>10041391.55</v>
      </c>
      <c r="J146" s="87">
        <v>7555720.6</v>
      </c>
      <c r="K146" s="87">
        <v>4973420.77</v>
      </c>
      <c r="L146" s="87">
        <v>2582299.83</v>
      </c>
      <c r="M146" s="87">
        <v>689716.68</v>
      </c>
      <c r="N146" s="87">
        <v>1500060.61</v>
      </c>
      <c r="O146" s="87">
        <v>43494.75</v>
      </c>
      <c r="P146" s="87">
        <v>0</v>
      </c>
      <c r="Q146" s="87">
        <v>252398.91</v>
      </c>
      <c r="R146" s="87">
        <v>1073018.79</v>
      </c>
      <c r="S146" s="87">
        <v>1073018.79</v>
      </c>
      <c r="T146" s="87">
        <v>226448.24</v>
      </c>
      <c r="U146" s="89">
        <v>0</v>
      </c>
    </row>
    <row r="147" spans="1:21" ht="12.75">
      <c r="A147" s="223">
        <v>2</v>
      </c>
      <c r="B147" s="224">
        <v>18</v>
      </c>
      <c r="C147" s="224">
        <v>5</v>
      </c>
      <c r="D147" s="85">
        <v>2</v>
      </c>
      <c r="E147" s="85">
        <v>0</v>
      </c>
      <c r="F147" s="86"/>
      <c r="G147" s="288" t="s">
        <v>408</v>
      </c>
      <c r="H147" s="87">
        <v>3851810.83</v>
      </c>
      <c r="I147" s="87">
        <v>3842121.24</v>
      </c>
      <c r="J147" s="87">
        <v>3012759.14</v>
      </c>
      <c r="K147" s="87">
        <v>2045915.17</v>
      </c>
      <c r="L147" s="87">
        <v>966843.97</v>
      </c>
      <c r="M147" s="87">
        <v>118901.04</v>
      </c>
      <c r="N147" s="87">
        <v>629992.06</v>
      </c>
      <c r="O147" s="87">
        <v>5600</v>
      </c>
      <c r="P147" s="87">
        <v>0</v>
      </c>
      <c r="Q147" s="87">
        <v>74869</v>
      </c>
      <c r="R147" s="87">
        <v>9689.59</v>
      </c>
      <c r="S147" s="87">
        <v>9689.59</v>
      </c>
      <c r="T147" s="87">
        <v>0</v>
      </c>
      <c r="U147" s="89">
        <v>0</v>
      </c>
    </row>
    <row r="148" spans="1:21" ht="12.75">
      <c r="A148" s="223">
        <v>2</v>
      </c>
      <c r="B148" s="224">
        <v>21</v>
      </c>
      <c r="C148" s="224">
        <v>8</v>
      </c>
      <c r="D148" s="85">
        <v>2</v>
      </c>
      <c r="E148" s="85">
        <v>0</v>
      </c>
      <c r="F148" s="86"/>
      <c r="G148" s="288" t="s">
        <v>409</v>
      </c>
      <c r="H148" s="87">
        <v>4235917.46</v>
      </c>
      <c r="I148" s="87">
        <v>3797014.36</v>
      </c>
      <c r="J148" s="87">
        <v>2691151.87</v>
      </c>
      <c r="K148" s="87">
        <v>1527192.65</v>
      </c>
      <c r="L148" s="87">
        <v>1163959.22</v>
      </c>
      <c r="M148" s="87">
        <v>218000</v>
      </c>
      <c r="N148" s="87">
        <v>783347.91</v>
      </c>
      <c r="O148" s="87">
        <v>62000.2</v>
      </c>
      <c r="P148" s="87">
        <v>0</v>
      </c>
      <c r="Q148" s="87">
        <v>42514.38</v>
      </c>
      <c r="R148" s="87">
        <v>438903.1</v>
      </c>
      <c r="S148" s="87">
        <v>438903.1</v>
      </c>
      <c r="T148" s="87">
        <v>0</v>
      </c>
      <c r="U148" s="89">
        <v>0</v>
      </c>
    </row>
    <row r="149" spans="1:21" ht="12.75">
      <c r="A149" s="223">
        <v>2</v>
      </c>
      <c r="B149" s="224">
        <v>1</v>
      </c>
      <c r="C149" s="224">
        <v>6</v>
      </c>
      <c r="D149" s="85">
        <v>2</v>
      </c>
      <c r="E149" s="85">
        <v>0</v>
      </c>
      <c r="F149" s="86"/>
      <c r="G149" s="288" t="s">
        <v>410</v>
      </c>
      <c r="H149" s="87">
        <v>5129499.96</v>
      </c>
      <c r="I149" s="87">
        <v>4716003.89</v>
      </c>
      <c r="J149" s="87">
        <v>3169035.01</v>
      </c>
      <c r="K149" s="87">
        <v>2265071.15</v>
      </c>
      <c r="L149" s="87">
        <v>903963.86</v>
      </c>
      <c r="M149" s="87">
        <v>698805.65</v>
      </c>
      <c r="N149" s="87">
        <v>848163.23</v>
      </c>
      <c r="O149" s="87">
        <v>0</v>
      </c>
      <c r="P149" s="87">
        <v>0</v>
      </c>
      <c r="Q149" s="87">
        <v>0</v>
      </c>
      <c r="R149" s="87">
        <v>413496.07</v>
      </c>
      <c r="S149" s="87">
        <v>413496.07</v>
      </c>
      <c r="T149" s="87">
        <v>0</v>
      </c>
      <c r="U149" s="89">
        <v>0</v>
      </c>
    </row>
    <row r="150" spans="1:21" ht="12.75">
      <c r="A150" s="223">
        <v>2</v>
      </c>
      <c r="B150" s="224">
        <v>5</v>
      </c>
      <c r="C150" s="224">
        <v>6</v>
      </c>
      <c r="D150" s="85">
        <v>2</v>
      </c>
      <c r="E150" s="85">
        <v>0</v>
      </c>
      <c r="F150" s="86"/>
      <c r="G150" s="288" t="s">
        <v>411</v>
      </c>
      <c r="H150" s="87">
        <v>2602591.68</v>
      </c>
      <c r="I150" s="87">
        <v>2562415.47</v>
      </c>
      <c r="J150" s="87">
        <v>1889314.86</v>
      </c>
      <c r="K150" s="87">
        <v>1534430</v>
      </c>
      <c r="L150" s="87">
        <v>354884.86</v>
      </c>
      <c r="M150" s="87">
        <v>138231.62</v>
      </c>
      <c r="N150" s="87">
        <v>452236.35</v>
      </c>
      <c r="O150" s="87">
        <v>8950.25</v>
      </c>
      <c r="P150" s="87">
        <v>0</v>
      </c>
      <c r="Q150" s="87">
        <v>73682.39</v>
      </c>
      <c r="R150" s="87">
        <v>40176.21</v>
      </c>
      <c r="S150" s="87">
        <v>40176.21</v>
      </c>
      <c r="T150" s="87">
        <v>0</v>
      </c>
      <c r="U150" s="89">
        <v>0</v>
      </c>
    </row>
    <row r="151" spans="1:21" ht="12.75">
      <c r="A151" s="223">
        <v>2</v>
      </c>
      <c r="B151" s="224">
        <v>22</v>
      </c>
      <c r="C151" s="224">
        <v>2</v>
      </c>
      <c r="D151" s="85">
        <v>2</v>
      </c>
      <c r="E151" s="85">
        <v>0</v>
      </c>
      <c r="F151" s="86"/>
      <c r="G151" s="288" t="s">
        <v>412</v>
      </c>
      <c r="H151" s="87">
        <v>5176984.25</v>
      </c>
      <c r="I151" s="87">
        <v>4965997.61</v>
      </c>
      <c r="J151" s="87">
        <v>3544366.4</v>
      </c>
      <c r="K151" s="87">
        <v>2764117.02</v>
      </c>
      <c r="L151" s="87">
        <v>780249.38</v>
      </c>
      <c r="M151" s="87">
        <v>301133.76</v>
      </c>
      <c r="N151" s="87">
        <v>963420.05</v>
      </c>
      <c r="O151" s="87">
        <v>30968.27</v>
      </c>
      <c r="P151" s="87">
        <v>0</v>
      </c>
      <c r="Q151" s="87">
        <v>126109.13</v>
      </c>
      <c r="R151" s="87">
        <v>210986.64</v>
      </c>
      <c r="S151" s="87">
        <v>210986.64</v>
      </c>
      <c r="T151" s="87">
        <v>0</v>
      </c>
      <c r="U151" s="89">
        <v>0</v>
      </c>
    </row>
    <row r="152" spans="1:21" ht="12.75">
      <c r="A152" s="223">
        <v>2</v>
      </c>
      <c r="B152" s="224">
        <v>20</v>
      </c>
      <c r="C152" s="224">
        <v>4</v>
      </c>
      <c r="D152" s="85">
        <v>2</v>
      </c>
      <c r="E152" s="85">
        <v>0</v>
      </c>
      <c r="F152" s="86"/>
      <c r="G152" s="288" t="s">
        <v>413</v>
      </c>
      <c r="H152" s="87">
        <v>5427748.48</v>
      </c>
      <c r="I152" s="87">
        <v>4775879.07</v>
      </c>
      <c r="J152" s="87">
        <v>3764442.14</v>
      </c>
      <c r="K152" s="87">
        <v>2554860.28</v>
      </c>
      <c r="L152" s="87">
        <v>1209581.86</v>
      </c>
      <c r="M152" s="87">
        <v>384301.92</v>
      </c>
      <c r="N152" s="87">
        <v>604391.01</v>
      </c>
      <c r="O152" s="87">
        <v>0</v>
      </c>
      <c r="P152" s="87">
        <v>0</v>
      </c>
      <c r="Q152" s="87">
        <v>22744</v>
      </c>
      <c r="R152" s="87">
        <v>651869.41</v>
      </c>
      <c r="S152" s="87">
        <v>646869.41</v>
      </c>
      <c r="T152" s="87">
        <v>0</v>
      </c>
      <c r="U152" s="89">
        <v>5000</v>
      </c>
    </row>
    <row r="153" spans="1:21" ht="12.75">
      <c r="A153" s="223">
        <v>2</v>
      </c>
      <c r="B153" s="224">
        <v>26</v>
      </c>
      <c r="C153" s="224">
        <v>5</v>
      </c>
      <c r="D153" s="85">
        <v>2</v>
      </c>
      <c r="E153" s="85">
        <v>0</v>
      </c>
      <c r="F153" s="86"/>
      <c r="G153" s="288" t="s">
        <v>414</v>
      </c>
      <c r="H153" s="87">
        <v>3452130.82</v>
      </c>
      <c r="I153" s="87">
        <v>3423427.31</v>
      </c>
      <c r="J153" s="87">
        <v>2469444.15</v>
      </c>
      <c r="K153" s="87">
        <v>1885825.34</v>
      </c>
      <c r="L153" s="87">
        <v>583618.81</v>
      </c>
      <c r="M153" s="87">
        <v>158239.76</v>
      </c>
      <c r="N153" s="87">
        <v>772536.62</v>
      </c>
      <c r="O153" s="87">
        <v>0</v>
      </c>
      <c r="P153" s="87">
        <v>0</v>
      </c>
      <c r="Q153" s="87">
        <v>23206.78</v>
      </c>
      <c r="R153" s="87">
        <v>28703.51</v>
      </c>
      <c r="S153" s="87">
        <v>28703.51</v>
      </c>
      <c r="T153" s="87">
        <v>0</v>
      </c>
      <c r="U153" s="89">
        <v>0</v>
      </c>
    </row>
    <row r="154" spans="1:21" ht="12.75">
      <c r="A154" s="223">
        <v>2</v>
      </c>
      <c r="B154" s="224">
        <v>20</v>
      </c>
      <c r="C154" s="224">
        <v>5</v>
      </c>
      <c r="D154" s="85">
        <v>2</v>
      </c>
      <c r="E154" s="85">
        <v>0</v>
      </c>
      <c r="F154" s="86"/>
      <c r="G154" s="288" t="s">
        <v>415</v>
      </c>
      <c r="H154" s="87">
        <v>3479797.08</v>
      </c>
      <c r="I154" s="87">
        <v>3418874.11</v>
      </c>
      <c r="J154" s="87">
        <v>2441416.9</v>
      </c>
      <c r="K154" s="87">
        <v>1795431.09</v>
      </c>
      <c r="L154" s="87">
        <v>645985.81</v>
      </c>
      <c r="M154" s="87">
        <v>183104.96</v>
      </c>
      <c r="N154" s="87">
        <v>721280.84</v>
      </c>
      <c r="O154" s="87">
        <v>0</v>
      </c>
      <c r="P154" s="87">
        <v>0</v>
      </c>
      <c r="Q154" s="87">
        <v>73071.41</v>
      </c>
      <c r="R154" s="87">
        <v>60922.97</v>
      </c>
      <c r="S154" s="87">
        <v>60922.97</v>
      </c>
      <c r="T154" s="87">
        <v>0</v>
      </c>
      <c r="U154" s="89">
        <v>0</v>
      </c>
    </row>
    <row r="155" spans="1:21" ht="12.75">
      <c r="A155" s="223">
        <v>2</v>
      </c>
      <c r="B155" s="224">
        <v>25</v>
      </c>
      <c r="C155" s="224">
        <v>7</v>
      </c>
      <c r="D155" s="85">
        <v>2</v>
      </c>
      <c r="E155" s="85">
        <v>0</v>
      </c>
      <c r="F155" s="86"/>
      <c r="G155" s="288" t="s">
        <v>351</v>
      </c>
      <c r="H155" s="87">
        <v>7812726.13</v>
      </c>
      <c r="I155" s="87">
        <v>6342680.18</v>
      </c>
      <c r="J155" s="87">
        <v>4578673.87</v>
      </c>
      <c r="K155" s="87">
        <v>2902613.85</v>
      </c>
      <c r="L155" s="87">
        <v>1676060.02</v>
      </c>
      <c r="M155" s="87">
        <v>777491.84</v>
      </c>
      <c r="N155" s="87">
        <v>798799.66</v>
      </c>
      <c r="O155" s="87">
        <v>31337.96</v>
      </c>
      <c r="P155" s="87">
        <v>0</v>
      </c>
      <c r="Q155" s="87">
        <v>156376.85</v>
      </c>
      <c r="R155" s="87">
        <v>1470045.95</v>
      </c>
      <c r="S155" s="87">
        <v>1470045.95</v>
      </c>
      <c r="T155" s="87">
        <v>1282154.94</v>
      </c>
      <c r="U155" s="89">
        <v>0</v>
      </c>
    </row>
    <row r="156" spans="1:21" ht="12.75">
      <c r="A156" s="223">
        <v>2</v>
      </c>
      <c r="B156" s="224">
        <v>26</v>
      </c>
      <c r="C156" s="224">
        <v>6</v>
      </c>
      <c r="D156" s="85">
        <v>2</v>
      </c>
      <c r="E156" s="85">
        <v>0</v>
      </c>
      <c r="F156" s="86"/>
      <c r="G156" s="288" t="s">
        <v>352</v>
      </c>
      <c r="H156" s="87">
        <v>4779763.91</v>
      </c>
      <c r="I156" s="87">
        <v>4742193.68</v>
      </c>
      <c r="J156" s="87">
        <v>3078183.91</v>
      </c>
      <c r="K156" s="87">
        <v>2330344.79</v>
      </c>
      <c r="L156" s="87">
        <v>747839.12</v>
      </c>
      <c r="M156" s="87">
        <v>607349.12</v>
      </c>
      <c r="N156" s="87">
        <v>979839.7</v>
      </c>
      <c r="O156" s="87">
        <v>0</v>
      </c>
      <c r="P156" s="87">
        <v>0</v>
      </c>
      <c r="Q156" s="87">
        <v>76820.95</v>
      </c>
      <c r="R156" s="87">
        <v>37570.23</v>
      </c>
      <c r="S156" s="87">
        <v>37570.23</v>
      </c>
      <c r="T156" s="87">
        <v>0</v>
      </c>
      <c r="U156" s="89">
        <v>0</v>
      </c>
    </row>
    <row r="157" spans="1:21" ht="12.75">
      <c r="A157" s="223">
        <v>2</v>
      </c>
      <c r="B157" s="224">
        <v>23</v>
      </c>
      <c r="C157" s="224">
        <v>9</v>
      </c>
      <c r="D157" s="85">
        <v>2</v>
      </c>
      <c r="E157" s="85">
        <v>0</v>
      </c>
      <c r="F157" s="86"/>
      <c r="G157" s="288" t="s">
        <v>416</v>
      </c>
      <c r="H157" s="87">
        <v>5607243.63</v>
      </c>
      <c r="I157" s="87">
        <v>5363233.35</v>
      </c>
      <c r="J157" s="87">
        <v>4225294.11</v>
      </c>
      <c r="K157" s="87">
        <v>2969093.99</v>
      </c>
      <c r="L157" s="87">
        <v>1256200.12</v>
      </c>
      <c r="M157" s="87">
        <v>396719.23</v>
      </c>
      <c r="N157" s="87">
        <v>607541.92</v>
      </c>
      <c r="O157" s="87">
        <v>0</v>
      </c>
      <c r="P157" s="87">
        <v>0</v>
      </c>
      <c r="Q157" s="87">
        <v>133678.09</v>
      </c>
      <c r="R157" s="87">
        <v>244010.28</v>
      </c>
      <c r="S157" s="87">
        <v>244010.28</v>
      </c>
      <c r="T157" s="87">
        <v>16309.8</v>
      </c>
      <c r="U157" s="89">
        <v>0</v>
      </c>
    </row>
    <row r="158" spans="1:21" ht="12.75">
      <c r="A158" s="223">
        <v>2</v>
      </c>
      <c r="B158" s="224">
        <v>3</v>
      </c>
      <c r="C158" s="224">
        <v>6</v>
      </c>
      <c r="D158" s="85">
        <v>2</v>
      </c>
      <c r="E158" s="85">
        <v>0</v>
      </c>
      <c r="F158" s="86"/>
      <c r="G158" s="288" t="s">
        <v>417</v>
      </c>
      <c r="H158" s="87">
        <v>2506823.4</v>
      </c>
      <c r="I158" s="87">
        <v>2473377.2</v>
      </c>
      <c r="J158" s="87">
        <v>1886669.7</v>
      </c>
      <c r="K158" s="87">
        <v>1373734.55</v>
      </c>
      <c r="L158" s="87">
        <v>512935.15</v>
      </c>
      <c r="M158" s="87">
        <v>79736.16</v>
      </c>
      <c r="N158" s="87">
        <v>465063.3</v>
      </c>
      <c r="O158" s="87">
        <v>12402.14</v>
      </c>
      <c r="P158" s="87">
        <v>0</v>
      </c>
      <c r="Q158" s="87">
        <v>29505.9</v>
      </c>
      <c r="R158" s="87">
        <v>33446.2</v>
      </c>
      <c r="S158" s="87">
        <v>33446.2</v>
      </c>
      <c r="T158" s="87">
        <v>0</v>
      </c>
      <c r="U158" s="89">
        <v>0</v>
      </c>
    </row>
    <row r="159" spans="1:21" s="95" customFormat="1" ht="15">
      <c r="A159" s="225"/>
      <c r="B159" s="226"/>
      <c r="C159" s="226"/>
      <c r="D159" s="96"/>
      <c r="E159" s="96"/>
      <c r="F159" s="102" t="s">
        <v>418</v>
      </c>
      <c r="G159" s="289"/>
      <c r="H159" s="98">
        <v>536871807.91</v>
      </c>
      <c r="I159" s="98">
        <v>495355170.3000001</v>
      </c>
      <c r="J159" s="98">
        <v>368218388.03000003</v>
      </c>
      <c r="K159" s="98">
        <v>239057995.94999996</v>
      </c>
      <c r="L159" s="98">
        <v>129160392.08</v>
      </c>
      <c r="M159" s="98">
        <v>41463108.300000004</v>
      </c>
      <c r="N159" s="98">
        <v>72862046.46000002</v>
      </c>
      <c r="O159" s="98">
        <v>1937714.3699999996</v>
      </c>
      <c r="P159" s="98">
        <v>479012.37</v>
      </c>
      <c r="Q159" s="98">
        <v>10394900.770000001</v>
      </c>
      <c r="R159" s="98">
        <v>41516637.609999985</v>
      </c>
      <c r="S159" s="98">
        <v>38768937.60999999</v>
      </c>
      <c r="T159" s="98">
        <v>11548419.24</v>
      </c>
      <c r="U159" s="100">
        <v>2747700</v>
      </c>
    </row>
    <row r="160" spans="1:21" ht="12.75">
      <c r="A160" s="223">
        <v>2</v>
      </c>
      <c r="B160" s="224">
        <v>24</v>
      </c>
      <c r="C160" s="224">
        <v>1</v>
      </c>
      <c r="D160" s="85">
        <v>3</v>
      </c>
      <c r="E160" s="85">
        <v>0</v>
      </c>
      <c r="F160" s="86"/>
      <c r="G160" s="288" t="s">
        <v>419</v>
      </c>
      <c r="H160" s="87">
        <v>3361074.93</v>
      </c>
      <c r="I160" s="87">
        <v>3345448.77</v>
      </c>
      <c r="J160" s="87">
        <v>2148671.96</v>
      </c>
      <c r="K160" s="87">
        <v>1564021.99</v>
      </c>
      <c r="L160" s="87">
        <v>584649.97</v>
      </c>
      <c r="M160" s="87">
        <v>375677.62</v>
      </c>
      <c r="N160" s="87">
        <v>704772.94</v>
      </c>
      <c r="O160" s="87">
        <v>32508.02</v>
      </c>
      <c r="P160" s="87">
        <v>0</v>
      </c>
      <c r="Q160" s="87">
        <v>83818.23</v>
      </c>
      <c r="R160" s="87">
        <v>15626.16</v>
      </c>
      <c r="S160" s="87">
        <v>15626.16</v>
      </c>
      <c r="T160" s="87">
        <v>14000</v>
      </c>
      <c r="U160" s="89">
        <v>0</v>
      </c>
    </row>
    <row r="161" spans="1:21" ht="12.75">
      <c r="A161" s="223">
        <v>2</v>
      </c>
      <c r="B161" s="224">
        <v>14</v>
      </c>
      <c r="C161" s="224">
        <v>2</v>
      </c>
      <c r="D161" s="85">
        <v>3</v>
      </c>
      <c r="E161" s="85">
        <v>0</v>
      </c>
      <c r="F161" s="86"/>
      <c r="G161" s="288" t="s">
        <v>420</v>
      </c>
      <c r="H161" s="87">
        <v>7015919.88</v>
      </c>
      <c r="I161" s="87">
        <v>6839749.02</v>
      </c>
      <c r="J161" s="87">
        <v>5131957.33</v>
      </c>
      <c r="K161" s="87">
        <v>3630706.81</v>
      </c>
      <c r="L161" s="87">
        <v>1501250.52</v>
      </c>
      <c r="M161" s="87">
        <v>303499</v>
      </c>
      <c r="N161" s="87">
        <v>1181285.94</v>
      </c>
      <c r="O161" s="87">
        <v>0</v>
      </c>
      <c r="P161" s="87">
        <v>0</v>
      </c>
      <c r="Q161" s="87">
        <v>223006.75</v>
      </c>
      <c r="R161" s="87">
        <v>176170.86</v>
      </c>
      <c r="S161" s="87">
        <v>176170.86</v>
      </c>
      <c r="T161" s="87">
        <v>13620</v>
      </c>
      <c r="U161" s="89">
        <v>0</v>
      </c>
    </row>
    <row r="162" spans="1:21" ht="12.75">
      <c r="A162" s="223">
        <v>2</v>
      </c>
      <c r="B162" s="224">
        <v>25</v>
      </c>
      <c r="C162" s="224">
        <v>3</v>
      </c>
      <c r="D162" s="85">
        <v>3</v>
      </c>
      <c r="E162" s="85">
        <v>0</v>
      </c>
      <c r="F162" s="86"/>
      <c r="G162" s="288" t="s">
        <v>421</v>
      </c>
      <c r="H162" s="87">
        <v>38912840.03</v>
      </c>
      <c r="I162" s="87">
        <v>33491528.67</v>
      </c>
      <c r="J162" s="87">
        <v>26797583.72</v>
      </c>
      <c r="K162" s="87">
        <v>14178824.34</v>
      </c>
      <c r="L162" s="87">
        <v>12618759.38</v>
      </c>
      <c r="M162" s="87">
        <v>3305062.06</v>
      </c>
      <c r="N162" s="87">
        <v>2711333.69</v>
      </c>
      <c r="O162" s="87">
        <v>21180.69</v>
      </c>
      <c r="P162" s="87">
        <v>0</v>
      </c>
      <c r="Q162" s="87">
        <v>656368.51</v>
      </c>
      <c r="R162" s="87">
        <v>5421311.36</v>
      </c>
      <c r="S162" s="87">
        <v>4721311.36</v>
      </c>
      <c r="T162" s="87">
        <v>893431.95</v>
      </c>
      <c r="U162" s="89">
        <v>700000</v>
      </c>
    </row>
    <row r="163" spans="1:21" ht="12.75">
      <c r="A163" s="223">
        <v>2</v>
      </c>
      <c r="B163" s="224">
        <v>5</v>
      </c>
      <c r="C163" s="224">
        <v>2</v>
      </c>
      <c r="D163" s="85">
        <v>3</v>
      </c>
      <c r="E163" s="85">
        <v>0</v>
      </c>
      <c r="F163" s="86"/>
      <c r="G163" s="288" t="s">
        <v>422</v>
      </c>
      <c r="H163" s="87">
        <v>6479620.67</v>
      </c>
      <c r="I163" s="87">
        <v>6428635.25</v>
      </c>
      <c r="J163" s="87">
        <v>4480127.36</v>
      </c>
      <c r="K163" s="87">
        <v>3143398.83</v>
      </c>
      <c r="L163" s="87">
        <v>1336728.53</v>
      </c>
      <c r="M163" s="87">
        <v>359226.7</v>
      </c>
      <c r="N163" s="87">
        <v>1417689.65</v>
      </c>
      <c r="O163" s="87">
        <v>44400.42</v>
      </c>
      <c r="P163" s="87">
        <v>0</v>
      </c>
      <c r="Q163" s="87">
        <v>127191.12</v>
      </c>
      <c r="R163" s="87">
        <v>50985.42</v>
      </c>
      <c r="S163" s="87">
        <v>50985.42</v>
      </c>
      <c r="T163" s="87">
        <v>0</v>
      </c>
      <c r="U163" s="89">
        <v>0</v>
      </c>
    </row>
    <row r="164" spans="1:21" ht="12.75">
      <c r="A164" s="223">
        <v>2</v>
      </c>
      <c r="B164" s="224">
        <v>22</v>
      </c>
      <c r="C164" s="224">
        <v>1</v>
      </c>
      <c r="D164" s="85">
        <v>3</v>
      </c>
      <c r="E164" s="85">
        <v>0</v>
      </c>
      <c r="F164" s="86"/>
      <c r="G164" s="288" t="s">
        <v>423</v>
      </c>
      <c r="H164" s="87">
        <v>11400969.47</v>
      </c>
      <c r="I164" s="87">
        <v>11298263.3</v>
      </c>
      <c r="J164" s="87">
        <v>8671496.32</v>
      </c>
      <c r="K164" s="87">
        <v>5174972.34</v>
      </c>
      <c r="L164" s="87">
        <v>3496523.98</v>
      </c>
      <c r="M164" s="87">
        <v>1322309.31</v>
      </c>
      <c r="N164" s="87">
        <v>1049173.74</v>
      </c>
      <c r="O164" s="87">
        <v>57355.71</v>
      </c>
      <c r="P164" s="87">
        <v>0</v>
      </c>
      <c r="Q164" s="87">
        <v>197928.22</v>
      </c>
      <c r="R164" s="87">
        <v>102706.17</v>
      </c>
      <c r="S164" s="87">
        <v>102706.17</v>
      </c>
      <c r="T164" s="87">
        <v>55274.57</v>
      </c>
      <c r="U164" s="89">
        <v>0</v>
      </c>
    </row>
    <row r="165" spans="1:21" ht="12.75">
      <c r="A165" s="223">
        <v>2</v>
      </c>
      <c r="B165" s="224">
        <v>8</v>
      </c>
      <c r="C165" s="224">
        <v>6</v>
      </c>
      <c r="D165" s="85">
        <v>3</v>
      </c>
      <c r="E165" s="85">
        <v>0</v>
      </c>
      <c r="F165" s="86"/>
      <c r="G165" s="288" t="s">
        <v>424</v>
      </c>
      <c r="H165" s="87">
        <v>10825240.35</v>
      </c>
      <c r="I165" s="87">
        <v>10812320.62</v>
      </c>
      <c r="J165" s="87">
        <v>6812805.66</v>
      </c>
      <c r="K165" s="87">
        <v>3629643.52</v>
      </c>
      <c r="L165" s="87">
        <v>3183162.14</v>
      </c>
      <c r="M165" s="87">
        <v>1310304.86</v>
      </c>
      <c r="N165" s="87">
        <v>2143214.8</v>
      </c>
      <c r="O165" s="87">
        <v>5848.46</v>
      </c>
      <c r="P165" s="87">
        <v>170849.52</v>
      </c>
      <c r="Q165" s="87">
        <v>369297.32</v>
      </c>
      <c r="R165" s="87">
        <v>12919.73</v>
      </c>
      <c r="S165" s="87">
        <v>12919.73</v>
      </c>
      <c r="T165" s="87">
        <v>1668</v>
      </c>
      <c r="U165" s="89">
        <v>0</v>
      </c>
    </row>
    <row r="166" spans="1:21" ht="12.75">
      <c r="A166" s="223">
        <v>2</v>
      </c>
      <c r="B166" s="224">
        <v>16</v>
      </c>
      <c r="C166" s="224">
        <v>1</v>
      </c>
      <c r="D166" s="85">
        <v>3</v>
      </c>
      <c r="E166" s="85">
        <v>0</v>
      </c>
      <c r="F166" s="86"/>
      <c r="G166" s="288" t="s">
        <v>425</v>
      </c>
      <c r="H166" s="87">
        <v>8652511.12</v>
      </c>
      <c r="I166" s="87">
        <v>7622477.02</v>
      </c>
      <c r="J166" s="87">
        <v>5681586.87</v>
      </c>
      <c r="K166" s="87">
        <v>4121852.97</v>
      </c>
      <c r="L166" s="87">
        <v>1559733.9</v>
      </c>
      <c r="M166" s="87">
        <v>557523.95</v>
      </c>
      <c r="N166" s="87">
        <v>1266254.66</v>
      </c>
      <c r="O166" s="87">
        <v>86377.26</v>
      </c>
      <c r="P166" s="87">
        <v>0</v>
      </c>
      <c r="Q166" s="87">
        <v>30734.28</v>
      </c>
      <c r="R166" s="87">
        <v>1030034.1</v>
      </c>
      <c r="S166" s="87">
        <v>1030034.1</v>
      </c>
      <c r="T166" s="87">
        <v>157193.5</v>
      </c>
      <c r="U166" s="89">
        <v>0</v>
      </c>
    </row>
    <row r="167" spans="1:21" ht="12.75">
      <c r="A167" s="223">
        <v>2</v>
      </c>
      <c r="B167" s="224">
        <v>21</v>
      </c>
      <c r="C167" s="224">
        <v>5</v>
      </c>
      <c r="D167" s="85">
        <v>3</v>
      </c>
      <c r="E167" s="85">
        <v>0</v>
      </c>
      <c r="F167" s="86"/>
      <c r="G167" s="288" t="s">
        <v>426</v>
      </c>
      <c r="H167" s="87">
        <v>5176280.41</v>
      </c>
      <c r="I167" s="87">
        <v>5132411.41</v>
      </c>
      <c r="J167" s="87">
        <v>3934603.59</v>
      </c>
      <c r="K167" s="87">
        <v>2705407.52</v>
      </c>
      <c r="L167" s="87">
        <v>1229196.07</v>
      </c>
      <c r="M167" s="87">
        <v>163021.03</v>
      </c>
      <c r="N167" s="87">
        <v>893293.78</v>
      </c>
      <c r="O167" s="87">
        <v>0</v>
      </c>
      <c r="P167" s="87">
        <v>0</v>
      </c>
      <c r="Q167" s="87">
        <v>141493.01</v>
      </c>
      <c r="R167" s="87">
        <v>43869</v>
      </c>
      <c r="S167" s="87">
        <v>43869</v>
      </c>
      <c r="T167" s="87">
        <v>0</v>
      </c>
      <c r="U167" s="89">
        <v>0</v>
      </c>
    </row>
    <row r="168" spans="1:21" ht="12.75">
      <c r="A168" s="223">
        <v>2</v>
      </c>
      <c r="B168" s="224">
        <v>4</v>
      </c>
      <c r="C168" s="224">
        <v>1</v>
      </c>
      <c r="D168" s="85">
        <v>3</v>
      </c>
      <c r="E168" s="85">
        <v>0</v>
      </c>
      <c r="F168" s="86"/>
      <c r="G168" s="288" t="s">
        <v>427</v>
      </c>
      <c r="H168" s="87">
        <v>14919954.09</v>
      </c>
      <c r="I168" s="87">
        <v>14689316.12</v>
      </c>
      <c r="J168" s="87">
        <v>10540992.38</v>
      </c>
      <c r="K168" s="87">
        <v>7626844.22</v>
      </c>
      <c r="L168" s="87">
        <v>2914148.16</v>
      </c>
      <c r="M168" s="87">
        <v>437216.37</v>
      </c>
      <c r="N168" s="87">
        <v>3487517.81</v>
      </c>
      <c r="O168" s="87">
        <v>16235</v>
      </c>
      <c r="P168" s="87">
        <v>0</v>
      </c>
      <c r="Q168" s="87">
        <v>207354.56</v>
      </c>
      <c r="R168" s="87">
        <v>230637.97</v>
      </c>
      <c r="S168" s="87">
        <v>230637.97</v>
      </c>
      <c r="T168" s="87">
        <v>103842.38</v>
      </c>
      <c r="U168" s="89">
        <v>0</v>
      </c>
    </row>
    <row r="169" spans="1:21" ht="12.75">
      <c r="A169" s="223">
        <v>2</v>
      </c>
      <c r="B169" s="224">
        <v>12</v>
      </c>
      <c r="C169" s="224">
        <v>1</v>
      </c>
      <c r="D169" s="85">
        <v>3</v>
      </c>
      <c r="E169" s="85">
        <v>0</v>
      </c>
      <c r="F169" s="86"/>
      <c r="G169" s="288" t="s">
        <v>428</v>
      </c>
      <c r="H169" s="87">
        <v>5101631.76</v>
      </c>
      <c r="I169" s="87">
        <v>5091083.31</v>
      </c>
      <c r="J169" s="87">
        <v>3495123.94</v>
      </c>
      <c r="K169" s="87">
        <v>2458773.34</v>
      </c>
      <c r="L169" s="87">
        <v>1036350.6</v>
      </c>
      <c r="M169" s="87">
        <v>315847.89</v>
      </c>
      <c r="N169" s="87">
        <v>1164857.87</v>
      </c>
      <c r="O169" s="87">
        <v>2407.41</v>
      </c>
      <c r="P169" s="87">
        <v>0</v>
      </c>
      <c r="Q169" s="87">
        <v>112846.2</v>
      </c>
      <c r="R169" s="87">
        <v>10548.45</v>
      </c>
      <c r="S169" s="87">
        <v>10548.45</v>
      </c>
      <c r="T169" s="87">
        <v>0</v>
      </c>
      <c r="U169" s="89">
        <v>0</v>
      </c>
    </row>
    <row r="170" spans="1:21" ht="12.75">
      <c r="A170" s="223">
        <v>2</v>
      </c>
      <c r="B170" s="224">
        <v>19</v>
      </c>
      <c r="C170" s="224">
        <v>4</v>
      </c>
      <c r="D170" s="85">
        <v>3</v>
      </c>
      <c r="E170" s="85">
        <v>0</v>
      </c>
      <c r="F170" s="86"/>
      <c r="G170" s="288" t="s">
        <v>429</v>
      </c>
      <c r="H170" s="87">
        <v>6189222.6</v>
      </c>
      <c r="I170" s="87">
        <v>5734253.54</v>
      </c>
      <c r="J170" s="87">
        <v>4320828.89</v>
      </c>
      <c r="K170" s="87">
        <v>2977702.08</v>
      </c>
      <c r="L170" s="87">
        <v>1343126.81</v>
      </c>
      <c r="M170" s="87">
        <v>503267</v>
      </c>
      <c r="N170" s="87">
        <v>828819.29</v>
      </c>
      <c r="O170" s="87">
        <v>0</v>
      </c>
      <c r="P170" s="87">
        <v>27243.63</v>
      </c>
      <c r="Q170" s="87">
        <v>54094.73</v>
      </c>
      <c r="R170" s="87">
        <v>454969.06</v>
      </c>
      <c r="S170" s="87">
        <v>454969.06</v>
      </c>
      <c r="T170" s="87">
        <v>127856.57</v>
      </c>
      <c r="U170" s="89">
        <v>0</v>
      </c>
    </row>
    <row r="171" spans="1:21" ht="12.75">
      <c r="A171" s="223">
        <v>2</v>
      </c>
      <c r="B171" s="224">
        <v>15</v>
      </c>
      <c r="C171" s="224">
        <v>3</v>
      </c>
      <c r="D171" s="85">
        <v>3</v>
      </c>
      <c r="E171" s="85">
        <v>0</v>
      </c>
      <c r="F171" s="86"/>
      <c r="G171" s="288" t="s">
        <v>430</v>
      </c>
      <c r="H171" s="87">
        <v>13410865.22</v>
      </c>
      <c r="I171" s="87">
        <v>12267995.72</v>
      </c>
      <c r="J171" s="87">
        <v>8735739.1</v>
      </c>
      <c r="K171" s="87">
        <v>5636093.59</v>
      </c>
      <c r="L171" s="87">
        <v>3099645.51</v>
      </c>
      <c r="M171" s="87">
        <v>1709739.63</v>
      </c>
      <c r="N171" s="87">
        <v>1685751.94</v>
      </c>
      <c r="O171" s="87">
        <v>40557.42</v>
      </c>
      <c r="P171" s="87">
        <v>0</v>
      </c>
      <c r="Q171" s="87">
        <v>96207.63</v>
      </c>
      <c r="R171" s="87">
        <v>1142869.5</v>
      </c>
      <c r="S171" s="87">
        <v>601269.5</v>
      </c>
      <c r="T171" s="87">
        <v>3549.23</v>
      </c>
      <c r="U171" s="89">
        <v>541600</v>
      </c>
    </row>
    <row r="172" spans="1:21" ht="12.75">
      <c r="A172" s="223">
        <v>2</v>
      </c>
      <c r="B172" s="224">
        <v>23</v>
      </c>
      <c r="C172" s="224">
        <v>4</v>
      </c>
      <c r="D172" s="85">
        <v>3</v>
      </c>
      <c r="E172" s="85">
        <v>0</v>
      </c>
      <c r="F172" s="86"/>
      <c r="G172" s="288" t="s">
        <v>431</v>
      </c>
      <c r="H172" s="87">
        <v>17749451.62</v>
      </c>
      <c r="I172" s="87">
        <v>16684939.95</v>
      </c>
      <c r="J172" s="87">
        <v>13501202.67</v>
      </c>
      <c r="K172" s="87">
        <v>6879168.49</v>
      </c>
      <c r="L172" s="87">
        <v>6622034.18</v>
      </c>
      <c r="M172" s="87">
        <v>1577166.72</v>
      </c>
      <c r="N172" s="87">
        <v>1267672.83</v>
      </c>
      <c r="O172" s="87">
        <v>38019.49</v>
      </c>
      <c r="P172" s="87">
        <v>0</v>
      </c>
      <c r="Q172" s="87">
        <v>300878.24</v>
      </c>
      <c r="R172" s="87">
        <v>1064511.67</v>
      </c>
      <c r="S172" s="87">
        <v>1064511.67</v>
      </c>
      <c r="T172" s="87">
        <v>3000</v>
      </c>
      <c r="U172" s="89">
        <v>0</v>
      </c>
    </row>
    <row r="173" spans="1:21" ht="12.75">
      <c r="A173" s="223">
        <v>2</v>
      </c>
      <c r="B173" s="224">
        <v>8</v>
      </c>
      <c r="C173" s="224">
        <v>8</v>
      </c>
      <c r="D173" s="85">
        <v>3</v>
      </c>
      <c r="E173" s="85">
        <v>0</v>
      </c>
      <c r="F173" s="86"/>
      <c r="G173" s="288" t="s">
        <v>432</v>
      </c>
      <c r="H173" s="87">
        <v>5041356.69</v>
      </c>
      <c r="I173" s="87">
        <v>5011235.69</v>
      </c>
      <c r="J173" s="87">
        <v>3709801.16</v>
      </c>
      <c r="K173" s="87">
        <v>2620693.49</v>
      </c>
      <c r="L173" s="87">
        <v>1089107.67</v>
      </c>
      <c r="M173" s="87">
        <v>173250</v>
      </c>
      <c r="N173" s="87">
        <v>916915.52</v>
      </c>
      <c r="O173" s="87">
        <v>23400</v>
      </c>
      <c r="P173" s="87">
        <v>0</v>
      </c>
      <c r="Q173" s="87">
        <v>187869.01</v>
      </c>
      <c r="R173" s="87">
        <v>30121</v>
      </c>
      <c r="S173" s="87">
        <v>30121</v>
      </c>
      <c r="T173" s="87">
        <v>12915</v>
      </c>
      <c r="U173" s="89">
        <v>0</v>
      </c>
    </row>
    <row r="174" spans="1:21" ht="12.75">
      <c r="A174" s="223">
        <v>2</v>
      </c>
      <c r="B174" s="224">
        <v>10</v>
      </c>
      <c r="C174" s="224">
        <v>3</v>
      </c>
      <c r="D174" s="85">
        <v>3</v>
      </c>
      <c r="E174" s="85">
        <v>0</v>
      </c>
      <c r="F174" s="86"/>
      <c r="G174" s="288" t="s">
        <v>433</v>
      </c>
      <c r="H174" s="87">
        <v>7664905.19</v>
      </c>
      <c r="I174" s="87">
        <v>6570742.36</v>
      </c>
      <c r="J174" s="87">
        <v>4464991.51</v>
      </c>
      <c r="K174" s="87">
        <v>2835993.94</v>
      </c>
      <c r="L174" s="87">
        <v>1628997.57</v>
      </c>
      <c r="M174" s="87">
        <v>379651.32</v>
      </c>
      <c r="N174" s="87">
        <v>1683657.6</v>
      </c>
      <c r="O174" s="87">
        <v>1922.69</v>
      </c>
      <c r="P174" s="87">
        <v>0</v>
      </c>
      <c r="Q174" s="87">
        <v>40519.24</v>
      </c>
      <c r="R174" s="87">
        <v>1094162.83</v>
      </c>
      <c r="S174" s="87">
        <v>1094162.83</v>
      </c>
      <c r="T174" s="87">
        <v>0</v>
      </c>
      <c r="U174" s="89">
        <v>0</v>
      </c>
    </row>
    <row r="175" spans="1:21" ht="12.75">
      <c r="A175" s="223">
        <v>2</v>
      </c>
      <c r="B175" s="224">
        <v>7</v>
      </c>
      <c r="C175" s="224">
        <v>3</v>
      </c>
      <c r="D175" s="85">
        <v>3</v>
      </c>
      <c r="E175" s="85">
        <v>0</v>
      </c>
      <c r="F175" s="86"/>
      <c r="G175" s="288" t="s">
        <v>434</v>
      </c>
      <c r="H175" s="87">
        <v>6286416.29</v>
      </c>
      <c r="I175" s="87">
        <v>6145228.23</v>
      </c>
      <c r="J175" s="87">
        <v>4395481.83</v>
      </c>
      <c r="K175" s="87">
        <v>3249989.07</v>
      </c>
      <c r="L175" s="87">
        <v>1145492.76</v>
      </c>
      <c r="M175" s="87">
        <v>450999</v>
      </c>
      <c r="N175" s="87">
        <v>1137823.37</v>
      </c>
      <c r="O175" s="87">
        <v>3740.3</v>
      </c>
      <c r="P175" s="87">
        <v>0</v>
      </c>
      <c r="Q175" s="87">
        <v>157183.73</v>
      </c>
      <c r="R175" s="87">
        <v>141188.06</v>
      </c>
      <c r="S175" s="87">
        <v>141188.06</v>
      </c>
      <c r="T175" s="87">
        <v>36773.29</v>
      </c>
      <c r="U175" s="89">
        <v>0</v>
      </c>
    </row>
    <row r="176" spans="1:21" ht="12.75">
      <c r="A176" s="223">
        <v>2</v>
      </c>
      <c r="B176" s="224">
        <v>12</v>
      </c>
      <c r="C176" s="224">
        <v>2</v>
      </c>
      <c r="D176" s="85">
        <v>3</v>
      </c>
      <c r="E176" s="85">
        <v>0</v>
      </c>
      <c r="F176" s="86"/>
      <c r="G176" s="288" t="s">
        <v>435</v>
      </c>
      <c r="H176" s="87">
        <v>4869226.02</v>
      </c>
      <c r="I176" s="87">
        <v>4855535.68</v>
      </c>
      <c r="J176" s="87">
        <v>3632606.9</v>
      </c>
      <c r="K176" s="87">
        <v>2639107.81</v>
      </c>
      <c r="L176" s="87">
        <v>993499.09</v>
      </c>
      <c r="M176" s="87">
        <v>248038</v>
      </c>
      <c r="N176" s="87">
        <v>883722.09</v>
      </c>
      <c r="O176" s="87">
        <v>20920.42</v>
      </c>
      <c r="P176" s="87">
        <v>0</v>
      </c>
      <c r="Q176" s="87">
        <v>70248.27</v>
      </c>
      <c r="R176" s="87">
        <v>13690.34</v>
      </c>
      <c r="S176" s="87">
        <v>13690.34</v>
      </c>
      <c r="T176" s="87">
        <v>0</v>
      </c>
      <c r="U176" s="89">
        <v>0</v>
      </c>
    </row>
    <row r="177" spans="1:21" ht="12.75">
      <c r="A177" s="223">
        <v>2</v>
      </c>
      <c r="B177" s="224">
        <v>12</v>
      </c>
      <c r="C177" s="224">
        <v>3</v>
      </c>
      <c r="D177" s="85">
        <v>3</v>
      </c>
      <c r="E177" s="85">
        <v>0</v>
      </c>
      <c r="F177" s="86"/>
      <c r="G177" s="288" t="s">
        <v>436</v>
      </c>
      <c r="H177" s="87">
        <v>10473394.14</v>
      </c>
      <c r="I177" s="87">
        <v>9599462.74</v>
      </c>
      <c r="J177" s="87">
        <v>7194629.2</v>
      </c>
      <c r="K177" s="87">
        <v>4462779.56</v>
      </c>
      <c r="L177" s="87">
        <v>2731849.64</v>
      </c>
      <c r="M177" s="87">
        <v>555833.76</v>
      </c>
      <c r="N177" s="87">
        <v>1576537.81</v>
      </c>
      <c r="O177" s="87">
        <v>0</v>
      </c>
      <c r="P177" s="87">
        <v>0</v>
      </c>
      <c r="Q177" s="87">
        <v>272461.97</v>
      </c>
      <c r="R177" s="87">
        <v>873931.4</v>
      </c>
      <c r="S177" s="87">
        <v>873931.4</v>
      </c>
      <c r="T177" s="87">
        <v>865421.43</v>
      </c>
      <c r="U177" s="89">
        <v>0</v>
      </c>
    </row>
    <row r="178" spans="1:21" ht="12.75">
      <c r="A178" s="223">
        <v>2</v>
      </c>
      <c r="B178" s="224">
        <v>21</v>
      </c>
      <c r="C178" s="224">
        <v>6</v>
      </c>
      <c r="D178" s="85">
        <v>3</v>
      </c>
      <c r="E178" s="85">
        <v>0</v>
      </c>
      <c r="F178" s="86"/>
      <c r="G178" s="288" t="s">
        <v>437</v>
      </c>
      <c r="H178" s="87">
        <v>5272571.05</v>
      </c>
      <c r="I178" s="87">
        <v>5265314.05</v>
      </c>
      <c r="J178" s="87">
        <v>4089777.55</v>
      </c>
      <c r="K178" s="87">
        <v>2636052.16</v>
      </c>
      <c r="L178" s="87">
        <v>1453725.39</v>
      </c>
      <c r="M178" s="87">
        <v>353649.99</v>
      </c>
      <c r="N178" s="87">
        <v>680340.8</v>
      </c>
      <c r="O178" s="87">
        <v>79377.22</v>
      </c>
      <c r="P178" s="87">
        <v>0</v>
      </c>
      <c r="Q178" s="87">
        <v>62168.49</v>
      </c>
      <c r="R178" s="87">
        <v>7257</v>
      </c>
      <c r="S178" s="87">
        <v>7257</v>
      </c>
      <c r="T178" s="87">
        <v>0</v>
      </c>
      <c r="U178" s="89">
        <v>0</v>
      </c>
    </row>
    <row r="179" spans="1:21" ht="12.75">
      <c r="A179" s="223">
        <v>2</v>
      </c>
      <c r="B179" s="224">
        <v>14</v>
      </c>
      <c r="C179" s="224">
        <v>5</v>
      </c>
      <c r="D179" s="85">
        <v>3</v>
      </c>
      <c r="E179" s="85">
        <v>0</v>
      </c>
      <c r="F179" s="86"/>
      <c r="G179" s="288" t="s">
        <v>438</v>
      </c>
      <c r="H179" s="87">
        <v>4005033.41</v>
      </c>
      <c r="I179" s="87">
        <v>3902931.96</v>
      </c>
      <c r="J179" s="87">
        <v>2834902.06</v>
      </c>
      <c r="K179" s="87">
        <v>2051482.36</v>
      </c>
      <c r="L179" s="87">
        <v>783419.7</v>
      </c>
      <c r="M179" s="87">
        <v>237437</v>
      </c>
      <c r="N179" s="87">
        <v>656081.17</v>
      </c>
      <c r="O179" s="87">
        <v>101695.36</v>
      </c>
      <c r="P179" s="87">
        <v>0</v>
      </c>
      <c r="Q179" s="87">
        <v>72816.37</v>
      </c>
      <c r="R179" s="87">
        <v>102101.45</v>
      </c>
      <c r="S179" s="87">
        <v>102101.45</v>
      </c>
      <c r="T179" s="87">
        <v>0</v>
      </c>
      <c r="U179" s="89">
        <v>0</v>
      </c>
    </row>
    <row r="180" spans="1:21" ht="12.75">
      <c r="A180" s="223">
        <v>2</v>
      </c>
      <c r="B180" s="224">
        <v>8</v>
      </c>
      <c r="C180" s="224">
        <v>10</v>
      </c>
      <c r="D180" s="85">
        <v>3</v>
      </c>
      <c r="E180" s="85">
        <v>0</v>
      </c>
      <c r="F180" s="86"/>
      <c r="G180" s="288" t="s">
        <v>439</v>
      </c>
      <c r="H180" s="87">
        <v>4974588.33</v>
      </c>
      <c r="I180" s="87">
        <v>4656632.33</v>
      </c>
      <c r="J180" s="87">
        <v>3280688.41</v>
      </c>
      <c r="K180" s="87">
        <v>2231931.63</v>
      </c>
      <c r="L180" s="87">
        <v>1048756.78</v>
      </c>
      <c r="M180" s="87">
        <v>328581</v>
      </c>
      <c r="N180" s="87">
        <v>870577.52</v>
      </c>
      <c r="O180" s="87">
        <v>9698.09</v>
      </c>
      <c r="P180" s="87">
        <v>0</v>
      </c>
      <c r="Q180" s="87">
        <v>167087.31</v>
      </c>
      <c r="R180" s="87">
        <v>317956</v>
      </c>
      <c r="S180" s="87">
        <v>263956</v>
      </c>
      <c r="T180" s="87">
        <v>86476.17</v>
      </c>
      <c r="U180" s="89">
        <v>54000</v>
      </c>
    </row>
    <row r="181" spans="1:21" ht="12.75">
      <c r="A181" s="223">
        <v>2</v>
      </c>
      <c r="B181" s="224">
        <v>13</v>
      </c>
      <c r="C181" s="224">
        <v>3</v>
      </c>
      <c r="D181" s="85">
        <v>3</v>
      </c>
      <c r="E181" s="85">
        <v>0</v>
      </c>
      <c r="F181" s="86"/>
      <c r="G181" s="288" t="s">
        <v>440</v>
      </c>
      <c r="H181" s="87">
        <v>17892466.69</v>
      </c>
      <c r="I181" s="87">
        <v>15600442.21</v>
      </c>
      <c r="J181" s="87">
        <v>10367082.3</v>
      </c>
      <c r="K181" s="87">
        <v>6750994.93</v>
      </c>
      <c r="L181" s="87">
        <v>3616087.37</v>
      </c>
      <c r="M181" s="87">
        <v>2037170</v>
      </c>
      <c r="N181" s="87">
        <v>2837945.95</v>
      </c>
      <c r="O181" s="87">
        <v>0</v>
      </c>
      <c r="P181" s="87">
        <v>0</v>
      </c>
      <c r="Q181" s="87">
        <v>358243.96</v>
      </c>
      <c r="R181" s="87">
        <v>2292024.48</v>
      </c>
      <c r="S181" s="87">
        <v>2292024.48</v>
      </c>
      <c r="T181" s="87">
        <v>600396.49</v>
      </c>
      <c r="U181" s="89">
        <v>0</v>
      </c>
    </row>
    <row r="182" spans="1:21" ht="12.75">
      <c r="A182" s="223">
        <v>2</v>
      </c>
      <c r="B182" s="224">
        <v>12</v>
      </c>
      <c r="C182" s="224">
        <v>4</v>
      </c>
      <c r="D182" s="85">
        <v>3</v>
      </c>
      <c r="E182" s="85">
        <v>0</v>
      </c>
      <c r="F182" s="86"/>
      <c r="G182" s="288" t="s">
        <v>441</v>
      </c>
      <c r="H182" s="87">
        <v>6279241.77</v>
      </c>
      <c r="I182" s="87">
        <v>6217712.1</v>
      </c>
      <c r="J182" s="87">
        <v>4568285.56</v>
      </c>
      <c r="K182" s="87">
        <v>3382430.89</v>
      </c>
      <c r="L182" s="87">
        <v>1185854.67</v>
      </c>
      <c r="M182" s="87">
        <v>140978</v>
      </c>
      <c r="N182" s="87">
        <v>1405128.34</v>
      </c>
      <c r="O182" s="87">
        <v>30131.52</v>
      </c>
      <c r="P182" s="87">
        <v>0</v>
      </c>
      <c r="Q182" s="87">
        <v>73188.68</v>
      </c>
      <c r="R182" s="87">
        <v>61529.67</v>
      </c>
      <c r="S182" s="87">
        <v>61529.67</v>
      </c>
      <c r="T182" s="87">
        <v>38079.67</v>
      </c>
      <c r="U182" s="89">
        <v>0</v>
      </c>
    </row>
    <row r="183" spans="1:21" ht="12.75">
      <c r="A183" s="223">
        <v>2</v>
      </c>
      <c r="B183" s="224">
        <v>2</v>
      </c>
      <c r="C183" s="224">
        <v>7</v>
      </c>
      <c r="D183" s="85">
        <v>3</v>
      </c>
      <c r="E183" s="85">
        <v>0</v>
      </c>
      <c r="F183" s="86"/>
      <c r="G183" s="288" t="s">
        <v>442</v>
      </c>
      <c r="H183" s="87">
        <v>3563817.51</v>
      </c>
      <c r="I183" s="87">
        <v>3387943.06</v>
      </c>
      <c r="J183" s="87">
        <v>2513966.75</v>
      </c>
      <c r="K183" s="87">
        <v>1795472.88</v>
      </c>
      <c r="L183" s="87">
        <v>718493.87</v>
      </c>
      <c r="M183" s="87">
        <v>147926.67</v>
      </c>
      <c r="N183" s="87">
        <v>592908.28</v>
      </c>
      <c r="O183" s="87">
        <v>57149.71</v>
      </c>
      <c r="P183" s="87">
        <v>0</v>
      </c>
      <c r="Q183" s="87">
        <v>75991.65</v>
      </c>
      <c r="R183" s="87">
        <v>175874.45</v>
      </c>
      <c r="S183" s="87">
        <v>48774.45</v>
      </c>
      <c r="T183" s="87">
        <v>0</v>
      </c>
      <c r="U183" s="89">
        <v>127100</v>
      </c>
    </row>
    <row r="184" spans="1:21" ht="12.75">
      <c r="A184" s="223">
        <v>2</v>
      </c>
      <c r="B184" s="224">
        <v>1</v>
      </c>
      <c r="C184" s="224">
        <v>4</v>
      </c>
      <c r="D184" s="85">
        <v>3</v>
      </c>
      <c r="E184" s="85">
        <v>0</v>
      </c>
      <c r="F184" s="86"/>
      <c r="G184" s="288" t="s">
        <v>443</v>
      </c>
      <c r="H184" s="87">
        <v>8100119.18</v>
      </c>
      <c r="I184" s="87">
        <v>7819418.1</v>
      </c>
      <c r="J184" s="87">
        <v>6017899.73</v>
      </c>
      <c r="K184" s="87">
        <v>4451709.25</v>
      </c>
      <c r="L184" s="87">
        <v>1566190.48</v>
      </c>
      <c r="M184" s="87">
        <v>347687.25</v>
      </c>
      <c r="N184" s="87">
        <v>1444510.57</v>
      </c>
      <c r="O184" s="87">
        <v>0</v>
      </c>
      <c r="P184" s="87">
        <v>0</v>
      </c>
      <c r="Q184" s="87">
        <v>9320.55</v>
      </c>
      <c r="R184" s="87">
        <v>280701.08</v>
      </c>
      <c r="S184" s="87">
        <v>280701.08</v>
      </c>
      <c r="T184" s="87">
        <v>275739.08</v>
      </c>
      <c r="U184" s="89">
        <v>0</v>
      </c>
    </row>
    <row r="185" spans="1:21" ht="12.75">
      <c r="A185" s="223">
        <v>2</v>
      </c>
      <c r="B185" s="224">
        <v>20</v>
      </c>
      <c r="C185" s="224">
        <v>1</v>
      </c>
      <c r="D185" s="85">
        <v>3</v>
      </c>
      <c r="E185" s="85">
        <v>0</v>
      </c>
      <c r="F185" s="86"/>
      <c r="G185" s="288" t="s">
        <v>444</v>
      </c>
      <c r="H185" s="87">
        <v>12078531.99</v>
      </c>
      <c r="I185" s="87">
        <v>11860974.52</v>
      </c>
      <c r="J185" s="87">
        <v>8962383.26</v>
      </c>
      <c r="K185" s="87">
        <v>6228855.11</v>
      </c>
      <c r="L185" s="87">
        <v>2733528.15</v>
      </c>
      <c r="M185" s="87">
        <v>1166156.33</v>
      </c>
      <c r="N185" s="87">
        <v>1609718.21</v>
      </c>
      <c r="O185" s="87">
        <v>27210</v>
      </c>
      <c r="P185" s="87">
        <v>0</v>
      </c>
      <c r="Q185" s="87">
        <v>95506.72</v>
      </c>
      <c r="R185" s="87">
        <v>217557.47</v>
      </c>
      <c r="S185" s="87">
        <v>217557.47</v>
      </c>
      <c r="T185" s="87">
        <v>8671.5</v>
      </c>
      <c r="U185" s="89">
        <v>0</v>
      </c>
    </row>
    <row r="186" spans="1:21" ht="12.75">
      <c r="A186" s="223">
        <v>2</v>
      </c>
      <c r="B186" s="224">
        <v>10</v>
      </c>
      <c r="C186" s="224">
        <v>5</v>
      </c>
      <c r="D186" s="85">
        <v>3</v>
      </c>
      <c r="E186" s="85">
        <v>0</v>
      </c>
      <c r="F186" s="86"/>
      <c r="G186" s="288" t="s">
        <v>445</v>
      </c>
      <c r="H186" s="87">
        <v>5266875.62</v>
      </c>
      <c r="I186" s="87">
        <v>5038528.34</v>
      </c>
      <c r="J186" s="87">
        <v>3399771.79</v>
      </c>
      <c r="K186" s="87">
        <v>1870258.55</v>
      </c>
      <c r="L186" s="87">
        <v>1529513.24</v>
      </c>
      <c r="M186" s="87">
        <v>104148</v>
      </c>
      <c r="N186" s="87">
        <v>1469057.9</v>
      </c>
      <c r="O186" s="87">
        <v>0</v>
      </c>
      <c r="P186" s="87">
        <v>0</v>
      </c>
      <c r="Q186" s="87">
        <v>65550.65</v>
      </c>
      <c r="R186" s="87">
        <v>228347.28</v>
      </c>
      <c r="S186" s="87">
        <v>228347.28</v>
      </c>
      <c r="T186" s="87">
        <v>0</v>
      </c>
      <c r="U186" s="89">
        <v>0</v>
      </c>
    </row>
    <row r="187" spans="1:21" ht="12.75">
      <c r="A187" s="223">
        <v>2</v>
      </c>
      <c r="B187" s="224">
        <v>25</v>
      </c>
      <c r="C187" s="224">
        <v>4</v>
      </c>
      <c r="D187" s="85">
        <v>3</v>
      </c>
      <c r="E187" s="85">
        <v>0</v>
      </c>
      <c r="F187" s="86"/>
      <c r="G187" s="288" t="s">
        <v>446</v>
      </c>
      <c r="H187" s="87">
        <v>6488923.36</v>
      </c>
      <c r="I187" s="87">
        <v>5142275.04</v>
      </c>
      <c r="J187" s="87">
        <v>3656416.14</v>
      </c>
      <c r="K187" s="87">
        <v>2523582.72</v>
      </c>
      <c r="L187" s="87">
        <v>1132833.42</v>
      </c>
      <c r="M187" s="87">
        <v>248260.3</v>
      </c>
      <c r="N187" s="87">
        <v>1106800.28</v>
      </c>
      <c r="O187" s="87">
        <v>1762.09</v>
      </c>
      <c r="P187" s="87">
        <v>0</v>
      </c>
      <c r="Q187" s="87">
        <v>129036.23</v>
      </c>
      <c r="R187" s="87">
        <v>1346648.32</v>
      </c>
      <c r="S187" s="87">
        <v>1346648.32</v>
      </c>
      <c r="T187" s="87">
        <v>1346648.32</v>
      </c>
      <c r="U187" s="89">
        <v>0</v>
      </c>
    </row>
    <row r="188" spans="1:21" ht="12.75">
      <c r="A188" s="223">
        <v>2</v>
      </c>
      <c r="B188" s="224">
        <v>16</v>
      </c>
      <c r="C188" s="224">
        <v>4</v>
      </c>
      <c r="D188" s="85">
        <v>3</v>
      </c>
      <c r="E188" s="85">
        <v>0</v>
      </c>
      <c r="F188" s="86"/>
      <c r="G188" s="288" t="s">
        <v>447</v>
      </c>
      <c r="H188" s="87">
        <v>46457123.62</v>
      </c>
      <c r="I188" s="87">
        <v>44636090.94</v>
      </c>
      <c r="J188" s="87">
        <v>35388321.52</v>
      </c>
      <c r="K188" s="87">
        <v>16856143.85</v>
      </c>
      <c r="L188" s="87">
        <v>18532177.67</v>
      </c>
      <c r="M188" s="87">
        <v>6268912.44</v>
      </c>
      <c r="N188" s="87">
        <v>2297006.77</v>
      </c>
      <c r="O188" s="87">
        <v>187341.51</v>
      </c>
      <c r="P188" s="87">
        <v>0</v>
      </c>
      <c r="Q188" s="87">
        <v>494508.7</v>
      </c>
      <c r="R188" s="87">
        <v>1821032.68</v>
      </c>
      <c r="S188" s="87">
        <v>1821032.68</v>
      </c>
      <c r="T188" s="87">
        <v>0</v>
      </c>
      <c r="U188" s="89">
        <v>0</v>
      </c>
    </row>
    <row r="189" spans="1:21" ht="12.75">
      <c r="A189" s="223">
        <v>2</v>
      </c>
      <c r="B189" s="224">
        <v>9</v>
      </c>
      <c r="C189" s="224">
        <v>7</v>
      </c>
      <c r="D189" s="85">
        <v>3</v>
      </c>
      <c r="E189" s="85">
        <v>0</v>
      </c>
      <c r="F189" s="86"/>
      <c r="G189" s="288" t="s">
        <v>448</v>
      </c>
      <c r="H189" s="87">
        <v>5586845.3</v>
      </c>
      <c r="I189" s="87">
        <v>5344001.38</v>
      </c>
      <c r="J189" s="87">
        <v>4141903.03</v>
      </c>
      <c r="K189" s="87">
        <v>2904603.07</v>
      </c>
      <c r="L189" s="87">
        <v>1237299.96</v>
      </c>
      <c r="M189" s="87">
        <v>347700</v>
      </c>
      <c r="N189" s="87">
        <v>754675.98</v>
      </c>
      <c r="O189" s="87">
        <v>1110</v>
      </c>
      <c r="P189" s="87">
        <v>0</v>
      </c>
      <c r="Q189" s="87">
        <v>98612.37</v>
      </c>
      <c r="R189" s="87">
        <v>242843.92</v>
      </c>
      <c r="S189" s="87">
        <v>242843.92</v>
      </c>
      <c r="T189" s="87">
        <v>212617.9</v>
      </c>
      <c r="U189" s="89">
        <v>0</v>
      </c>
    </row>
    <row r="190" spans="1:21" ht="12.75">
      <c r="A190" s="223">
        <v>2</v>
      </c>
      <c r="B190" s="224">
        <v>20</v>
      </c>
      <c r="C190" s="224">
        <v>2</v>
      </c>
      <c r="D190" s="85">
        <v>3</v>
      </c>
      <c r="E190" s="85">
        <v>0</v>
      </c>
      <c r="F190" s="86"/>
      <c r="G190" s="288" t="s">
        <v>449</v>
      </c>
      <c r="H190" s="87">
        <v>7265298.26</v>
      </c>
      <c r="I190" s="87">
        <v>6121639.11</v>
      </c>
      <c r="J190" s="87">
        <v>4379804.13</v>
      </c>
      <c r="K190" s="87">
        <v>3145546.44</v>
      </c>
      <c r="L190" s="87">
        <v>1234257.69</v>
      </c>
      <c r="M190" s="87">
        <v>588216.19</v>
      </c>
      <c r="N190" s="87">
        <v>1082903.67</v>
      </c>
      <c r="O190" s="87">
        <v>0</v>
      </c>
      <c r="P190" s="87">
        <v>0</v>
      </c>
      <c r="Q190" s="87">
        <v>70715.12</v>
      </c>
      <c r="R190" s="87">
        <v>1143659.15</v>
      </c>
      <c r="S190" s="87">
        <v>1143659.15</v>
      </c>
      <c r="T190" s="87">
        <v>41241.64</v>
      </c>
      <c r="U190" s="89">
        <v>0</v>
      </c>
    </row>
    <row r="191" spans="1:21" ht="12.75">
      <c r="A191" s="223">
        <v>2</v>
      </c>
      <c r="B191" s="224">
        <v>16</v>
      </c>
      <c r="C191" s="224">
        <v>5</v>
      </c>
      <c r="D191" s="85">
        <v>3</v>
      </c>
      <c r="E191" s="85">
        <v>0</v>
      </c>
      <c r="F191" s="86"/>
      <c r="G191" s="288" t="s">
        <v>450</v>
      </c>
      <c r="H191" s="87">
        <v>7304016.62</v>
      </c>
      <c r="I191" s="87">
        <v>7216790.61</v>
      </c>
      <c r="J191" s="87">
        <v>5178146.73</v>
      </c>
      <c r="K191" s="87">
        <v>3880315.31</v>
      </c>
      <c r="L191" s="87">
        <v>1297831.42</v>
      </c>
      <c r="M191" s="87">
        <v>175498.76</v>
      </c>
      <c r="N191" s="87">
        <v>914470.39</v>
      </c>
      <c r="O191" s="87">
        <v>242655.19</v>
      </c>
      <c r="P191" s="87">
        <v>0</v>
      </c>
      <c r="Q191" s="87">
        <v>706019.54</v>
      </c>
      <c r="R191" s="87">
        <v>87226.01</v>
      </c>
      <c r="S191" s="87">
        <v>87226.01</v>
      </c>
      <c r="T191" s="87">
        <v>6044.99</v>
      </c>
      <c r="U191" s="89">
        <v>0</v>
      </c>
    </row>
    <row r="192" spans="1:21" ht="12.75">
      <c r="A192" s="223">
        <v>2</v>
      </c>
      <c r="B192" s="224">
        <v>8</v>
      </c>
      <c r="C192" s="224">
        <v>12</v>
      </c>
      <c r="D192" s="85">
        <v>3</v>
      </c>
      <c r="E192" s="85">
        <v>0</v>
      </c>
      <c r="F192" s="86"/>
      <c r="G192" s="288" t="s">
        <v>451</v>
      </c>
      <c r="H192" s="87">
        <v>7984296.65</v>
      </c>
      <c r="I192" s="87">
        <v>6347389.15</v>
      </c>
      <c r="J192" s="87">
        <v>4560356.79</v>
      </c>
      <c r="K192" s="87">
        <v>3139604.8</v>
      </c>
      <c r="L192" s="87">
        <v>1420751.99</v>
      </c>
      <c r="M192" s="87">
        <v>401250</v>
      </c>
      <c r="N192" s="87">
        <v>1120677.41</v>
      </c>
      <c r="O192" s="87">
        <v>71519.01</v>
      </c>
      <c r="P192" s="87">
        <v>0</v>
      </c>
      <c r="Q192" s="87">
        <v>193585.94</v>
      </c>
      <c r="R192" s="87">
        <v>1636907.5</v>
      </c>
      <c r="S192" s="87">
        <v>1636907.5</v>
      </c>
      <c r="T192" s="87">
        <v>2952</v>
      </c>
      <c r="U192" s="89">
        <v>0</v>
      </c>
    </row>
    <row r="193" spans="1:21" ht="12.75">
      <c r="A193" s="223">
        <v>2</v>
      </c>
      <c r="B193" s="224">
        <v>23</v>
      </c>
      <c r="C193" s="224">
        <v>8</v>
      </c>
      <c r="D193" s="85">
        <v>3</v>
      </c>
      <c r="E193" s="85">
        <v>0</v>
      </c>
      <c r="F193" s="86"/>
      <c r="G193" s="288" t="s">
        <v>452</v>
      </c>
      <c r="H193" s="87">
        <v>17062806.01</v>
      </c>
      <c r="I193" s="87">
        <v>14551023.69</v>
      </c>
      <c r="J193" s="87">
        <v>11384587.43</v>
      </c>
      <c r="K193" s="87">
        <v>6788664.65</v>
      </c>
      <c r="L193" s="87">
        <v>4595922.78</v>
      </c>
      <c r="M193" s="87">
        <v>1769506.74</v>
      </c>
      <c r="N193" s="87">
        <v>903465.05</v>
      </c>
      <c r="O193" s="87">
        <v>34479.55</v>
      </c>
      <c r="P193" s="87">
        <v>0</v>
      </c>
      <c r="Q193" s="87">
        <v>458984.92</v>
      </c>
      <c r="R193" s="87">
        <v>2511782.32</v>
      </c>
      <c r="S193" s="87">
        <v>1901782.32</v>
      </c>
      <c r="T193" s="87">
        <v>369838.6</v>
      </c>
      <c r="U193" s="89">
        <v>610000</v>
      </c>
    </row>
    <row r="194" spans="1:21" ht="12.75">
      <c r="A194" s="223">
        <v>2</v>
      </c>
      <c r="B194" s="224">
        <v>23</v>
      </c>
      <c r="C194" s="224">
        <v>7</v>
      </c>
      <c r="D194" s="85">
        <v>3</v>
      </c>
      <c r="E194" s="85">
        <v>0</v>
      </c>
      <c r="F194" s="86"/>
      <c r="G194" s="288" t="s">
        <v>453</v>
      </c>
      <c r="H194" s="87">
        <v>7486233.8</v>
      </c>
      <c r="I194" s="87">
        <v>6971968.9</v>
      </c>
      <c r="J194" s="87">
        <v>5461529.87</v>
      </c>
      <c r="K194" s="87">
        <v>3746373.42</v>
      </c>
      <c r="L194" s="87">
        <v>1715156.45</v>
      </c>
      <c r="M194" s="87">
        <v>537721.19</v>
      </c>
      <c r="N194" s="87">
        <v>934575.78</v>
      </c>
      <c r="O194" s="87">
        <v>32057.02</v>
      </c>
      <c r="P194" s="87">
        <v>0</v>
      </c>
      <c r="Q194" s="87">
        <v>6085.04</v>
      </c>
      <c r="R194" s="87">
        <v>514264.9</v>
      </c>
      <c r="S194" s="87">
        <v>514264.9</v>
      </c>
      <c r="T194" s="87">
        <v>0</v>
      </c>
      <c r="U194" s="89">
        <v>0</v>
      </c>
    </row>
    <row r="195" spans="1:21" ht="12.75">
      <c r="A195" s="223">
        <v>2</v>
      </c>
      <c r="B195" s="224">
        <v>8</v>
      </c>
      <c r="C195" s="224">
        <v>13</v>
      </c>
      <c r="D195" s="85">
        <v>3</v>
      </c>
      <c r="E195" s="85">
        <v>0</v>
      </c>
      <c r="F195" s="86"/>
      <c r="G195" s="288" t="s">
        <v>454</v>
      </c>
      <c r="H195" s="87">
        <v>4817815.95</v>
      </c>
      <c r="I195" s="87">
        <v>4183241.73</v>
      </c>
      <c r="J195" s="87">
        <v>3073081.05</v>
      </c>
      <c r="K195" s="87">
        <v>2055607.84</v>
      </c>
      <c r="L195" s="87">
        <v>1017473.21</v>
      </c>
      <c r="M195" s="87">
        <v>276478.21</v>
      </c>
      <c r="N195" s="87">
        <v>655577.02</v>
      </c>
      <c r="O195" s="87">
        <v>14639.89</v>
      </c>
      <c r="P195" s="87">
        <v>0</v>
      </c>
      <c r="Q195" s="87">
        <v>163465.56</v>
      </c>
      <c r="R195" s="87">
        <v>634574.22</v>
      </c>
      <c r="S195" s="87">
        <v>634574.22</v>
      </c>
      <c r="T195" s="87">
        <v>595883.37</v>
      </c>
      <c r="U195" s="89">
        <v>0</v>
      </c>
    </row>
    <row r="196" spans="1:21" ht="12.75">
      <c r="A196" s="223">
        <v>2</v>
      </c>
      <c r="B196" s="224">
        <v>19</v>
      </c>
      <c r="C196" s="224">
        <v>6</v>
      </c>
      <c r="D196" s="85">
        <v>3</v>
      </c>
      <c r="E196" s="85">
        <v>0</v>
      </c>
      <c r="F196" s="86"/>
      <c r="G196" s="288" t="s">
        <v>455</v>
      </c>
      <c r="H196" s="87">
        <v>17889086.17</v>
      </c>
      <c r="I196" s="87">
        <v>15820447.81</v>
      </c>
      <c r="J196" s="87">
        <v>12285714.71</v>
      </c>
      <c r="K196" s="87">
        <v>8218114.45</v>
      </c>
      <c r="L196" s="87">
        <v>4067600.26</v>
      </c>
      <c r="M196" s="87">
        <v>1359282.53</v>
      </c>
      <c r="N196" s="87">
        <v>2125295.11</v>
      </c>
      <c r="O196" s="87">
        <v>7112.43</v>
      </c>
      <c r="P196" s="87">
        <v>0</v>
      </c>
      <c r="Q196" s="87">
        <v>43043.03</v>
      </c>
      <c r="R196" s="87">
        <v>2068638.36</v>
      </c>
      <c r="S196" s="87">
        <v>1968638.36</v>
      </c>
      <c r="T196" s="87">
        <v>908801.5</v>
      </c>
      <c r="U196" s="89">
        <v>100000</v>
      </c>
    </row>
    <row r="197" spans="1:21" ht="12.75">
      <c r="A197" s="223">
        <v>2</v>
      </c>
      <c r="B197" s="224">
        <v>17</v>
      </c>
      <c r="C197" s="224">
        <v>4</v>
      </c>
      <c r="D197" s="85">
        <v>3</v>
      </c>
      <c r="E197" s="85">
        <v>0</v>
      </c>
      <c r="F197" s="86"/>
      <c r="G197" s="288" t="s">
        <v>456</v>
      </c>
      <c r="H197" s="87">
        <v>15821382.68</v>
      </c>
      <c r="I197" s="87">
        <v>13720581.96</v>
      </c>
      <c r="J197" s="87">
        <v>9539425.28</v>
      </c>
      <c r="K197" s="87">
        <v>7103754.19</v>
      </c>
      <c r="L197" s="87">
        <v>2435671.09</v>
      </c>
      <c r="M197" s="87">
        <v>1256473.77</v>
      </c>
      <c r="N197" s="87">
        <v>2391936.64</v>
      </c>
      <c r="O197" s="87">
        <v>2117.99</v>
      </c>
      <c r="P197" s="87">
        <v>0</v>
      </c>
      <c r="Q197" s="87">
        <v>530628.28</v>
      </c>
      <c r="R197" s="87">
        <v>2100800.72</v>
      </c>
      <c r="S197" s="87">
        <v>2000800.72</v>
      </c>
      <c r="T197" s="87">
        <v>983111.83</v>
      </c>
      <c r="U197" s="89">
        <v>100000</v>
      </c>
    </row>
    <row r="198" spans="1:21" ht="12.75">
      <c r="A198" s="223">
        <v>2</v>
      </c>
      <c r="B198" s="224">
        <v>14</v>
      </c>
      <c r="C198" s="224">
        <v>7</v>
      </c>
      <c r="D198" s="85">
        <v>3</v>
      </c>
      <c r="E198" s="85">
        <v>0</v>
      </c>
      <c r="F198" s="86"/>
      <c r="G198" s="288" t="s">
        <v>457</v>
      </c>
      <c r="H198" s="87">
        <v>9461327.54</v>
      </c>
      <c r="I198" s="87">
        <v>9414245.91</v>
      </c>
      <c r="J198" s="87">
        <v>7166221.99</v>
      </c>
      <c r="K198" s="87">
        <v>5279167.75</v>
      </c>
      <c r="L198" s="87">
        <v>1887054.24</v>
      </c>
      <c r="M198" s="87">
        <v>500717.15</v>
      </c>
      <c r="N198" s="87">
        <v>1410157.42</v>
      </c>
      <c r="O198" s="87">
        <v>113366.96</v>
      </c>
      <c r="P198" s="87">
        <v>0</v>
      </c>
      <c r="Q198" s="87">
        <v>223782.39</v>
      </c>
      <c r="R198" s="87">
        <v>47081.63</v>
      </c>
      <c r="S198" s="87">
        <v>47081.63</v>
      </c>
      <c r="T198" s="87">
        <v>0</v>
      </c>
      <c r="U198" s="89">
        <v>0</v>
      </c>
    </row>
    <row r="199" spans="1:21" ht="12.75">
      <c r="A199" s="223">
        <v>2</v>
      </c>
      <c r="B199" s="224">
        <v>8</v>
      </c>
      <c r="C199" s="224">
        <v>14</v>
      </c>
      <c r="D199" s="85">
        <v>3</v>
      </c>
      <c r="E199" s="85">
        <v>0</v>
      </c>
      <c r="F199" s="86"/>
      <c r="G199" s="288" t="s">
        <v>458</v>
      </c>
      <c r="H199" s="87">
        <v>4325495.4</v>
      </c>
      <c r="I199" s="87">
        <v>4309543.68</v>
      </c>
      <c r="J199" s="87">
        <v>3244568.88</v>
      </c>
      <c r="K199" s="87">
        <v>2162510.13</v>
      </c>
      <c r="L199" s="87">
        <v>1082058.75</v>
      </c>
      <c r="M199" s="87">
        <v>206174</v>
      </c>
      <c r="N199" s="87">
        <v>671644</v>
      </c>
      <c r="O199" s="87">
        <v>25575.3</v>
      </c>
      <c r="P199" s="87">
        <v>0</v>
      </c>
      <c r="Q199" s="87">
        <v>161581.5</v>
      </c>
      <c r="R199" s="87">
        <v>15951.72</v>
      </c>
      <c r="S199" s="87">
        <v>15951.72</v>
      </c>
      <c r="T199" s="87">
        <v>0</v>
      </c>
      <c r="U199" s="89">
        <v>0</v>
      </c>
    </row>
    <row r="200" spans="1:21" ht="12.75">
      <c r="A200" s="223">
        <v>2</v>
      </c>
      <c r="B200" s="224">
        <v>11</v>
      </c>
      <c r="C200" s="224">
        <v>4</v>
      </c>
      <c r="D200" s="85">
        <v>3</v>
      </c>
      <c r="E200" s="85">
        <v>0</v>
      </c>
      <c r="F200" s="86"/>
      <c r="G200" s="288" t="s">
        <v>459</v>
      </c>
      <c r="H200" s="87">
        <v>6120383.15</v>
      </c>
      <c r="I200" s="87">
        <v>6058298.78</v>
      </c>
      <c r="J200" s="87">
        <v>4204932.28</v>
      </c>
      <c r="K200" s="87">
        <v>3054113.93</v>
      </c>
      <c r="L200" s="87">
        <v>1150818.35</v>
      </c>
      <c r="M200" s="87">
        <v>453435</v>
      </c>
      <c r="N200" s="87">
        <v>1150582.1</v>
      </c>
      <c r="O200" s="87">
        <v>62759.09</v>
      </c>
      <c r="P200" s="87">
        <v>0</v>
      </c>
      <c r="Q200" s="87">
        <v>186590.31</v>
      </c>
      <c r="R200" s="87">
        <v>62084.37</v>
      </c>
      <c r="S200" s="87">
        <v>62084.37</v>
      </c>
      <c r="T200" s="87">
        <v>10855.72</v>
      </c>
      <c r="U200" s="89">
        <v>0</v>
      </c>
    </row>
    <row r="201" spans="1:21" ht="12.75">
      <c r="A201" s="223">
        <v>2</v>
      </c>
      <c r="B201" s="224">
        <v>18</v>
      </c>
      <c r="C201" s="224">
        <v>4</v>
      </c>
      <c r="D201" s="85">
        <v>3</v>
      </c>
      <c r="E201" s="85">
        <v>0</v>
      </c>
      <c r="F201" s="86"/>
      <c r="G201" s="288" t="s">
        <v>460</v>
      </c>
      <c r="H201" s="87">
        <v>11708059.31</v>
      </c>
      <c r="I201" s="87">
        <v>11027493.4</v>
      </c>
      <c r="J201" s="87">
        <v>8591236.36</v>
      </c>
      <c r="K201" s="87">
        <v>6377113.64</v>
      </c>
      <c r="L201" s="87">
        <v>2214122.72</v>
      </c>
      <c r="M201" s="87">
        <v>940865.93</v>
      </c>
      <c r="N201" s="87">
        <v>1413020.31</v>
      </c>
      <c r="O201" s="87">
        <v>36825.3</v>
      </c>
      <c r="P201" s="87">
        <v>0</v>
      </c>
      <c r="Q201" s="87">
        <v>45545.5</v>
      </c>
      <c r="R201" s="87">
        <v>680565.91</v>
      </c>
      <c r="S201" s="87">
        <v>170565.91</v>
      </c>
      <c r="T201" s="87">
        <v>9409.5</v>
      </c>
      <c r="U201" s="89">
        <v>510000</v>
      </c>
    </row>
    <row r="202" spans="1:21" ht="12.75">
      <c r="A202" s="223">
        <v>2</v>
      </c>
      <c r="B202" s="224">
        <v>26</v>
      </c>
      <c r="C202" s="224">
        <v>4</v>
      </c>
      <c r="D202" s="85">
        <v>3</v>
      </c>
      <c r="E202" s="85">
        <v>0</v>
      </c>
      <c r="F202" s="86"/>
      <c r="G202" s="288" t="s">
        <v>461</v>
      </c>
      <c r="H202" s="87">
        <v>4190328.86</v>
      </c>
      <c r="I202" s="87">
        <v>4152919.41</v>
      </c>
      <c r="J202" s="87">
        <v>2723091.23</v>
      </c>
      <c r="K202" s="87">
        <v>2174545.31</v>
      </c>
      <c r="L202" s="87">
        <v>548545.92</v>
      </c>
      <c r="M202" s="87">
        <v>253062.92</v>
      </c>
      <c r="N202" s="87">
        <v>1117717.57</v>
      </c>
      <c r="O202" s="87">
        <v>52911.51</v>
      </c>
      <c r="P202" s="87">
        <v>0</v>
      </c>
      <c r="Q202" s="87">
        <v>6136.18</v>
      </c>
      <c r="R202" s="87">
        <v>37409.45</v>
      </c>
      <c r="S202" s="87">
        <v>37409.45</v>
      </c>
      <c r="T202" s="87">
        <v>18506.45</v>
      </c>
      <c r="U202" s="89">
        <v>0</v>
      </c>
    </row>
    <row r="203" spans="1:21" ht="12.75">
      <c r="A203" s="223">
        <v>2</v>
      </c>
      <c r="B203" s="224">
        <v>20</v>
      </c>
      <c r="C203" s="224">
        <v>3</v>
      </c>
      <c r="D203" s="85">
        <v>3</v>
      </c>
      <c r="E203" s="85">
        <v>0</v>
      </c>
      <c r="F203" s="86"/>
      <c r="G203" s="288" t="s">
        <v>462</v>
      </c>
      <c r="H203" s="87">
        <v>14872180.2</v>
      </c>
      <c r="I203" s="87">
        <v>13231558.69</v>
      </c>
      <c r="J203" s="87">
        <v>10486311.41</v>
      </c>
      <c r="K203" s="87">
        <v>7550182.18</v>
      </c>
      <c r="L203" s="87">
        <v>2936129.23</v>
      </c>
      <c r="M203" s="87">
        <v>889479.78</v>
      </c>
      <c r="N203" s="87">
        <v>1652607.5</v>
      </c>
      <c r="O203" s="87">
        <v>0</v>
      </c>
      <c r="P203" s="87">
        <v>0</v>
      </c>
      <c r="Q203" s="87">
        <v>203160</v>
      </c>
      <c r="R203" s="87">
        <v>1640621.51</v>
      </c>
      <c r="S203" s="87">
        <v>1640621.51</v>
      </c>
      <c r="T203" s="87">
        <v>811.8</v>
      </c>
      <c r="U203" s="89">
        <v>0</v>
      </c>
    </row>
    <row r="204" spans="1:21" ht="12.75">
      <c r="A204" s="223">
        <v>2</v>
      </c>
      <c r="B204" s="224">
        <v>14</v>
      </c>
      <c r="C204" s="224">
        <v>8</v>
      </c>
      <c r="D204" s="85">
        <v>3</v>
      </c>
      <c r="E204" s="85">
        <v>0</v>
      </c>
      <c r="F204" s="86"/>
      <c r="G204" s="288" t="s">
        <v>463</v>
      </c>
      <c r="H204" s="87">
        <v>6574189.89</v>
      </c>
      <c r="I204" s="87">
        <v>6274472.11</v>
      </c>
      <c r="J204" s="87">
        <v>4954136.29</v>
      </c>
      <c r="K204" s="87">
        <v>3562489.92</v>
      </c>
      <c r="L204" s="87">
        <v>1391646.37</v>
      </c>
      <c r="M204" s="87">
        <v>182158.4</v>
      </c>
      <c r="N204" s="87">
        <v>981045.66</v>
      </c>
      <c r="O204" s="87">
        <v>12783.73</v>
      </c>
      <c r="P204" s="87">
        <v>0</v>
      </c>
      <c r="Q204" s="87">
        <v>144348.03</v>
      </c>
      <c r="R204" s="87">
        <v>299717.78</v>
      </c>
      <c r="S204" s="87">
        <v>299717.78</v>
      </c>
      <c r="T204" s="87">
        <v>25</v>
      </c>
      <c r="U204" s="89">
        <v>0</v>
      </c>
    </row>
    <row r="205" spans="1:21" ht="12.75">
      <c r="A205" s="223">
        <v>2</v>
      </c>
      <c r="B205" s="224">
        <v>4</v>
      </c>
      <c r="C205" s="224">
        <v>4</v>
      </c>
      <c r="D205" s="85">
        <v>3</v>
      </c>
      <c r="E205" s="85">
        <v>0</v>
      </c>
      <c r="F205" s="86"/>
      <c r="G205" s="288" t="s">
        <v>464</v>
      </c>
      <c r="H205" s="87">
        <v>5552793.84</v>
      </c>
      <c r="I205" s="87">
        <v>5107974.39</v>
      </c>
      <c r="J205" s="87">
        <v>3796152.3</v>
      </c>
      <c r="K205" s="87">
        <v>2866407.35</v>
      </c>
      <c r="L205" s="87">
        <v>929744.95</v>
      </c>
      <c r="M205" s="87">
        <v>173838.33</v>
      </c>
      <c r="N205" s="87">
        <v>1055146.65</v>
      </c>
      <c r="O205" s="87">
        <v>14443</v>
      </c>
      <c r="P205" s="87">
        <v>0</v>
      </c>
      <c r="Q205" s="87">
        <v>68394.11</v>
      </c>
      <c r="R205" s="87">
        <v>444819.45</v>
      </c>
      <c r="S205" s="87">
        <v>444819.45</v>
      </c>
      <c r="T205" s="87">
        <v>0</v>
      </c>
      <c r="U205" s="89">
        <v>0</v>
      </c>
    </row>
    <row r="206" spans="1:21" ht="12.75">
      <c r="A206" s="223">
        <v>2</v>
      </c>
      <c r="B206" s="224">
        <v>25</v>
      </c>
      <c r="C206" s="224">
        <v>6</v>
      </c>
      <c r="D206" s="85">
        <v>3</v>
      </c>
      <c r="E206" s="85">
        <v>0</v>
      </c>
      <c r="F206" s="86"/>
      <c r="G206" s="288" t="s">
        <v>465</v>
      </c>
      <c r="H206" s="87">
        <v>6960176.8</v>
      </c>
      <c r="I206" s="87">
        <v>5443289.25</v>
      </c>
      <c r="J206" s="87">
        <v>3927261.29</v>
      </c>
      <c r="K206" s="87">
        <v>2936400.29</v>
      </c>
      <c r="L206" s="87">
        <v>990861</v>
      </c>
      <c r="M206" s="87">
        <v>372648.89</v>
      </c>
      <c r="N206" s="87">
        <v>1042870.46</v>
      </c>
      <c r="O206" s="87">
        <v>6836</v>
      </c>
      <c r="P206" s="87">
        <v>0</v>
      </c>
      <c r="Q206" s="87">
        <v>93672.61</v>
      </c>
      <c r="R206" s="87">
        <v>1516887.55</v>
      </c>
      <c r="S206" s="87">
        <v>1516887.55</v>
      </c>
      <c r="T206" s="87">
        <v>1170547.8</v>
      </c>
      <c r="U206" s="89">
        <v>0</v>
      </c>
    </row>
    <row r="207" spans="1:21" ht="12.75">
      <c r="A207" s="223">
        <v>2</v>
      </c>
      <c r="B207" s="224">
        <v>17</v>
      </c>
      <c r="C207" s="224">
        <v>5</v>
      </c>
      <c r="D207" s="85">
        <v>3</v>
      </c>
      <c r="E207" s="85">
        <v>0</v>
      </c>
      <c r="F207" s="86"/>
      <c r="G207" s="288" t="s">
        <v>466</v>
      </c>
      <c r="H207" s="87">
        <v>4885755.05</v>
      </c>
      <c r="I207" s="87">
        <v>4885755.05</v>
      </c>
      <c r="J207" s="87">
        <v>3735061.26</v>
      </c>
      <c r="K207" s="87">
        <v>2791506.85</v>
      </c>
      <c r="L207" s="87">
        <v>943554.41</v>
      </c>
      <c r="M207" s="87">
        <v>162897.15</v>
      </c>
      <c r="N207" s="87">
        <v>767995.16</v>
      </c>
      <c r="O207" s="87">
        <v>80767.29</v>
      </c>
      <c r="P207" s="87">
        <v>0</v>
      </c>
      <c r="Q207" s="87">
        <v>139034.19</v>
      </c>
      <c r="R207" s="87">
        <v>0</v>
      </c>
      <c r="S207" s="87">
        <v>0</v>
      </c>
      <c r="T207" s="87">
        <v>0</v>
      </c>
      <c r="U207" s="89">
        <v>0</v>
      </c>
    </row>
    <row r="208" spans="1:21" ht="12.75">
      <c r="A208" s="223">
        <v>2</v>
      </c>
      <c r="B208" s="224">
        <v>12</v>
      </c>
      <c r="C208" s="224">
        <v>5</v>
      </c>
      <c r="D208" s="85">
        <v>3</v>
      </c>
      <c r="E208" s="85">
        <v>0</v>
      </c>
      <c r="F208" s="86"/>
      <c r="G208" s="288" t="s">
        <v>467</v>
      </c>
      <c r="H208" s="87">
        <v>2981359.22</v>
      </c>
      <c r="I208" s="87">
        <v>2798906.57</v>
      </c>
      <c r="J208" s="87">
        <v>2013605</v>
      </c>
      <c r="K208" s="87">
        <v>1444891.21</v>
      </c>
      <c r="L208" s="87">
        <v>568713.79</v>
      </c>
      <c r="M208" s="87">
        <v>156027.66</v>
      </c>
      <c r="N208" s="87">
        <v>572553.72</v>
      </c>
      <c r="O208" s="87">
        <v>3250</v>
      </c>
      <c r="P208" s="87">
        <v>0</v>
      </c>
      <c r="Q208" s="87">
        <v>53470.19</v>
      </c>
      <c r="R208" s="87">
        <v>182452.65</v>
      </c>
      <c r="S208" s="87">
        <v>182452.65</v>
      </c>
      <c r="T208" s="87">
        <v>36794.3</v>
      </c>
      <c r="U208" s="89">
        <v>0</v>
      </c>
    </row>
    <row r="209" spans="1:21" ht="12.75">
      <c r="A209" s="223">
        <v>2</v>
      </c>
      <c r="B209" s="224">
        <v>22</v>
      </c>
      <c r="C209" s="224">
        <v>3</v>
      </c>
      <c r="D209" s="85">
        <v>3</v>
      </c>
      <c r="E209" s="85">
        <v>0</v>
      </c>
      <c r="F209" s="86"/>
      <c r="G209" s="288" t="s">
        <v>468</v>
      </c>
      <c r="H209" s="87">
        <v>15249385.06</v>
      </c>
      <c r="I209" s="87">
        <v>12802017.93</v>
      </c>
      <c r="J209" s="87">
        <v>9029270.61</v>
      </c>
      <c r="K209" s="87">
        <v>5944095.58</v>
      </c>
      <c r="L209" s="87">
        <v>3085175.03</v>
      </c>
      <c r="M209" s="87">
        <v>1195433.62</v>
      </c>
      <c r="N209" s="87">
        <v>2059439.38</v>
      </c>
      <c r="O209" s="87">
        <v>8655</v>
      </c>
      <c r="P209" s="87">
        <v>0</v>
      </c>
      <c r="Q209" s="87">
        <v>509219.32</v>
      </c>
      <c r="R209" s="87">
        <v>2447367.13</v>
      </c>
      <c r="S209" s="87">
        <v>2447367.13</v>
      </c>
      <c r="T209" s="87">
        <v>1585112.07</v>
      </c>
      <c r="U209" s="89">
        <v>0</v>
      </c>
    </row>
    <row r="210" spans="1:21" ht="12.75">
      <c r="A210" s="223">
        <v>2</v>
      </c>
      <c r="B210" s="224">
        <v>24</v>
      </c>
      <c r="C210" s="224">
        <v>5</v>
      </c>
      <c r="D210" s="85">
        <v>3</v>
      </c>
      <c r="E210" s="85">
        <v>0</v>
      </c>
      <c r="F210" s="86"/>
      <c r="G210" s="288" t="s">
        <v>469</v>
      </c>
      <c r="H210" s="87">
        <v>14228849.09</v>
      </c>
      <c r="I210" s="87">
        <v>13346311.47</v>
      </c>
      <c r="J210" s="87">
        <v>10468211.69</v>
      </c>
      <c r="K210" s="87">
        <v>7790144.78</v>
      </c>
      <c r="L210" s="87">
        <v>2678066.91</v>
      </c>
      <c r="M210" s="87">
        <v>567528.46</v>
      </c>
      <c r="N210" s="87">
        <v>2000655.29</v>
      </c>
      <c r="O210" s="87">
        <v>71445.14</v>
      </c>
      <c r="P210" s="87">
        <v>0</v>
      </c>
      <c r="Q210" s="87">
        <v>238470.89</v>
      </c>
      <c r="R210" s="87">
        <v>882537.62</v>
      </c>
      <c r="S210" s="87">
        <v>882537.62</v>
      </c>
      <c r="T210" s="87">
        <v>0</v>
      </c>
      <c r="U210" s="89">
        <v>0</v>
      </c>
    </row>
    <row r="211" spans="1:21" ht="12.75">
      <c r="A211" s="223">
        <v>2</v>
      </c>
      <c r="B211" s="224">
        <v>24</v>
      </c>
      <c r="C211" s="224">
        <v>6</v>
      </c>
      <c r="D211" s="85">
        <v>3</v>
      </c>
      <c r="E211" s="85">
        <v>0</v>
      </c>
      <c r="F211" s="86"/>
      <c r="G211" s="288" t="s">
        <v>470</v>
      </c>
      <c r="H211" s="87">
        <v>10404051.03</v>
      </c>
      <c r="I211" s="87">
        <v>9319736.02</v>
      </c>
      <c r="J211" s="87">
        <v>6370193.3</v>
      </c>
      <c r="K211" s="87">
        <v>4572380.9</v>
      </c>
      <c r="L211" s="87">
        <v>1797812.4</v>
      </c>
      <c r="M211" s="87">
        <v>698195.1</v>
      </c>
      <c r="N211" s="87">
        <v>1859230.34</v>
      </c>
      <c r="O211" s="87">
        <v>105395.71</v>
      </c>
      <c r="P211" s="87">
        <v>0</v>
      </c>
      <c r="Q211" s="87">
        <v>286721.57</v>
      </c>
      <c r="R211" s="87">
        <v>1084315.01</v>
      </c>
      <c r="S211" s="87">
        <v>1079315.01</v>
      </c>
      <c r="T211" s="87">
        <v>946824.27</v>
      </c>
      <c r="U211" s="89">
        <v>5000</v>
      </c>
    </row>
    <row r="212" spans="1:21" ht="12.75">
      <c r="A212" s="223">
        <v>2</v>
      </c>
      <c r="B212" s="224">
        <v>24</v>
      </c>
      <c r="C212" s="224">
        <v>7</v>
      </c>
      <c r="D212" s="85">
        <v>3</v>
      </c>
      <c r="E212" s="85">
        <v>0</v>
      </c>
      <c r="F212" s="86"/>
      <c r="G212" s="288" t="s">
        <v>471</v>
      </c>
      <c r="H212" s="87">
        <v>3698711.81</v>
      </c>
      <c r="I212" s="87">
        <v>3659634.21</v>
      </c>
      <c r="J212" s="87">
        <v>2478491.32</v>
      </c>
      <c r="K212" s="87">
        <v>1477228.73</v>
      </c>
      <c r="L212" s="87">
        <v>1001262.59</v>
      </c>
      <c r="M212" s="87">
        <v>391733</v>
      </c>
      <c r="N212" s="87">
        <v>710291.31</v>
      </c>
      <c r="O212" s="87">
        <v>0</v>
      </c>
      <c r="P212" s="87">
        <v>0</v>
      </c>
      <c r="Q212" s="87">
        <v>79118.58</v>
      </c>
      <c r="R212" s="87">
        <v>39077.6</v>
      </c>
      <c r="S212" s="87">
        <v>39077.6</v>
      </c>
      <c r="T212" s="87">
        <v>0</v>
      </c>
      <c r="U212" s="89">
        <v>0</v>
      </c>
    </row>
    <row r="213" spans="1:21" ht="12.75">
      <c r="A213" s="223">
        <v>2</v>
      </c>
      <c r="B213" s="224">
        <v>19</v>
      </c>
      <c r="C213" s="224">
        <v>8</v>
      </c>
      <c r="D213" s="85">
        <v>3</v>
      </c>
      <c r="E213" s="85">
        <v>0</v>
      </c>
      <c r="F213" s="86"/>
      <c r="G213" s="288" t="s">
        <v>472</v>
      </c>
      <c r="H213" s="87">
        <v>8058331.52</v>
      </c>
      <c r="I213" s="87">
        <v>7949660.22</v>
      </c>
      <c r="J213" s="87">
        <v>5989707.96</v>
      </c>
      <c r="K213" s="87">
        <v>3616090.75</v>
      </c>
      <c r="L213" s="87">
        <v>2373617.21</v>
      </c>
      <c r="M213" s="87">
        <v>593504.37</v>
      </c>
      <c r="N213" s="87">
        <v>867273.34</v>
      </c>
      <c r="O213" s="87">
        <v>7020</v>
      </c>
      <c r="P213" s="87">
        <v>280919.22</v>
      </c>
      <c r="Q213" s="87">
        <v>211235.33</v>
      </c>
      <c r="R213" s="87">
        <v>108671.3</v>
      </c>
      <c r="S213" s="87">
        <v>108671.3</v>
      </c>
      <c r="T213" s="87">
        <v>0</v>
      </c>
      <c r="U213" s="89">
        <v>0</v>
      </c>
    </row>
    <row r="214" spans="1:21" ht="12.75">
      <c r="A214" s="223">
        <v>2</v>
      </c>
      <c r="B214" s="224">
        <v>20</v>
      </c>
      <c r="C214" s="224">
        <v>6</v>
      </c>
      <c r="D214" s="85">
        <v>3</v>
      </c>
      <c r="E214" s="85">
        <v>0</v>
      </c>
      <c r="F214" s="86"/>
      <c r="G214" s="288" t="s">
        <v>473</v>
      </c>
      <c r="H214" s="87">
        <v>12472475.69</v>
      </c>
      <c r="I214" s="87">
        <v>10147378.82</v>
      </c>
      <c r="J214" s="87">
        <v>6305660.38</v>
      </c>
      <c r="K214" s="87">
        <v>4161254.24</v>
      </c>
      <c r="L214" s="87">
        <v>2144406.14</v>
      </c>
      <c r="M214" s="87">
        <v>1584739.95</v>
      </c>
      <c r="N214" s="87">
        <v>1675868.08</v>
      </c>
      <c r="O214" s="87">
        <v>40750.47</v>
      </c>
      <c r="P214" s="87">
        <v>0</v>
      </c>
      <c r="Q214" s="87">
        <v>540359.94</v>
      </c>
      <c r="R214" s="87">
        <v>2325096.87</v>
      </c>
      <c r="S214" s="87">
        <v>2325096.87</v>
      </c>
      <c r="T214" s="87">
        <v>4483.35</v>
      </c>
      <c r="U214" s="89">
        <v>0</v>
      </c>
    </row>
    <row r="215" spans="1:21" s="95" customFormat="1" ht="15">
      <c r="A215" s="225"/>
      <c r="B215" s="226"/>
      <c r="C215" s="226"/>
      <c r="D215" s="96"/>
      <c r="E215" s="96"/>
      <c r="F215" s="102" t="s">
        <v>474</v>
      </c>
      <c r="G215" s="289"/>
      <c r="H215" s="98">
        <v>22487299.759999994</v>
      </c>
      <c r="I215" s="98">
        <v>21887481.359999992</v>
      </c>
      <c r="J215" s="98">
        <v>19556264.079999994</v>
      </c>
      <c r="K215" s="98">
        <v>1145706.78</v>
      </c>
      <c r="L215" s="98">
        <v>18410557.3</v>
      </c>
      <c r="M215" s="98">
        <v>79816.66</v>
      </c>
      <c r="N215" s="98">
        <v>79566.07</v>
      </c>
      <c r="O215" s="98">
        <v>0</v>
      </c>
      <c r="P215" s="98">
        <v>0</v>
      </c>
      <c r="Q215" s="98">
        <v>2171834.55</v>
      </c>
      <c r="R215" s="98">
        <v>599818.4</v>
      </c>
      <c r="S215" s="98">
        <v>199418.4</v>
      </c>
      <c r="T215" s="98">
        <v>0</v>
      </c>
      <c r="U215" s="100">
        <v>400400</v>
      </c>
    </row>
    <row r="216" spans="1:21" ht="25.5">
      <c r="A216" s="223">
        <v>2</v>
      </c>
      <c r="B216" s="224">
        <v>15</v>
      </c>
      <c r="C216" s="224">
        <v>1</v>
      </c>
      <c r="D216" s="85" t="s">
        <v>475</v>
      </c>
      <c r="E216" s="85">
        <v>8</v>
      </c>
      <c r="F216" s="86"/>
      <c r="G216" s="288" t="s">
        <v>476</v>
      </c>
      <c r="H216" s="87">
        <v>47522.52</v>
      </c>
      <c r="I216" s="87">
        <v>47522.52</v>
      </c>
      <c r="J216" s="87">
        <v>47522.52</v>
      </c>
      <c r="K216" s="87">
        <v>16491.11</v>
      </c>
      <c r="L216" s="87">
        <v>31031.41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9">
        <v>0</v>
      </c>
    </row>
    <row r="217" spans="1:21" ht="25.5">
      <c r="A217" s="223">
        <v>2</v>
      </c>
      <c r="B217" s="224">
        <v>63</v>
      </c>
      <c r="C217" s="224">
        <v>1</v>
      </c>
      <c r="D217" s="85" t="s">
        <v>475</v>
      </c>
      <c r="E217" s="85">
        <v>8</v>
      </c>
      <c r="F217" s="86"/>
      <c r="G217" s="288" t="s">
        <v>477</v>
      </c>
      <c r="H217" s="87">
        <v>20171217.12</v>
      </c>
      <c r="I217" s="87">
        <v>20150922.12</v>
      </c>
      <c r="J217" s="87">
        <v>17950331.85</v>
      </c>
      <c r="K217" s="87">
        <v>324612.86</v>
      </c>
      <c r="L217" s="87">
        <v>17625718.99</v>
      </c>
      <c r="M217" s="87">
        <v>0</v>
      </c>
      <c r="N217" s="87">
        <v>28755.72</v>
      </c>
      <c r="O217" s="87">
        <v>0</v>
      </c>
      <c r="P217" s="87">
        <v>0</v>
      </c>
      <c r="Q217" s="87">
        <v>2171834.55</v>
      </c>
      <c r="R217" s="87">
        <v>20295</v>
      </c>
      <c r="S217" s="87">
        <v>20295</v>
      </c>
      <c r="T217" s="87">
        <v>0</v>
      </c>
      <c r="U217" s="89">
        <v>0</v>
      </c>
    </row>
    <row r="218" spans="1:21" ht="12.75">
      <c r="A218" s="223">
        <v>2</v>
      </c>
      <c r="B218" s="224">
        <v>9</v>
      </c>
      <c r="C218" s="224">
        <v>7</v>
      </c>
      <c r="D218" s="85" t="s">
        <v>475</v>
      </c>
      <c r="E218" s="85">
        <v>8</v>
      </c>
      <c r="F218" s="86"/>
      <c r="G218" s="288" t="s">
        <v>478</v>
      </c>
      <c r="H218" s="87">
        <v>266024.33</v>
      </c>
      <c r="I218" s="87">
        <v>266024.33</v>
      </c>
      <c r="J218" s="87">
        <v>264674.33</v>
      </c>
      <c r="K218" s="87">
        <v>93688.23</v>
      </c>
      <c r="L218" s="87">
        <v>170986.1</v>
      </c>
      <c r="M218" s="87">
        <v>0</v>
      </c>
      <c r="N218" s="87">
        <v>1350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9">
        <v>0</v>
      </c>
    </row>
    <row r="219" spans="1:21" ht="12.75">
      <c r="A219" s="223">
        <v>2</v>
      </c>
      <c r="B219" s="224">
        <v>10</v>
      </c>
      <c r="C219" s="224">
        <v>1</v>
      </c>
      <c r="D219" s="85" t="s">
        <v>475</v>
      </c>
      <c r="E219" s="85">
        <v>8</v>
      </c>
      <c r="F219" s="86"/>
      <c r="G219" s="288" t="s">
        <v>479</v>
      </c>
      <c r="H219" s="87">
        <v>18458.5</v>
      </c>
      <c r="I219" s="87">
        <v>18458.5</v>
      </c>
      <c r="J219" s="87">
        <v>18458.5</v>
      </c>
      <c r="K219" s="87">
        <v>16469.92</v>
      </c>
      <c r="L219" s="87">
        <v>1988.58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0</v>
      </c>
      <c r="S219" s="87">
        <v>0</v>
      </c>
      <c r="T219" s="87">
        <v>0</v>
      </c>
      <c r="U219" s="89">
        <v>0</v>
      </c>
    </row>
    <row r="220" spans="1:21" ht="12.75">
      <c r="A220" s="223">
        <v>2</v>
      </c>
      <c r="B220" s="224">
        <v>20</v>
      </c>
      <c r="C220" s="224">
        <v>2</v>
      </c>
      <c r="D220" s="85" t="s">
        <v>475</v>
      </c>
      <c r="E220" s="85">
        <v>8</v>
      </c>
      <c r="F220" s="86"/>
      <c r="G220" s="288" t="s">
        <v>480</v>
      </c>
      <c r="H220" s="87">
        <v>158186.24</v>
      </c>
      <c r="I220" s="87">
        <v>158186.24</v>
      </c>
      <c r="J220" s="87">
        <v>153066.24</v>
      </c>
      <c r="K220" s="87">
        <v>24655.32</v>
      </c>
      <c r="L220" s="87">
        <v>128410.92</v>
      </c>
      <c r="M220" s="87">
        <v>0</v>
      </c>
      <c r="N220" s="87">
        <v>5120</v>
      </c>
      <c r="O220" s="87">
        <v>0</v>
      </c>
      <c r="P220" s="87">
        <v>0</v>
      </c>
      <c r="Q220" s="87">
        <v>0</v>
      </c>
      <c r="R220" s="87">
        <v>0</v>
      </c>
      <c r="S220" s="87">
        <v>0</v>
      </c>
      <c r="T220" s="87">
        <v>0</v>
      </c>
      <c r="U220" s="89">
        <v>0</v>
      </c>
    </row>
    <row r="221" spans="1:21" ht="12.75">
      <c r="A221" s="223">
        <v>2</v>
      </c>
      <c r="B221" s="224">
        <v>61</v>
      </c>
      <c r="C221" s="224">
        <v>1</v>
      </c>
      <c r="D221" s="85" t="s">
        <v>475</v>
      </c>
      <c r="E221" s="85">
        <v>8</v>
      </c>
      <c r="F221" s="86"/>
      <c r="G221" s="288" t="s">
        <v>481</v>
      </c>
      <c r="H221" s="87">
        <v>354522.81</v>
      </c>
      <c r="I221" s="87">
        <v>297010.47</v>
      </c>
      <c r="J221" s="87">
        <v>296758.47</v>
      </c>
      <c r="K221" s="87">
        <v>206819.54</v>
      </c>
      <c r="L221" s="87">
        <v>89938.93</v>
      </c>
      <c r="M221" s="87">
        <v>0</v>
      </c>
      <c r="N221" s="87">
        <v>252</v>
      </c>
      <c r="O221" s="87">
        <v>0</v>
      </c>
      <c r="P221" s="87">
        <v>0</v>
      </c>
      <c r="Q221" s="87">
        <v>0</v>
      </c>
      <c r="R221" s="87">
        <v>57512.34</v>
      </c>
      <c r="S221" s="87">
        <v>57512.34</v>
      </c>
      <c r="T221" s="87">
        <v>0</v>
      </c>
      <c r="U221" s="89">
        <v>0</v>
      </c>
    </row>
    <row r="222" spans="1:21" ht="38.25">
      <c r="A222" s="223">
        <v>2</v>
      </c>
      <c r="B222" s="224">
        <v>2</v>
      </c>
      <c r="C222" s="224">
        <v>5</v>
      </c>
      <c r="D222" s="85" t="s">
        <v>475</v>
      </c>
      <c r="E222" s="85">
        <v>8</v>
      </c>
      <c r="F222" s="86"/>
      <c r="G222" s="288" t="s">
        <v>482</v>
      </c>
      <c r="H222" s="87">
        <v>37992.45</v>
      </c>
      <c r="I222" s="87">
        <v>37992.45</v>
      </c>
      <c r="J222" s="87">
        <v>37992.45</v>
      </c>
      <c r="K222" s="87">
        <v>30039.49</v>
      </c>
      <c r="L222" s="87">
        <v>7952.96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  <c r="S222" s="87">
        <v>0</v>
      </c>
      <c r="T222" s="87">
        <v>0</v>
      </c>
      <c r="U222" s="89">
        <v>0</v>
      </c>
    </row>
    <row r="223" spans="1:21" ht="12.75">
      <c r="A223" s="223">
        <v>2</v>
      </c>
      <c r="B223" s="224">
        <v>8</v>
      </c>
      <c r="C223" s="224">
        <v>6</v>
      </c>
      <c r="D223" s="85" t="s">
        <v>475</v>
      </c>
      <c r="E223" s="85">
        <v>8</v>
      </c>
      <c r="F223" s="86"/>
      <c r="G223" s="288" t="s">
        <v>483</v>
      </c>
      <c r="H223" s="87">
        <v>6465.13</v>
      </c>
      <c r="I223" s="87">
        <v>6465.13</v>
      </c>
      <c r="J223" s="87">
        <v>6465.13</v>
      </c>
      <c r="K223" s="87">
        <v>4568.45</v>
      </c>
      <c r="L223" s="87">
        <v>1896.68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9">
        <v>0</v>
      </c>
    </row>
    <row r="224" spans="1:21" ht="12.75">
      <c r="A224" s="223">
        <v>2</v>
      </c>
      <c r="B224" s="224">
        <v>16</v>
      </c>
      <c r="C224" s="224">
        <v>4</v>
      </c>
      <c r="D224" s="85" t="s">
        <v>475</v>
      </c>
      <c r="E224" s="85">
        <v>8</v>
      </c>
      <c r="F224" s="86"/>
      <c r="G224" s="288" t="s">
        <v>484</v>
      </c>
      <c r="H224" s="87">
        <v>689286.09</v>
      </c>
      <c r="I224" s="87">
        <v>621675.72</v>
      </c>
      <c r="J224" s="87">
        <v>577587.37</v>
      </c>
      <c r="K224" s="87">
        <v>296925.62</v>
      </c>
      <c r="L224" s="87">
        <v>280661.75</v>
      </c>
      <c r="M224" s="87">
        <v>0</v>
      </c>
      <c r="N224" s="87">
        <v>44088.35</v>
      </c>
      <c r="O224" s="87">
        <v>0</v>
      </c>
      <c r="P224" s="87">
        <v>0</v>
      </c>
      <c r="Q224" s="87">
        <v>0</v>
      </c>
      <c r="R224" s="87">
        <v>67610.37</v>
      </c>
      <c r="S224" s="87">
        <v>67610.37</v>
      </c>
      <c r="T224" s="87">
        <v>0</v>
      </c>
      <c r="U224" s="89">
        <v>0</v>
      </c>
    </row>
    <row r="225" spans="1:21" ht="12.75">
      <c r="A225" s="223">
        <v>2</v>
      </c>
      <c r="B225" s="224">
        <v>25</v>
      </c>
      <c r="C225" s="224">
        <v>2</v>
      </c>
      <c r="D225" s="85" t="s">
        <v>475</v>
      </c>
      <c r="E225" s="85">
        <v>8</v>
      </c>
      <c r="F225" s="86"/>
      <c r="G225" s="288" t="s">
        <v>485</v>
      </c>
      <c r="H225" s="87">
        <v>122897.35</v>
      </c>
      <c r="I225" s="87">
        <v>122897.35</v>
      </c>
      <c r="J225" s="87">
        <v>43080.69</v>
      </c>
      <c r="K225" s="87">
        <v>33473.75</v>
      </c>
      <c r="L225" s="87">
        <v>9606.94</v>
      </c>
      <c r="M225" s="87">
        <v>79816.66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9">
        <v>0</v>
      </c>
    </row>
    <row r="226" spans="1:21" ht="25.5">
      <c r="A226" s="223">
        <v>2</v>
      </c>
      <c r="B226" s="224">
        <v>19</v>
      </c>
      <c r="C226" s="224">
        <v>1</v>
      </c>
      <c r="D226" s="85" t="s">
        <v>475</v>
      </c>
      <c r="E226" s="85">
        <v>8</v>
      </c>
      <c r="F226" s="86"/>
      <c r="G226" s="288" t="s">
        <v>486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9">
        <v>0</v>
      </c>
    </row>
    <row r="227" spans="1:21" ht="12.75">
      <c r="A227" s="223">
        <v>2</v>
      </c>
      <c r="B227" s="224">
        <v>1</v>
      </c>
      <c r="C227" s="224">
        <v>1</v>
      </c>
      <c r="D227" s="85" t="s">
        <v>475</v>
      </c>
      <c r="E227" s="85">
        <v>8</v>
      </c>
      <c r="F227" s="86"/>
      <c r="G227" s="288" t="s">
        <v>487</v>
      </c>
      <c r="H227" s="87">
        <v>10917.38</v>
      </c>
      <c r="I227" s="87">
        <v>10917.38</v>
      </c>
      <c r="J227" s="87">
        <v>10917.38</v>
      </c>
      <c r="K227" s="87">
        <v>9848.42</v>
      </c>
      <c r="L227" s="87">
        <v>1068.96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87">
        <v>0</v>
      </c>
      <c r="T227" s="87">
        <v>0</v>
      </c>
      <c r="U227" s="89">
        <v>0</v>
      </c>
    </row>
    <row r="228" spans="1:21" ht="25.5">
      <c r="A228" s="223">
        <v>2</v>
      </c>
      <c r="B228" s="224">
        <v>17</v>
      </c>
      <c r="C228" s="224">
        <v>4</v>
      </c>
      <c r="D228" s="85" t="s">
        <v>475</v>
      </c>
      <c r="E228" s="85">
        <v>8</v>
      </c>
      <c r="F228" s="86"/>
      <c r="G228" s="288" t="s">
        <v>488</v>
      </c>
      <c r="H228" s="87">
        <v>603809.84</v>
      </c>
      <c r="I228" s="87">
        <v>149409.15</v>
      </c>
      <c r="J228" s="87">
        <v>149409.15</v>
      </c>
      <c r="K228" s="87">
        <v>88114.07</v>
      </c>
      <c r="L228" s="87">
        <v>61295.08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454400.69</v>
      </c>
      <c r="S228" s="87">
        <v>54000.69</v>
      </c>
      <c r="T228" s="87">
        <v>0</v>
      </c>
      <c r="U228" s="89">
        <v>400400</v>
      </c>
    </row>
    <row r="229" spans="1:21" ht="12.75">
      <c r="A229" s="223"/>
      <c r="B229" s="224"/>
      <c r="C229" s="224"/>
      <c r="D229" s="85"/>
      <c r="E229" s="85"/>
      <c r="F229" s="86"/>
      <c r="G229" s="288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9"/>
    </row>
    <row r="230" spans="1:21" ht="12.75">
      <c r="A230" s="223"/>
      <c r="B230" s="224"/>
      <c r="C230" s="224"/>
      <c r="D230" s="85"/>
      <c r="E230" s="85"/>
      <c r="F230" s="86"/>
      <c r="G230" s="288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9"/>
    </row>
    <row r="231" spans="1:21" ht="12.75">
      <c r="A231" s="223"/>
      <c r="B231" s="224"/>
      <c r="C231" s="224"/>
      <c r="D231" s="85"/>
      <c r="E231" s="85"/>
      <c r="F231" s="86"/>
      <c r="G231" s="288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9"/>
    </row>
    <row r="232" spans="1:21" ht="12.75">
      <c r="A232" s="223"/>
      <c r="B232" s="224"/>
      <c r="C232" s="224"/>
      <c r="D232" s="85"/>
      <c r="E232" s="85"/>
      <c r="F232" s="86"/>
      <c r="G232" s="288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9"/>
    </row>
    <row r="233" spans="1:21" ht="12.75">
      <c r="A233" s="223"/>
      <c r="B233" s="224"/>
      <c r="C233" s="224"/>
      <c r="D233" s="85"/>
      <c r="E233" s="85"/>
      <c r="F233" s="86"/>
      <c r="G233" s="288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9"/>
    </row>
    <row r="234" spans="1:21" ht="13.5" thickBot="1">
      <c r="A234" s="241"/>
      <c r="B234" s="242"/>
      <c r="C234" s="242"/>
      <c r="D234" s="268"/>
      <c r="E234" s="268"/>
      <c r="F234" s="269"/>
      <c r="G234" s="301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6"/>
    </row>
    <row r="235" spans="1:3" ht="12.75">
      <c r="A235" s="267"/>
      <c r="B235" s="267"/>
      <c r="C235" s="267"/>
    </row>
    <row r="236" spans="1:3" ht="12.75">
      <c r="A236" s="267"/>
      <c r="B236" s="267"/>
      <c r="C236" s="267"/>
    </row>
    <row r="237" spans="1:3" ht="12.75">
      <c r="A237" s="267"/>
      <c r="B237" s="267"/>
      <c r="C237" s="267"/>
    </row>
    <row r="238" spans="1:3" ht="12.75">
      <c r="A238" s="267"/>
      <c r="B238" s="267"/>
      <c r="C238" s="267"/>
    </row>
    <row r="239" spans="1:3" ht="12.75">
      <c r="A239" s="267"/>
      <c r="B239" s="267"/>
      <c r="C239" s="267"/>
    </row>
    <row r="240" spans="1:3" ht="12.75">
      <c r="A240" s="267"/>
      <c r="B240" s="267"/>
      <c r="C240" s="267"/>
    </row>
    <row r="241" spans="1:3" ht="12.75">
      <c r="A241" s="267"/>
      <c r="B241" s="267"/>
      <c r="C241" s="267"/>
    </row>
    <row r="242" spans="1:3" ht="12.75">
      <c r="A242" s="267"/>
      <c r="B242" s="267"/>
      <c r="C242" s="267"/>
    </row>
    <row r="243" spans="1:3" ht="12.75">
      <c r="A243" s="267"/>
      <c r="B243" s="267"/>
      <c r="C243" s="267"/>
    </row>
    <row r="244" spans="1:3" ht="12.75">
      <c r="A244" s="267"/>
      <c r="B244" s="267"/>
      <c r="C244" s="267"/>
    </row>
    <row r="245" spans="1:3" ht="12.75">
      <c r="A245" s="267"/>
      <c r="B245" s="267"/>
      <c r="C245" s="267"/>
    </row>
    <row r="246" spans="1:3" ht="12.75">
      <c r="A246" s="267"/>
      <c r="B246" s="267"/>
      <c r="C246" s="267"/>
    </row>
    <row r="247" spans="1:3" ht="12.75">
      <c r="A247" s="267"/>
      <c r="B247" s="267"/>
      <c r="C247" s="267"/>
    </row>
    <row r="248" spans="1:3" ht="12.75">
      <c r="A248" s="267"/>
      <c r="B248" s="267"/>
      <c r="C248" s="267"/>
    </row>
    <row r="249" spans="1:3" ht="12.75">
      <c r="A249" s="267"/>
      <c r="B249" s="267"/>
      <c r="C249" s="267"/>
    </row>
    <row r="250" spans="1:3" ht="12.75">
      <c r="A250" s="267"/>
      <c r="B250" s="267"/>
      <c r="C250" s="267"/>
    </row>
    <row r="251" spans="1:3" ht="12.75">
      <c r="A251" s="267"/>
      <c r="B251" s="267"/>
      <c r="C251" s="267"/>
    </row>
    <row r="252" spans="1:3" ht="12.75">
      <c r="A252" s="267"/>
      <c r="B252" s="267"/>
      <c r="C252" s="267"/>
    </row>
    <row r="253" spans="1:3" ht="12.75">
      <c r="A253" s="267"/>
      <c r="B253" s="267"/>
      <c r="C253" s="267"/>
    </row>
    <row r="254" spans="1:3" ht="12.75">
      <c r="A254" s="267"/>
      <c r="B254" s="267"/>
      <c r="C254" s="267"/>
    </row>
    <row r="255" spans="1:3" ht="12.75">
      <c r="A255" s="267"/>
      <c r="B255" s="267"/>
      <c r="C255" s="267"/>
    </row>
    <row r="256" spans="1:3" ht="12.75">
      <c r="A256" s="267"/>
      <c r="B256" s="267"/>
      <c r="C256" s="267"/>
    </row>
    <row r="257" spans="1:3" ht="12.75">
      <c r="A257" s="267"/>
      <c r="B257" s="267"/>
      <c r="C257" s="267"/>
    </row>
    <row r="258" spans="1:3" ht="12.75">
      <c r="A258" s="267"/>
      <c r="B258" s="267"/>
      <c r="C258" s="267"/>
    </row>
    <row r="259" spans="1:3" ht="12.75">
      <c r="A259" s="267"/>
      <c r="B259" s="267"/>
      <c r="C259" s="267"/>
    </row>
    <row r="260" spans="1:3" ht="12.75">
      <c r="A260" s="267"/>
      <c r="B260" s="267"/>
      <c r="C260" s="267"/>
    </row>
    <row r="261" spans="1:3" ht="12.75">
      <c r="A261" s="267"/>
      <c r="B261" s="267"/>
      <c r="C261" s="267"/>
    </row>
    <row r="262" spans="1:3" ht="12.75">
      <c r="A262" s="267"/>
      <c r="B262" s="267"/>
      <c r="C262" s="267"/>
    </row>
    <row r="263" spans="1:3" ht="12.75">
      <c r="A263" s="267"/>
      <c r="B263" s="267"/>
      <c r="C263" s="267"/>
    </row>
    <row r="264" spans="1:3" ht="12.75">
      <c r="A264" s="267"/>
      <c r="B264" s="267"/>
      <c r="C264" s="267"/>
    </row>
    <row r="265" spans="1:3" ht="12.75">
      <c r="A265" s="267"/>
      <c r="B265" s="267"/>
      <c r="C265" s="267"/>
    </row>
    <row r="266" spans="1:3" ht="12.75">
      <c r="A266" s="267"/>
      <c r="B266" s="267"/>
      <c r="C266" s="267"/>
    </row>
    <row r="267" spans="1:3" ht="12.75">
      <c r="A267" s="267"/>
      <c r="B267" s="267"/>
      <c r="C267" s="267"/>
    </row>
    <row r="268" spans="1:3" ht="12.75">
      <c r="A268" s="267"/>
      <c r="B268" s="267"/>
      <c r="C268" s="267"/>
    </row>
    <row r="269" spans="1:3" ht="12.75">
      <c r="A269" s="267"/>
      <c r="B269" s="267"/>
      <c r="C269" s="267"/>
    </row>
    <row r="270" spans="1:3" ht="12.75">
      <c r="A270" s="267"/>
      <c r="B270" s="267"/>
      <c r="C270" s="267"/>
    </row>
    <row r="271" spans="1:3" ht="12.75">
      <c r="A271" s="267"/>
      <c r="B271" s="267"/>
      <c r="C271" s="267"/>
    </row>
    <row r="272" spans="1:3" ht="12.75">
      <c r="A272" s="267"/>
      <c r="B272" s="267"/>
      <c r="C272" s="267"/>
    </row>
    <row r="273" spans="1:3" ht="12.75">
      <c r="A273" s="267"/>
      <c r="B273" s="267"/>
      <c r="C273" s="267"/>
    </row>
    <row r="274" spans="1:3" ht="12.75">
      <c r="A274" s="267"/>
      <c r="B274" s="267"/>
      <c r="C274" s="267"/>
    </row>
    <row r="275" spans="1:3" ht="12.75">
      <c r="A275" s="267"/>
      <c r="B275" s="267"/>
      <c r="C275" s="267"/>
    </row>
    <row r="276" spans="1:3" ht="12.75">
      <c r="A276" s="267"/>
      <c r="B276" s="267"/>
      <c r="C276" s="267"/>
    </row>
    <row r="277" spans="1:3" ht="12.75">
      <c r="A277" s="267"/>
      <c r="B277" s="267"/>
      <c r="C277" s="267"/>
    </row>
    <row r="278" spans="1:3" ht="12.75">
      <c r="A278" s="267"/>
      <c r="B278" s="267"/>
      <c r="C278" s="267"/>
    </row>
    <row r="279" spans="1:3" ht="12.75">
      <c r="A279" s="267"/>
      <c r="B279" s="267"/>
      <c r="C279" s="267"/>
    </row>
    <row r="280" spans="1:3" ht="12.75">
      <c r="A280" s="267"/>
      <c r="B280" s="267"/>
      <c r="C280" s="267"/>
    </row>
    <row r="281" spans="1:3" ht="12.75">
      <c r="A281" s="267"/>
      <c r="B281" s="267"/>
      <c r="C281" s="267"/>
    </row>
    <row r="282" spans="1:3" ht="12.75">
      <c r="A282" s="267"/>
      <c r="B282" s="267"/>
      <c r="C282" s="267"/>
    </row>
    <row r="283" spans="1:3" ht="12.75">
      <c r="A283" s="267"/>
      <c r="B283" s="267"/>
      <c r="C283" s="267"/>
    </row>
    <row r="284" spans="1:3" ht="12.75">
      <c r="A284" s="267"/>
      <c r="B284" s="267"/>
      <c r="C284" s="267"/>
    </row>
    <row r="285" spans="1:3" ht="12.75">
      <c r="A285" s="267"/>
      <c r="B285" s="267"/>
      <c r="C285" s="267"/>
    </row>
    <row r="286" spans="1:3" ht="12.75">
      <c r="A286" s="267"/>
      <c r="B286" s="267"/>
      <c r="C286" s="267"/>
    </row>
    <row r="287" spans="1:3" ht="12.75">
      <c r="A287" s="267"/>
      <c r="B287" s="267"/>
      <c r="C287" s="267"/>
    </row>
    <row r="288" spans="1:3" ht="12.75">
      <c r="A288" s="267"/>
      <c r="B288" s="267"/>
      <c r="C288" s="267"/>
    </row>
    <row r="289" spans="1:3" ht="12.75">
      <c r="A289" s="267"/>
      <c r="B289" s="267"/>
      <c r="C289" s="267"/>
    </row>
    <row r="290" spans="1:3" ht="12.75">
      <c r="A290" s="267"/>
      <c r="B290" s="267"/>
      <c r="C290" s="267"/>
    </row>
    <row r="291" spans="1:3" ht="12.75">
      <c r="A291" s="267"/>
      <c r="B291" s="267"/>
      <c r="C291" s="267"/>
    </row>
    <row r="292" spans="1:3" ht="12.75">
      <c r="A292" s="267"/>
      <c r="B292" s="267"/>
      <c r="C292" s="267"/>
    </row>
    <row r="293" spans="1:3" ht="12.75">
      <c r="A293" s="267"/>
      <c r="B293" s="267"/>
      <c r="C293" s="267"/>
    </row>
    <row r="294" spans="1:3" ht="12.75">
      <c r="A294" s="267"/>
      <c r="B294" s="267"/>
      <c r="C294" s="267"/>
    </row>
    <row r="295" spans="1:3" ht="12.75">
      <c r="A295" s="267"/>
      <c r="B295" s="267"/>
      <c r="C295" s="267"/>
    </row>
    <row r="296" spans="1:3" ht="12.75">
      <c r="A296" s="267"/>
      <c r="B296" s="267"/>
      <c r="C296" s="267"/>
    </row>
    <row r="297" spans="1:3" ht="12.75">
      <c r="A297" s="267"/>
      <c r="B297" s="267"/>
      <c r="C297" s="267"/>
    </row>
    <row r="298" spans="1:3" ht="12.75">
      <c r="A298" s="267"/>
      <c r="B298" s="267"/>
      <c r="C298" s="267"/>
    </row>
    <row r="299" spans="1:3" ht="12.75">
      <c r="A299" s="267"/>
      <c r="B299" s="267"/>
      <c r="C299" s="267"/>
    </row>
    <row r="300" spans="1:3" ht="12.75">
      <c r="A300" s="267"/>
      <c r="B300" s="267"/>
      <c r="C300" s="267"/>
    </row>
    <row r="301" spans="1:3" ht="12.75">
      <c r="A301" s="267"/>
      <c r="B301" s="267"/>
      <c r="C301" s="267"/>
    </row>
    <row r="302" spans="1:3" ht="12.75">
      <c r="A302" s="267"/>
      <c r="B302" s="267"/>
      <c r="C302" s="267"/>
    </row>
    <row r="303" spans="1:3" ht="12.75">
      <c r="A303" s="267"/>
      <c r="B303" s="267"/>
      <c r="C303" s="267"/>
    </row>
    <row r="304" spans="1:3" ht="12.75">
      <c r="A304" s="267"/>
      <c r="B304" s="267"/>
      <c r="C304" s="267"/>
    </row>
    <row r="305" spans="1:3" ht="12.75">
      <c r="A305" s="267"/>
      <c r="B305" s="267"/>
      <c r="C305" s="267"/>
    </row>
    <row r="306" spans="1:3" ht="12.75">
      <c r="A306" s="267"/>
      <c r="B306" s="267"/>
      <c r="C306" s="267"/>
    </row>
    <row r="307" spans="1:3" ht="12.75">
      <c r="A307" s="267"/>
      <c r="B307" s="267"/>
      <c r="C307" s="267"/>
    </row>
    <row r="308" spans="1:3" ht="12.75">
      <c r="A308" s="267"/>
      <c r="B308" s="267"/>
      <c r="C308" s="267"/>
    </row>
    <row r="309" spans="1:3" ht="12.75">
      <c r="A309" s="267"/>
      <c r="B309" s="267"/>
      <c r="C309" s="267"/>
    </row>
    <row r="310" spans="1:3" ht="12.75">
      <c r="A310" s="267"/>
      <c r="B310" s="267"/>
      <c r="C310" s="267"/>
    </row>
    <row r="311" spans="1:3" ht="12.75">
      <c r="A311" s="267"/>
      <c r="B311" s="267"/>
      <c r="C311" s="267"/>
    </row>
    <row r="312" spans="1:3" ht="12.75">
      <c r="A312" s="267"/>
      <c r="B312" s="267"/>
      <c r="C312" s="267"/>
    </row>
    <row r="313" spans="1:3" ht="12.75">
      <c r="A313" s="267"/>
      <c r="B313" s="267"/>
      <c r="C313" s="267"/>
    </row>
    <row r="314" spans="1:3" ht="12.75">
      <c r="A314" s="267"/>
      <c r="B314" s="267"/>
      <c r="C314" s="267"/>
    </row>
    <row r="315" spans="1:3" ht="12.75">
      <c r="A315" s="267"/>
      <c r="B315" s="267"/>
      <c r="C315" s="267"/>
    </row>
    <row r="316" spans="1:3" ht="12.75">
      <c r="A316" s="267"/>
      <c r="B316" s="267"/>
      <c r="C316" s="267"/>
    </row>
    <row r="317" spans="1:3" ht="12.75">
      <c r="A317" s="267"/>
      <c r="B317" s="267"/>
      <c r="C317" s="267"/>
    </row>
    <row r="318" spans="1:3" ht="12.75">
      <c r="A318" s="267"/>
      <c r="B318" s="267"/>
      <c r="C318" s="267"/>
    </row>
    <row r="319" spans="1:3" ht="12.75">
      <c r="A319" s="267"/>
      <c r="B319" s="267"/>
      <c r="C319" s="267"/>
    </row>
    <row r="320" spans="1:3" ht="12.75">
      <c r="A320" s="267"/>
      <c r="B320" s="267"/>
      <c r="C320" s="267"/>
    </row>
    <row r="321" spans="1:3" ht="12.75">
      <c r="A321" s="267"/>
      <c r="B321" s="267"/>
      <c r="C321" s="267"/>
    </row>
    <row r="322" spans="1:3" ht="12.75">
      <c r="A322" s="267"/>
      <c r="B322" s="267"/>
      <c r="C322" s="267"/>
    </row>
    <row r="323" spans="1:3" ht="12.75">
      <c r="A323" s="267"/>
      <c r="B323" s="267"/>
      <c r="C323" s="267"/>
    </row>
    <row r="324" spans="1:3" ht="12.75">
      <c r="A324" s="267"/>
      <c r="B324" s="267"/>
      <c r="C324" s="267"/>
    </row>
    <row r="325" spans="1:3" ht="12.75">
      <c r="A325" s="267"/>
      <c r="B325" s="267"/>
      <c r="C325" s="267"/>
    </row>
    <row r="326" spans="1:3" ht="12.75">
      <c r="A326" s="267"/>
      <c r="B326" s="267"/>
      <c r="C326" s="267"/>
    </row>
    <row r="327" spans="1:3" ht="12.75">
      <c r="A327" s="267"/>
      <c r="B327" s="267"/>
      <c r="C327" s="267"/>
    </row>
    <row r="328" spans="1:3" ht="12.75">
      <c r="A328" s="267"/>
      <c r="B328" s="267"/>
      <c r="C328" s="267"/>
    </row>
    <row r="329" spans="1:3" ht="12.75">
      <c r="A329" s="267"/>
      <c r="B329" s="267"/>
      <c r="C329" s="267"/>
    </row>
    <row r="330" spans="1:3" ht="12.75">
      <c r="A330" s="267"/>
      <c r="B330" s="267"/>
      <c r="C330" s="267"/>
    </row>
    <row r="331" spans="1:3" ht="12.75">
      <c r="A331" s="267"/>
      <c r="B331" s="267"/>
      <c r="C331" s="267"/>
    </row>
    <row r="332" spans="1:3" ht="12.75">
      <c r="A332" s="267"/>
      <c r="B332" s="267"/>
      <c r="C332" s="267"/>
    </row>
    <row r="333" spans="1:3" ht="12.75">
      <c r="A333" s="267"/>
      <c r="B333" s="267"/>
      <c r="C333" s="267"/>
    </row>
    <row r="334" spans="1:3" ht="12.75">
      <c r="A334" s="267"/>
      <c r="B334" s="267"/>
      <c r="C334" s="267"/>
    </row>
    <row r="335" spans="1:3" ht="12.75">
      <c r="A335" s="267"/>
      <c r="B335" s="267"/>
      <c r="C335" s="267"/>
    </row>
    <row r="336" spans="1:3" ht="12.75">
      <c r="A336" s="267"/>
      <c r="B336" s="267"/>
      <c r="C336" s="267"/>
    </row>
    <row r="337" spans="1:3" ht="12.75">
      <c r="A337" s="267"/>
      <c r="B337" s="267"/>
      <c r="C337" s="267"/>
    </row>
    <row r="338" spans="1:3" ht="12.75">
      <c r="A338" s="267"/>
      <c r="B338" s="267"/>
      <c r="C338" s="267"/>
    </row>
    <row r="339" spans="1:3" ht="12.75">
      <c r="A339" s="267"/>
      <c r="B339" s="267"/>
      <c r="C339" s="267"/>
    </row>
    <row r="340" spans="1:3" ht="12.75">
      <c r="A340" s="267"/>
      <c r="B340" s="267"/>
      <c r="C340" s="267"/>
    </row>
    <row r="341" spans="1:3" ht="12.75">
      <c r="A341" s="267"/>
      <c r="B341" s="267"/>
      <c r="C341" s="267"/>
    </row>
    <row r="342" spans="1:3" ht="12.75">
      <c r="A342" s="267"/>
      <c r="B342" s="267"/>
      <c r="C342" s="267"/>
    </row>
    <row r="343" spans="1:3" ht="12.75">
      <c r="A343" s="267"/>
      <c r="B343" s="267"/>
      <c r="C343" s="267"/>
    </row>
    <row r="344" spans="1:3" ht="12.75">
      <c r="A344" s="267"/>
      <c r="B344" s="267"/>
      <c r="C344" s="267"/>
    </row>
    <row r="345" spans="1:3" ht="12.75">
      <c r="A345" s="267"/>
      <c r="B345" s="267"/>
      <c r="C345" s="267"/>
    </row>
    <row r="346" spans="1:3" ht="12.75">
      <c r="A346" s="267"/>
      <c r="B346" s="267"/>
      <c r="C346" s="267"/>
    </row>
    <row r="347" spans="1:3" ht="12.75">
      <c r="A347" s="267"/>
      <c r="B347" s="267"/>
      <c r="C347" s="267"/>
    </row>
    <row r="348" spans="1:3" ht="12.75">
      <c r="A348" s="267"/>
      <c r="B348" s="267"/>
      <c r="C348" s="267"/>
    </row>
    <row r="349" spans="1:3" ht="12.75">
      <c r="A349" s="267"/>
      <c r="B349" s="267"/>
      <c r="C349" s="267"/>
    </row>
    <row r="350" spans="1:3" ht="12.75">
      <c r="A350" s="267"/>
      <c r="B350" s="267"/>
      <c r="C350" s="267"/>
    </row>
    <row r="351" spans="1:3" ht="12.75">
      <c r="A351" s="267"/>
      <c r="B351" s="267"/>
      <c r="C351" s="267"/>
    </row>
    <row r="352" spans="1:3" ht="12.75">
      <c r="A352" s="267"/>
      <c r="B352" s="267"/>
      <c r="C352" s="267"/>
    </row>
    <row r="353" spans="1:3" ht="12.75">
      <c r="A353" s="267"/>
      <c r="B353" s="267"/>
      <c r="C353" s="267"/>
    </row>
    <row r="354" spans="1:3" ht="12.75">
      <c r="A354" s="267"/>
      <c r="B354" s="267"/>
      <c r="C354" s="267"/>
    </row>
    <row r="355" spans="1:3" ht="12.75">
      <c r="A355" s="267"/>
      <c r="B355" s="267"/>
      <c r="C355" s="267"/>
    </row>
    <row r="356" spans="1:3" ht="12.75">
      <c r="A356" s="267"/>
      <c r="B356" s="267"/>
      <c r="C356" s="267"/>
    </row>
    <row r="357" spans="1:3" ht="12.75">
      <c r="A357" s="267"/>
      <c r="B357" s="267"/>
      <c r="C357" s="267"/>
    </row>
    <row r="358" spans="1:3" ht="12.75">
      <c r="A358" s="267"/>
      <c r="B358" s="267"/>
      <c r="C358" s="267"/>
    </row>
    <row r="359" spans="1:3" ht="12.75">
      <c r="A359" s="267"/>
      <c r="B359" s="267"/>
      <c r="C359" s="267"/>
    </row>
    <row r="360" spans="1:3" ht="12.75">
      <c r="A360" s="267"/>
      <c r="B360" s="267"/>
      <c r="C360" s="267"/>
    </row>
    <row r="361" spans="1:3" ht="12.75">
      <c r="A361" s="267"/>
      <c r="B361" s="267"/>
      <c r="C361" s="267"/>
    </row>
    <row r="362" spans="1:3" ht="12.75">
      <c r="A362" s="267"/>
      <c r="B362" s="267"/>
      <c r="C362" s="267"/>
    </row>
    <row r="363" spans="1:3" ht="12.75">
      <c r="A363" s="267"/>
      <c r="B363" s="267"/>
      <c r="C363" s="267"/>
    </row>
    <row r="364" spans="1:3" ht="12.75">
      <c r="A364" s="267"/>
      <c r="B364" s="267"/>
      <c r="C364" s="267"/>
    </row>
    <row r="365" spans="1:3" ht="12.75">
      <c r="A365" s="267"/>
      <c r="B365" s="267"/>
      <c r="C365" s="267"/>
    </row>
    <row r="366" spans="1:3" ht="12.75">
      <c r="A366" s="267"/>
      <c r="B366" s="267"/>
      <c r="C366" s="267"/>
    </row>
    <row r="367" spans="1:3" ht="12.75">
      <c r="A367" s="267"/>
      <c r="B367" s="267"/>
      <c r="C367" s="267"/>
    </row>
    <row r="368" spans="1:3" ht="12.75">
      <c r="A368" s="267"/>
      <c r="B368" s="267"/>
      <c r="C368" s="267"/>
    </row>
    <row r="369" spans="1:3" ht="12.75">
      <c r="A369" s="267"/>
      <c r="B369" s="267"/>
      <c r="C369" s="267"/>
    </row>
    <row r="370" spans="1:3" ht="12.75">
      <c r="A370" s="267"/>
      <c r="B370" s="267"/>
      <c r="C370" s="267"/>
    </row>
    <row r="371" spans="1:3" ht="12.75">
      <c r="A371" s="267"/>
      <c r="B371" s="267"/>
      <c r="C371" s="267"/>
    </row>
    <row r="372" spans="1:3" ht="12.75">
      <c r="A372" s="267"/>
      <c r="B372" s="267"/>
      <c r="C372" s="267"/>
    </row>
    <row r="373" spans="1:3" ht="12.75">
      <c r="A373" s="267"/>
      <c r="B373" s="267"/>
      <c r="C373" s="267"/>
    </row>
    <row r="374" spans="1:3" ht="12.75">
      <c r="A374" s="267"/>
      <c r="B374" s="267"/>
      <c r="C374" s="267"/>
    </row>
    <row r="375" spans="1:3" ht="12.75">
      <c r="A375" s="267"/>
      <c r="B375" s="267"/>
      <c r="C375" s="267"/>
    </row>
    <row r="376" spans="1:3" ht="12.75">
      <c r="A376" s="267"/>
      <c r="B376" s="267"/>
      <c r="C376" s="267"/>
    </row>
    <row r="377" spans="1:3" ht="12.75">
      <c r="A377" s="267"/>
      <c r="B377" s="267"/>
      <c r="C377" s="267"/>
    </row>
    <row r="378" spans="1:3" ht="12.75">
      <c r="A378" s="267"/>
      <c r="B378" s="267"/>
      <c r="C378" s="267"/>
    </row>
    <row r="379" spans="1:3" ht="12.75">
      <c r="A379" s="267"/>
      <c r="B379" s="267"/>
      <c r="C379" s="267"/>
    </row>
    <row r="380" spans="1:3" ht="12.75">
      <c r="A380" s="267"/>
      <c r="B380" s="267"/>
      <c r="C380" s="267"/>
    </row>
    <row r="381" spans="1:3" ht="12.75">
      <c r="A381" s="267"/>
      <c r="B381" s="267"/>
      <c r="C381" s="267"/>
    </row>
    <row r="382" spans="1:3" ht="12.75">
      <c r="A382" s="267"/>
      <c r="B382" s="267"/>
      <c r="C382" s="267"/>
    </row>
    <row r="383" spans="1:3" ht="12.75">
      <c r="A383" s="267"/>
      <c r="B383" s="267"/>
      <c r="C383" s="267"/>
    </row>
    <row r="384" spans="1:3" ht="12.75">
      <c r="A384" s="267"/>
      <c r="B384" s="267"/>
      <c r="C384" s="267"/>
    </row>
    <row r="385" spans="1:3" ht="12.75">
      <c r="A385" s="267"/>
      <c r="B385" s="267"/>
      <c r="C385" s="267"/>
    </row>
    <row r="386" spans="1:3" ht="12.75">
      <c r="A386" s="267"/>
      <c r="B386" s="267"/>
      <c r="C386" s="267"/>
    </row>
    <row r="387" spans="1:3" ht="12.75">
      <c r="A387" s="267"/>
      <c r="B387" s="267"/>
      <c r="C387" s="267"/>
    </row>
    <row r="388" spans="1:3" ht="12.75">
      <c r="A388" s="267"/>
      <c r="B388" s="267"/>
      <c r="C388" s="267"/>
    </row>
    <row r="389" spans="1:3" ht="12.75">
      <c r="A389" s="267"/>
      <c r="B389" s="267"/>
      <c r="C389" s="267"/>
    </row>
    <row r="390" spans="1:3" ht="12.75">
      <c r="A390" s="267"/>
      <c r="B390" s="267"/>
      <c r="C390" s="267"/>
    </row>
    <row r="391" spans="1:3" ht="12.75">
      <c r="A391" s="267"/>
      <c r="B391" s="267"/>
      <c r="C391" s="267"/>
    </row>
    <row r="392" spans="1:3" ht="12.75">
      <c r="A392" s="267"/>
      <c r="B392" s="267"/>
      <c r="C392" s="267"/>
    </row>
    <row r="393" spans="1:3" ht="12.75">
      <c r="A393" s="267"/>
      <c r="B393" s="267"/>
      <c r="C393" s="267"/>
    </row>
    <row r="394" spans="1:3" ht="12.75">
      <c r="A394" s="267"/>
      <c r="B394" s="267"/>
      <c r="C394" s="267"/>
    </row>
    <row r="395" spans="1:3" ht="12.75">
      <c r="A395" s="267"/>
      <c r="B395" s="267"/>
      <c r="C395" s="267"/>
    </row>
    <row r="396" spans="1:3" ht="12.75">
      <c r="A396" s="267"/>
      <c r="B396" s="267"/>
      <c r="C396" s="267"/>
    </row>
    <row r="397" spans="1:3" ht="12.75">
      <c r="A397" s="267"/>
      <c r="B397" s="267"/>
      <c r="C397" s="267"/>
    </row>
    <row r="398" spans="1:3" ht="12.75">
      <c r="A398" s="267"/>
      <c r="B398" s="267"/>
      <c r="C398" s="267"/>
    </row>
    <row r="399" spans="1:3" ht="12.75">
      <c r="A399" s="267"/>
      <c r="B399" s="267"/>
      <c r="C399" s="267"/>
    </row>
    <row r="400" spans="1:3" ht="12.75">
      <c r="A400" s="267"/>
      <c r="B400" s="267"/>
      <c r="C400" s="267"/>
    </row>
    <row r="401" spans="1:3" ht="12.75">
      <c r="A401" s="267"/>
      <c r="B401" s="267"/>
      <c r="C401" s="267"/>
    </row>
    <row r="402" spans="1:3" ht="12.75">
      <c r="A402" s="267"/>
      <c r="B402" s="267"/>
      <c r="C402" s="267"/>
    </row>
    <row r="403" spans="1:3" ht="12.75">
      <c r="A403" s="267"/>
      <c r="B403" s="267"/>
      <c r="C403" s="267"/>
    </row>
    <row r="404" spans="1:3" ht="12.75">
      <c r="A404" s="267"/>
      <c r="B404" s="267"/>
      <c r="C404" s="267"/>
    </row>
    <row r="405" spans="1:3" ht="12.75">
      <c r="A405" s="267"/>
      <c r="B405" s="267"/>
      <c r="C405" s="267"/>
    </row>
    <row r="406" spans="1:3" ht="12.75">
      <c r="A406" s="267"/>
      <c r="B406" s="267"/>
      <c r="C406" s="267"/>
    </row>
    <row r="407" spans="1:3" ht="12.75">
      <c r="A407" s="267"/>
      <c r="B407" s="267"/>
      <c r="C407" s="267"/>
    </row>
    <row r="408" spans="1:3" ht="12.75">
      <c r="A408" s="267"/>
      <c r="B408" s="267"/>
      <c r="C408" s="267"/>
    </row>
    <row r="409" spans="1:3" ht="12.75">
      <c r="A409" s="267"/>
      <c r="B409" s="267"/>
      <c r="C409" s="267"/>
    </row>
    <row r="410" spans="1:3" ht="12.75">
      <c r="A410" s="267"/>
      <c r="B410" s="267"/>
      <c r="C410" s="267"/>
    </row>
    <row r="411" spans="1:3" ht="12.75">
      <c r="A411" s="267"/>
      <c r="B411" s="267"/>
      <c r="C411" s="267"/>
    </row>
    <row r="412" spans="1:3" ht="12.75">
      <c r="A412" s="267"/>
      <c r="B412" s="267"/>
      <c r="C412" s="267"/>
    </row>
    <row r="413" spans="1:3" ht="12.75">
      <c r="A413" s="267"/>
      <c r="B413" s="267"/>
      <c r="C413" s="267"/>
    </row>
    <row r="414" spans="1:3" ht="12.75">
      <c r="A414" s="267"/>
      <c r="B414" s="267"/>
      <c r="C414" s="267"/>
    </row>
    <row r="415" spans="1:3" ht="12.75">
      <c r="A415" s="267"/>
      <c r="B415" s="267"/>
      <c r="C415" s="267"/>
    </row>
    <row r="416" spans="1:3" ht="12.75">
      <c r="A416" s="267"/>
      <c r="B416" s="267"/>
      <c r="C416" s="267"/>
    </row>
    <row r="417" spans="1:3" ht="12.75">
      <c r="A417" s="267"/>
      <c r="B417" s="267"/>
      <c r="C417" s="267"/>
    </row>
    <row r="418" spans="1:3" ht="12.75">
      <c r="A418" s="267"/>
      <c r="B418" s="267"/>
      <c r="C418" s="267"/>
    </row>
    <row r="419" spans="1:3" ht="12.75">
      <c r="A419" s="267"/>
      <c r="B419" s="267"/>
      <c r="C419" s="267"/>
    </row>
    <row r="420" spans="1:3" ht="12.75">
      <c r="A420" s="267"/>
      <c r="B420" s="267"/>
      <c r="C420" s="267"/>
    </row>
    <row r="421" spans="1:3" ht="12.75">
      <c r="A421" s="267"/>
      <c r="B421" s="267"/>
      <c r="C421" s="267"/>
    </row>
    <row r="422" spans="1:3" ht="12.75">
      <c r="A422" s="267"/>
      <c r="B422" s="267"/>
      <c r="C422" s="267"/>
    </row>
    <row r="423" spans="1:3" ht="12.75">
      <c r="A423" s="267"/>
      <c r="B423" s="267"/>
      <c r="C423" s="267"/>
    </row>
    <row r="424" spans="1:3" ht="12.75">
      <c r="A424" s="267"/>
      <c r="B424" s="267"/>
      <c r="C424" s="267"/>
    </row>
    <row r="425" spans="1:3" ht="12.75">
      <c r="A425" s="267"/>
      <c r="B425" s="267"/>
      <c r="C425" s="267"/>
    </row>
    <row r="426" spans="1:3" ht="12.75">
      <c r="A426" s="267"/>
      <c r="B426" s="267"/>
      <c r="C426" s="267"/>
    </row>
    <row r="427" spans="1:3" ht="12.75">
      <c r="A427" s="267"/>
      <c r="B427" s="267"/>
      <c r="C427" s="267"/>
    </row>
    <row r="428" spans="1:3" ht="12.75">
      <c r="A428" s="267"/>
      <c r="B428" s="267"/>
      <c r="C428" s="267"/>
    </row>
    <row r="429" spans="1:3" ht="12.75">
      <c r="A429" s="267"/>
      <c r="B429" s="267"/>
      <c r="C429" s="267"/>
    </row>
    <row r="430" spans="1:3" ht="12.75">
      <c r="A430" s="267"/>
      <c r="B430" s="267"/>
      <c r="C430" s="267"/>
    </row>
    <row r="431" spans="1:3" ht="12.75">
      <c r="A431" s="267"/>
      <c r="B431" s="267"/>
      <c r="C431" s="267"/>
    </row>
    <row r="432" spans="1:3" ht="12.75">
      <c r="A432" s="267"/>
      <c r="B432" s="267"/>
      <c r="C432" s="267"/>
    </row>
    <row r="433" spans="1:3" ht="12.75">
      <c r="A433" s="267"/>
      <c r="B433" s="267"/>
      <c r="C433" s="267"/>
    </row>
    <row r="434" spans="1:3" ht="12.75">
      <c r="A434" s="267"/>
      <c r="B434" s="267"/>
      <c r="C434" s="267"/>
    </row>
    <row r="435" spans="1:3" ht="12.75">
      <c r="A435" s="267"/>
      <c r="B435" s="267"/>
      <c r="C435" s="267"/>
    </row>
    <row r="436" spans="1:3" ht="12.75">
      <c r="A436" s="267"/>
      <c r="B436" s="267"/>
      <c r="C436" s="267"/>
    </row>
    <row r="437" spans="1:3" ht="12.75">
      <c r="A437" s="267"/>
      <c r="B437" s="267"/>
      <c r="C437" s="267"/>
    </row>
    <row r="438" spans="1:3" ht="12.75">
      <c r="A438" s="267"/>
      <c r="B438" s="267"/>
      <c r="C438" s="267"/>
    </row>
    <row r="439" spans="1:3" ht="12.75">
      <c r="A439" s="267"/>
      <c r="B439" s="267"/>
      <c r="C439" s="267"/>
    </row>
    <row r="440" spans="1:3" ht="12.75">
      <c r="A440" s="267"/>
      <c r="B440" s="267"/>
      <c r="C440" s="267"/>
    </row>
    <row r="441" spans="1:3" ht="12.75">
      <c r="A441" s="267"/>
      <c r="B441" s="267"/>
      <c r="C441" s="267"/>
    </row>
    <row r="442" spans="1:3" ht="12.75">
      <c r="A442" s="267"/>
      <c r="B442" s="267"/>
      <c r="C442" s="267"/>
    </row>
    <row r="443" spans="1:3" ht="12.75">
      <c r="A443" s="267"/>
      <c r="B443" s="267"/>
      <c r="C443" s="267"/>
    </row>
    <row r="444" spans="1:3" ht="12.75">
      <c r="A444" s="267"/>
      <c r="B444" s="267"/>
      <c r="C444" s="267"/>
    </row>
    <row r="445" spans="1:3" ht="12.75">
      <c r="A445" s="267"/>
      <c r="B445" s="267"/>
      <c r="C445" s="267"/>
    </row>
    <row r="446" spans="1:3" ht="12.75">
      <c r="A446" s="267"/>
      <c r="B446" s="267"/>
      <c r="C446" s="267"/>
    </row>
    <row r="447" spans="1:3" ht="12.75">
      <c r="A447" s="267"/>
      <c r="B447" s="267"/>
      <c r="C447" s="267"/>
    </row>
    <row r="448" spans="1:3" ht="12.75">
      <c r="A448" s="267"/>
      <c r="B448" s="267"/>
      <c r="C448" s="267"/>
    </row>
    <row r="449" spans="1:3" ht="12.75">
      <c r="A449" s="267"/>
      <c r="B449" s="267"/>
      <c r="C449" s="267"/>
    </row>
    <row r="450" spans="1:3" ht="12.75">
      <c r="A450" s="267"/>
      <c r="B450" s="267"/>
      <c r="C450" s="267"/>
    </row>
    <row r="451" spans="1:3" ht="12.75">
      <c r="A451" s="267"/>
      <c r="B451" s="267"/>
      <c r="C451" s="267"/>
    </row>
    <row r="452" spans="1:3" ht="12.75">
      <c r="A452" s="267"/>
      <c r="B452" s="267"/>
      <c r="C452" s="267"/>
    </row>
    <row r="453" spans="1:3" ht="12.75">
      <c r="A453" s="267"/>
      <c r="B453" s="267"/>
      <c r="C453" s="267"/>
    </row>
    <row r="454" spans="1:3" ht="12.75">
      <c r="A454" s="267"/>
      <c r="B454" s="267"/>
      <c r="C454" s="267"/>
    </row>
    <row r="455" spans="1:3" ht="12.75">
      <c r="A455" s="267"/>
      <c r="B455" s="267"/>
      <c r="C455" s="267"/>
    </row>
    <row r="456" spans="1:3" ht="12.75">
      <c r="A456" s="267"/>
      <c r="B456" s="267"/>
      <c r="C456" s="267"/>
    </row>
    <row r="457" spans="1:3" ht="12.75">
      <c r="A457" s="267"/>
      <c r="B457" s="267"/>
      <c r="C457" s="267"/>
    </row>
    <row r="458" spans="1:3" ht="12.75">
      <c r="A458" s="267"/>
      <c r="B458" s="267"/>
      <c r="C458" s="267"/>
    </row>
    <row r="459" spans="1:3" ht="12.75">
      <c r="A459" s="267"/>
      <c r="B459" s="267"/>
      <c r="C459" s="267"/>
    </row>
    <row r="460" spans="1:3" ht="12.75">
      <c r="A460" s="267"/>
      <c r="B460" s="267"/>
      <c r="C460" s="267"/>
    </row>
    <row r="461" spans="1:3" ht="12.75">
      <c r="A461" s="267"/>
      <c r="B461" s="267"/>
      <c r="C461" s="267"/>
    </row>
    <row r="462" spans="1:3" ht="12.75">
      <c r="A462" s="267"/>
      <c r="B462" s="267"/>
      <c r="C462" s="267"/>
    </row>
    <row r="463" spans="1:3" ht="12.75">
      <c r="A463" s="267"/>
      <c r="B463" s="267"/>
      <c r="C463" s="267"/>
    </row>
    <row r="464" spans="1:3" ht="12.75">
      <c r="A464" s="267"/>
      <c r="B464" s="267"/>
      <c r="C464" s="267"/>
    </row>
    <row r="465" spans="1:3" ht="12.75">
      <c r="A465" s="267"/>
      <c r="B465" s="267"/>
      <c r="C465" s="267"/>
    </row>
    <row r="466" spans="1:3" ht="12.75">
      <c r="A466" s="267"/>
      <c r="B466" s="267"/>
      <c r="C466" s="267"/>
    </row>
    <row r="467" spans="1:3" ht="12.75">
      <c r="A467" s="267"/>
      <c r="B467" s="267"/>
      <c r="C467" s="267"/>
    </row>
    <row r="468" spans="1:3" ht="12.75">
      <c r="A468" s="267"/>
      <c r="B468" s="267"/>
      <c r="C468" s="267"/>
    </row>
    <row r="469" spans="1:3" ht="12.75">
      <c r="A469" s="267"/>
      <c r="B469" s="267"/>
      <c r="C469" s="267"/>
    </row>
    <row r="470" spans="1:3" ht="12.75">
      <c r="A470" s="267"/>
      <c r="B470" s="267"/>
      <c r="C470" s="267"/>
    </row>
    <row r="471" spans="1:3" ht="12.75">
      <c r="A471" s="267"/>
      <c r="B471" s="267"/>
      <c r="C471" s="267"/>
    </row>
    <row r="472" spans="1:3" ht="12.75">
      <c r="A472" s="267"/>
      <c r="B472" s="267"/>
      <c r="C472" s="267"/>
    </row>
    <row r="473" spans="1:3" ht="12.75">
      <c r="A473" s="267"/>
      <c r="B473" s="267"/>
      <c r="C473" s="267"/>
    </row>
    <row r="474" spans="1:3" ht="12.75">
      <c r="A474" s="267"/>
      <c r="B474" s="267"/>
      <c r="C474" s="267"/>
    </row>
    <row r="475" spans="1:3" ht="12.75">
      <c r="A475" s="267"/>
      <c r="B475" s="267"/>
      <c r="C475" s="267"/>
    </row>
    <row r="476" spans="1:3" ht="12.75">
      <c r="A476" s="267"/>
      <c r="B476" s="267"/>
      <c r="C476" s="267"/>
    </row>
    <row r="477" spans="1:3" ht="12.75">
      <c r="A477" s="267"/>
      <c r="B477" s="267"/>
      <c r="C477" s="267"/>
    </row>
    <row r="478" spans="1:3" ht="12.75">
      <c r="A478" s="267"/>
      <c r="B478" s="267"/>
      <c r="C478" s="267"/>
    </row>
    <row r="479" spans="1:3" ht="12.75">
      <c r="A479" s="267"/>
      <c r="B479" s="267"/>
      <c r="C479" s="267"/>
    </row>
    <row r="480" spans="1:3" ht="12.75">
      <c r="A480" s="267"/>
      <c r="B480" s="267"/>
      <c r="C480" s="267"/>
    </row>
    <row r="481" spans="1:3" ht="12.75">
      <c r="A481" s="267"/>
      <c r="B481" s="267"/>
      <c r="C481" s="267"/>
    </row>
    <row r="482" spans="1:3" ht="12.75">
      <c r="A482" s="267"/>
      <c r="B482" s="267"/>
      <c r="C482" s="267"/>
    </row>
    <row r="483" spans="1:3" ht="12.75">
      <c r="A483" s="267"/>
      <c r="B483" s="267"/>
      <c r="C483" s="267"/>
    </row>
    <row r="484" spans="1:3" ht="12.75">
      <c r="A484" s="267"/>
      <c r="B484" s="267"/>
      <c r="C484" s="267"/>
    </row>
    <row r="485" spans="1:3" ht="12.75">
      <c r="A485" s="267"/>
      <c r="B485" s="267"/>
      <c r="C485" s="267"/>
    </row>
    <row r="486" spans="1:3" ht="12.75">
      <c r="A486" s="267"/>
      <c r="B486" s="267"/>
      <c r="C486" s="267"/>
    </row>
    <row r="487" spans="1:3" ht="12.75">
      <c r="A487" s="267"/>
      <c r="B487" s="267"/>
      <c r="C487" s="267"/>
    </row>
    <row r="488" spans="1:3" ht="12.75">
      <c r="A488" s="267"/>
      <c r="B488" s="267"/>
      <c r="C488" s="267"/>
    </row>
    <row r="489" spans="1:3" ht="12.75">
      <c r="A489" s="267"/>
      <c r="B489" s="267"/>
      <c r="C489" s="267"/>
    </row>
    <row r="490" spans="1:3" ht="12.75">
      <c r="A490" s="267"/>
      <c r="B490" s="267"/>
      <c r="C490" s="267"/>
    </row>
    <row r="491" spans="1:3" ht="12.75">
      <c r="A491" s="267"/>
      <c r="B491" s="267"/>
      <c r="C491" s="267"/>
    </row>
    <row r="492" spans="1:3" ht="12.75">
      <c r="A492" s="267"/>
      <c r="B492" s="267"/>
      <c r="C492" s="267"/>
    </row>
    <row r="493" spans="1:3" ht="12.75">
      <c r="A493" s="267"/>
      <c r="B493" s="267"/>
      <c r="C493" s="267"/>
    </row>
    <row r="494" spans="1:3" ht="12.75">
      <c r="A494" s="267"/>
      <c r="B494" s="267"/>
      <c r="C494" s="267"/>
    </row>
    <row r="495" spans="1:3" ht="12.75">
      <c r="A495" s="267"/>
      <c r="B495" s="267"/>
      <c r="C495" s="267"/>
    </row>
    <row r="496" spans="1:3" ht="12.75">
      <c r="A496" s="267"/>
      <c r="B496" s="267"/>
      <c r="C496" s="267"/>
    </row>
    <row r="497" spans="1:3" ht="12.75">
      <c r="A497" s="267"/>
      <c r="B497" s="267"/>
      <c r="C497" s="267"/>
    </row>
    <row r="498" spans="1:3" ht="12.75">
      <c r="A498" s="267"/>
      <c r="B498" s="267"/>
      <c r="C498" s="267"/>
    </row>
    <row r="499" spans="1:3" ht="12.75">
      <c r="A499" s="267"/>
      <c r="B499" s="267"/>
      <c r="C499" s="267"/>
    </row>
    <row r="500" spans="1:3" ht="12.75">
      <c r="A500" s="267"/>
      <c r="B500" s="267"/>
      <c r="C500" s="267"/>
    </row>
    <row r="501" spans="1:3" ht="12.75">
      <c r="A501" s="267"/>
      <c r="B501" s="267"/>
      <c r="C501" s="267"/>
    </row>
    <row r="502" spans="1:3" ht="12.75">
      <c r="A502" s="267"/>
      <c r="B502" s="267"/>
      <c r="C502" s="267"/>
    </row>
    <row r="503" spans="1:3" ht="12.75">
      <c r="A503" s="267"/>
      <c r="B503" s="267"/>
      <c r="C503" s="267"/>
    </row>
    <row r="504" spans="1:3" ht="12.75">
      <c r="A504" s="267"/>
      <c r="B504" s="267"/>
      <c r="C504" s="267"/>
    </row>
    <row r="505" spans="1:3" ht="12.75">
      <c r="A505" s="267"/>
      <c r="B505" s="267"/>
      <c r="C505" s="267"/>
    </row>
    <row r="506" spans="1:3" ht="12.75">
      <c r="A506" s="267"/>
      <c r="B506" s="267"/>
      <c r="C506" s="267"/>
    </row>
    <row r="507" spans="1:3" ht="12.75">
      <c r="A507" s="267"/>
      <c r="B507" s="267"/>
      <c r="C507" s="267"/>
    </row>
    <row r="508" spans="1:3" ht="12.75">
      <c r="A508" s="267"/>
      <c r="B508" s="267"/>
      <c r="C508" s="267"/>
    </row>
    <row r="509" spans="1:3" ht="12.75">
      <c r="A509" s="267"/>
      <c r="B509" s="267"/>
      <c r="C509" s="267"/>
    </row>
    <row r="510" spans="1:3" ht="12.75">
      <c r="A510" s="267"/>
      <c r="B510" s="267"/>
      <c r="C510" s="267"/>
    </row>
    <row r="511" spans="1:3" ht="12.75">
      <c r="A511" s="267"/>
      <c r="B511" s="267"/>
      <c r="C511" s="267"/>
    </row>
    <row r="512" spans="1:3" ht="12.75">
      <c r="A512" s="267"/>
      <c r="B512" s="267"/>
      <c r="C512" s="267"/>
    </row>
    <row r="513" spans="1:3" ht="12.75">
      <c r="A513" s="267"/>
      <c r="B513" s="267"/>
      <c r="C513" s="267"/>
    </row>
    <row r="514" spans="1:3" ht="12.75">
      <c r="A514" s="267"/>
      <c r="B514" s="267"/>
      <c r="C514" s="267"/>
    </row>
    <row r="515" spans="1:3" ht="12.75">
      <c r="A515" s="267"/>
      <c r="B515" s="267"/>
      <c r="C515" s="267"/>
    </row>
    <row r="516" spans="1:3" ht="12.75">
      <c r="A516" s="267"/>
      <c r="B516" s="267"/>
      <c r="C516" s="267"/>
    </row>
    <row r="517" spans="1:3" ht="12.75">
      <c r="A517" s="267"/>
      <c r="B517" s="267"/>
      <c r="C517" s="267"/>
    </row>
    <row r="518" spans="1:3" ht="12.75">
      <c r="A518" s="267"/>
      <c r="B518" s="267"/>
      <c r="C518" s="267"/>
    </row>
    <row r="519" spans="1:3" ht="12.75">
      <c r="A519" s="267"/>
      <c r="B519" s="267"/>
      <c r="C519" s="267"/>
    </row>
    <row r="520" spans="1:3" ht="12.75">
      <c r="A520" s="267"/>
      <c r="B520" s="267"/>
      <c r="C520" s="267"/>
    </row>
    <row r="521" spans="1:3" ht="12.75">
      <c r="A521" s="267"/>
      <c r="B521" s="267"/>
      <c r="C521" s="267"/>
    </row>
    <row r="522" spans="1:3" ht="12.75">
      <c r="A522" s="267"/>
      <c r="B522" s="267"/>
      <c r="C522" s="267"/>
    </row>
    <row r="523" spans="1:3" ht="12.75">
      <c r="A523" s="267"/>
      <c r="B523" s="267"/>
      <c r="C523" s="267"/>
    </row>
    <row r="524" spans="1:3" ht="12.75">
      <c r="A524" s="267"/>
      <c r="B524" s="267"/>
      <c r="C524" s="267"/>
    </row>
    <row r="525" spans="1:3" ht="12.75">
      <c r="A525" s="267"/>
      <c r="B525" s="267"/>
      <c r="C525" s="267"/>
    </row>
    <row r="526" spans="1:3" ht="12.75">
      <c r="A526" s="267"/>
      <c r="B526" s="267"/>
      <c r="C526" s="267"/>
    </row>
    <row r="527" spans="1:3" ht="12.75">
      <c r="A527" s="267"/>
      <c r="B527" s="267"/>
      <c r="C527" s="267"/>
    </row>
    <row r="528" spans="1:3" ht="12.75">
      <c r="A528" s="267"/>
      <c r="B528" s="267"/>
      <c r="C528" s="267"/>
    </row>
    <row r="529" spans="1:3" ht="12.75">
      <c r="A529" s="267"/>
      <c r="B529" s="267"/>
      <c r="C529" s="267"/>
    </row>
    <row r="530" spans="1:3" ht="12.75">
      <c r="A530" s="267"/>
      <c r="B530" s="267"/>
      <c r="C530" s="267"/>
    </row>
    <row r="531" spans="1:3" ht="12.75">
      <c r="A531" s="267"/>
      <c r="B531" s="267"/>
      <c r="C531" s="267"/>
    </row>
    <row r="532" spans="1:3" ht="12.75">
      <c r="A532" s="267"/>
      <c r="B532" s="267"/>
      <c r="C532" s="267"/>
    </row>
    <row r="533" spans="1:3" ht="12.75">
      <c r="A533" s="267"/>
      <c r="B533" s="267"/>
      <c r="C533" s="267"/>
    </row>
    <row r="534" spans="1:3" ht="12.75">
      <c r="A534" s="267"/>
      <c r="B534" s="267"/>
      <c r="C534" s="267"/>
    </row>
    <row r="535" spans="1:3" ht="12.75">
      <c r="A535" s="267"/>
      <c r="B535" s="267"/>
      <c r="C535" s="267"/>
    </row>
    <row r="536" spans="1:3" ht="12.75">
      <c r="A536" s="267"/>
      <c r="B536" s="267"/>
      <c r="C536" s="267"/>
    </row>
    <row r="537" spans="1:3" ht="12.75">
      <c r="A537" s="267"/>
      <c r="B537" s="267"/>
      <c r="C537" s="267"/>
    </row>
    <row r="538" spans="1:3" ht="12.75">
      <c r="A538" s="267"/>
      <c r="B538" s="267"/>
      <c r="C538" s="267"/>
    </row>
    <row r="539" spans="1:3" ht="12.75">
      <c r="A539" s="267"/>
      <c r="B539" s="267"/>
      <c r="C539" s="267"/>
    </row>
    <row r="540" spans="1:3" ht="12.75">
      <c r="A540" s="267"/>
      <c r="B540" s="267"/>
      <c r="C540" s="267"/>
    </row>
    <row r="541" spans="1:3" ht="12.75">
      <c r="A541" s="267"/>
      <c r="B541" s="267"/>
      <c r="C541" s="267"/>
    </row>
    <row r="542" spans="1:3" ht="12.75">
      <c r="A542" s="267"/>
      <c r="B542" s="267"/>
      <c r="C542" s="267"/>
    </row>
    <row r="543" spans="1:3" ht="12.75">
      <c r="A543" s="267"/>
      <c r="B543" s="267"/>
      <c r="C543" s="267"/>
    </row>
    <row r="544" spans="1:3" ht="12.75">
      <c r="A544" s="267"/>
      <c r="B544" s="267"/>
      <c r="C544" s="267"/>
    </row>
    <row r="545" spans="1:3" ht="12.75">
      <c r="A545" s="267"/>
      <c r="B545" s="267"/>
      <c r="C545" s="267"/>
    </row>
    <row r="546" spans="1:3" ht="12.75">
      <c r="A546" s="267"/>
      <c r="B546" s="267"/>
      <c r="C546" s="267"/>
    </row>
    <row r="547" spans="1:3" ht="12.75">
      <c r="A547" s="267"/>
      <c r="B547" s="267"/>
      <c r="C547" s="267"/>
    </row>
    <row r="548" spans="1:3" ht="12.75">
      <c r="A548" s="267"/>
      <c r="B548" s="267"/>
      <c r="C548" s="267"/>
    </row>
    <row r="549" spans="1:3" ht="12.75">
      <c r="A549" s="267"/>
      <c r="B549" s="267"/>
      <c r="C549" s="267"/>
    </row>
    <row r="550" spans="1:3" ht="12.75">
      <c r="A550" s="267"/>
      <c r="B550" s="267"/>
      <c r="C550" s="267"/>
    </row>
    <row r="551" spans="1:3" ht="12.75">
      <c r="A551" s="267"/>
      <c r="B551" s="267"/>
      <c r="C551" s="267"/>
    </row>
    <row r="552" spans="1:3" ht="12.75">
      <c r="A552" s="267"/>
      <c r="B552" s="267"/>
      <c r="C552" s="267"/>
    </row>
    <row r="553" spans="1:3" ht="12.75">
      <c r="A553" s="267"/>
      <c r="B553" s="267"/>
      <c r="C553" s="267"/>
    </row>
    <row r="554" spans="1:3" ht="12.75">
      <c r="A554" s="267"/>
      <c r="B554" s="267"/>
      <c r="C554" s="267"/>
    </row>
    <row r="555" spans="1:3" ht="12.75">
      <c r="A555" s="267"/>
      <c r="B555" s="267"/>
      <c r="C555" s="267"/>
    </row>
    <row r="556" spans="1:3" ht="12.75">
      <c r="A556" s="267"/>
      <c r="B556" s="267"/>
      <c r="C556" s="267"/>
    </row>
    <row r="557" spans="1:3" ht="12.75">
      <c r="A557" s="267"/>
      <c r="B557" s="267"/>
      <c r="C557" s="267"/>
    </row>
    <row r="558" spans="1:3" ht="12.75">
      <c r="A558" s="267"/>
      <c r="B558" s="267"/>
      <c r="C558" s="267"/>
    </row>
    <row r="559" spans="1:3" ht="12.75">
      <c r="A559" s="267"/>
      <c r="B559" s="267"/>
      <c r="C559" s="267"/>
    </row>
    <row r="560" spans="1:3" ht="12.75">
      <c r="A560" s="267"/>
      <c r="B560" s="267"/>
      <c r="C560" s="267"/>
    </row>
    <row r="561" spans="1:3" ht="12.75">
      <c r="A561" s="267"/>
      <c r="B561" s="267"/>
      <c r="C561" s="267"/>
    </row>
    <row r="562" spans="1:3" ht="12.75">
      <c r="A562" s="267"/>
      <c r="B562" s="267"/>
      <c r="C562" s="267"/>
    </row>
    <row r="563" spans="1:3" ht="12.75">
      <c r="A563" s="267"/>
      <c r="B563" s="267"/>
      <c r="C563" s="267"/>
    </row>
    <row r="564" spans="1:3" ht="12.75">
      <c r="A564" s="267"/>
      <c r="B564" s="267"/>
      <c r="C564" s="267"/>
    </row>
    <row r="565" spans="1:3" ht="12.75">
      <c r="A565" s="267"/>
      <c r="B565" s="267"/>
      <c r="C565" s="267"/>
    </row>
    <row r="566" spans="1:3" ht="12.75">
      <c r="A566" s="267"/>
      <c r="B566" s="267"/>
      <c r="C566" s="267"/>
    </row>
    <row r="567" spans="1:3" ht="12.75">
      <c r="A567" s="267"/>
      <c r="B567" s="267"/>
      <c r="C567" s="267"/>
    </row>
    <row r="568" spans="1:3" ht="12.75">
      <c r="A568" s="267"/>
      <c r="B568" s="267"/>
      <c r="C568" s="267"/>
    </row>
    <row r="569" spans="1:3" ht="12.75">
      <c r="A569" s="267"/>
      <c r="B569" s="267"/>
      <c r="C569" s="267"/>
    </row>
    <row r="570" spans="1:3" ht="12.75">
      <c r="A570" s="267"/>
      <c r="B570" s="267"/>
      <c r="C570" s="267"/>
    </row>
    <row r="571" spans="1:3" ht="12.75">
      <c r="A571" s="267"/>
      <c r="B571" s="267"/>
      <c r="C571" s="267"/>
    </row>
    <row r="572" spans="1:3" ht="12.75">
      <c r="A572" s="267"/>
      <c r="B572" s="267"/>
      <c r="C572" s="267"/>
    </row>
    <row r="573" spans="1:3" ht="12.75">
      <c r="A573" s="267"/>
      <c r="B573" s="267"/>
      <c r="C573" s="267"/>
    </row>
    <row r="574" spans="1:3" ht="12.75">
      <c r="A574" s="267"/>
      <c r="B574" s="267"/>
      <c r="C574" s="267"/>
    </row>
    <row r="575" spans="1:3" ht="12.75">
      <c r="A575" s="267"/>
      <c r="B575" s="267"/>
      <c r="C575" s="267"/>
    </row>
    <row r="576" spans="1:3" ht="12.75">
      <c r="A576" s="267"/>
      <c r="B576" s="267"/>
      <c r="C576" s="267"/>
    </row>
    <row r="577" spans="1:3" ht="12.75">
      <c r="A577" s="267"/>
      <c r="B577" s="267"/>
      <c r="C577" s="267"/>
    </row>
    <row r="578" spans="1:3" ht="12.75">
      <c r="A578" s="267"/>
      <c r="B578" s="267"/>
      <c r="C578" s="267"/>
    </row>
    <row r="579" spans="1:3" ht="12.75">
      <c r="A579" s="267"/>
      <c r="B579" s="267"/>
      <c r="C579" s="267"/>
    </row>
    <row r="580" spans="1:3" ht="12.75">
      <c r="A580" s="267"/>
      <c r="B580" s="267"/>
      <c r="C580" s="267"/>
    </row>
    <row r="581" spans="1:3" ht="12.75">
      <c r="A581" s="267"/>
      <c r="B581" s="267"/>
      <c r="C581" s="267"/>
    </row>
    <row r="582" spans="1:3" ht="12.75">
      <c r="A582" s="267"/>
      <c r="B582" s="267"/>
      <c r="C582" s="267"/>
    </row>
    <row r="583" spans="1:3" ht="12.75">
      <c r="A583" s="267"/>
      <c r="B583" s="267"/>
      <c r="C583" s="267"/>
    </row>
    <row r="584" spans="1:3" ht="12.75">
      <c r="A584" s="267"/>
      <c r="B584" s="267"/>
      <c r="C584" s="267"/>
    </row>
    <row r="585" spans="1:3" ht="12.75">
      <c r="A585" s="267"/>
      <c r="B585" s="267"/>
      <c r="C585" s="267"/>
    </row>
    <row r="586" spans="1:3" ht="12.75">
      <c r="A586" s="267"/>
      <c r="B586" s="267"/>
      <c r="C586" s="267"/>
    </row>
    <row r="587" spans="1:3" ht="12.75">
      <c r="A587" s="267"/>
      <c r="B587" s="267"/>
      <c r="C587" s="267"/>
    </row>
    <row r="588" spans="1:3" ht="12.75">
      <c r="A588" s="267"/>
      <c r="B588" s="267"/>
      <c r="C588" s="267"/>
    </row>
    <row r="589" spans="1:3" ht="12.75">
      <c r="A589" s="267"/>
      <c r="B589" s="267"/>
      <c r="C589" s="267"/>
    </row>
    <row r="590" spans="1:3" ht="12.75">
      <c r="A590" s="267"/>
      <c r="B590" s="267"/>
      <c r="C590" s="267"/>
    </row>
    <row r="591" spans="1:3" ht="12.75">
      <c r="A591" s="267"/>
      <c r="B591" s="267"/>
      <c r="C591" s="267"/>
    </row>
    <row r="592" spans="1:3" ht="12.75">
      <c r="A592" s="267"/>
      <c r="B592" s="267"/>
      <c r="C592" s="267"/>
    </row>
    <row r="593" spans="1:3" ht="12.75">
      <c r="A593" s="267"/>
      <c r="B593" s="267"/>
      <c r="C593" s="267"/>
    </row>
  </sheetData>
  <sheetProtection/>
  <mergeCells count="25">
    <mergeCell ref="F11:G11"/>
    <mergeCell ref="P9:P10"/>
    <mergeCell ref="Q9:Q10"/>
    <mergeCell ref="S9:S10"/>
    <mergeCell ref="O9:O10"/>
    <mergeCell ref="U9:U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51" t="s">
        <v>88</v>
      </c>
      <c r="O1" s="48"/>
      <c r="P1" s="50" t="str">
        <f>1!P1</f>
        <v>21.05.2011</v>
      </c>
      <c r="Q1" s="48"/>
      <c r="R1" s="48"/>
      <c r="S1" s="48"/>
      <c r="T1" s="48"/>
      <c r="U1" s="48"/>
      <c r="V1" s="49"/>
    </row>
    <row r="2" spans="1:23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51" t="s">
        <v>89</v>
      </c>
      <c r="O2" s="48"/>
      <c r="P2" s="48">
        <f>1!P2</f>
        <v>2</v>
      </c>
      <c r="Q2" s="48"/>
      <c r="R2" s="48"/>
      <c r="S2" s="48"/>
      <c r="T2" s="48"/>
      <c r="U2" s="48"/>
      <c r="V2" s="49"/>
      <c r="W2" s="29"/>
    </row>
    <row r="3" spans="1:22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51" t="s">
        <v>90</v>
      </c>
      <c r="O3" s="48"/>
      <c r="P3" s="50" t="str">
        <f>1!P3</f>
        <v>28.05.2013</v>
      </c>
      <c r="Q3" s="48"/>
      <c r="R3" s="48"/>
      <c r="S3" s="48"/>
      <c r="T3" s="48"/>
      <c r="U3" s="48"/>
      <c r="V3" s="49"/>
    </row>
    <row r="4" spans="18:24" ht="12.75">
      <c r="R4" s="29"/>
      <c r="S4" s="29"/>
      <c r="T4" s="29"/>
      <c r="U4" s="29"/>
      <c r="V4" s="29"/>
      <c r="W4" s="29"/>
      <c r="X4" s="29"/>
    </row>
    <row r="5" spans="1:22" s="29" customFormat="1" ht="18">
      <c r="A5" s="28" t="str">
        <f>'Spis tabel'!B18</f>
        <v>Tabela 9. Wydatki jst wg ważniejszych działów klasyfikacji budżetowej wg stanu na koniec I kwartału 2013 roku    (plan)</v>
      </c>
      <c r="N5" s="28"/>
      <c r="T5" s="30"/>
      <c r="V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2" s="29" customFormat="1" ht="17.2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60" t="s">
        <v>278</v>
      </c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70"/>
      <c r="V7" s="495" t="s">
        <v>38</v>
      </c>
    </row>
    <row r="8" spans="1:22" s="29" customFormat="1" ht="74.25" customHeight="1" thickBot="1">
      <c r="A8" s="373"/>
      <c r="B8" s="364"/>
      <c r="C8" s="364"/>
      <c r="D8" s="364"/>
      <c r="E8" s="364"/>
      <c r="F8" s="381"/>
      <c r="G8" s="382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4" t="s">
        <v>99</v>
      </c>
      <c r="U8" s="34" t="s">
        <v>50</v>
      </c>
      <c r="V8" s="496"/>
    </row>
    <row r="9" spans="1:22" s="153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46">
        <v>6</v>
      </c>
      <c r="G9" s="447"/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2">
        <v>19</v>
      </c>
      <c r="U9" s="42">
        <v>20</v>
      </c>
      <c r="V9" s="44">
        <v>21</v>
      </c>
    </row>
    <row r="10" spans="1:22" s="82" customFormat="1" ht="15">
      <c r="A10" s="221"/>
      <c r="B10" s="222"/>
      <c r="C10" s="222"/>
      <c r="D10" s="90"/>
      <c r="E10" s="90"/>
      <c r="F10" s="91" t="s">
        <v>285</v>
      </c>
      <c r="G10" s="287"/>
      <c r="H10" s="92">
        <v>467085005.24</v>
      </c>
      <c r="I10" s="92">
        <v>45178264.019999996</v>
      </c>
      <c r="J10" s="92">
        <v>2309670390.5299997</v>
      </c>
      <c r="K10" s="92">
        <v>84480807.24</v>
      </c>
      <c r="L10" s="92">
        <v>666030397.3</v>
      </c>
      <c r="M10" s="92">
        <v>1405807606.36</v>
      </c>
      <c r="N10" s="92">
        <v>279369830.94</v>
      </c>
      <c r="O10" s="92">
        <v>4006881657.1800003</v>
      </c>
      <c r="P10" s="92">
        <v>257241489.59</v>
      </c>
      <c r="Q10" s="92">
        <v>1663281561.38</v>
      </c>
      <c r="R10" s="92">
        <v>1147285563.69</v>
      </c>
      <c r="S10" s="92">
        <v>805220711.14</v>
      </c>
      <c r="T10" s="92">
        <v>283083890.03</v>
      </c>
      <c r="U10" s="93">
        <v>1935686167.5099998</v>
      </c>
      <c r="V10" s="94">
        <v>15356303342.150002</v>
      </c>
    </row>
    <row r="11" spans="1:22" s="29" customFormat="1" ht="12.75">
      <c r="A11" s="223">
        <v>2</v>
      </c>
      <c r="B11" s="224">
        <v>0</v>
      </c>
      <c r="C11" s="224">
        <v>0</v>
      </c>
      <c r="D11" s="85">
        <v>0</v>
      </c>
      <c r="E11" s="85">
        <v>0</v>
      </c>
      <c r="F11" s="86"/>
      <c r="G11" s="288" t="s">
        <v>286</v>
      </c>
      <c r="H11" s="87">
        <v>346526685</v>
      </c>
      <c r="I11" s="87">
        <v>2298353</v>
      </c>
      <c r="J11" s="87">
        <v>786190928</v>
      </c>
      <c r="K11" s="87">
        <v>10513575</v>
      </c>
      <c r="L11" s="87">
        <v>2413347</v>
      </c>
      <c r="M11" s="87">
        <v>135132809</v>
      </c>
      <c r="N11" s="87">
        <v>315000</v>
      </c>
      <c r="O11" s="87">
        <v>130135914</v>
      </c>
      <c r="P11" s="87">
        <v>55596660</v>
      </c>
      <c r="Q11" s="87">
        <v>14245074</v>
      </c>
      <c r="R11" s="87">
        <v>2565010</v>
      </c>
      <c r="S11" s="87">
        <v>94839443</v>
      </c>
      <c r="T11" s="87">
        <v>13052000</v>
      </c>
      <c r="U11" s="88">
        <v>277225401</v>
      </c>
      <c r="V11" s="89">
        <v>1871050199</v>
      </c>
    </row>
    <row r="12" spans="1:22" s="82" customFormat="1" ht="15">
      <c r="A12" s="225"/>
      <c r="B12" s="226"/>
      <c r="C12" s="226"/>
      <c r="D12" s="96"/>
      <c r="E12" s="96"/>
      <c r="F12" s="97" t="s">
        <v>287</v>
      </c>
      <c r="G12" s="289"/>
      <c r="H12" s="98">
        <v>17889353</v>
      </c>
      <c r="I12" s="98">
        <v>0</v>
      </c>
      <c r="J12" s="98">
        <v>212124159.75</v>
      </c>
      <c r="K12" s="98">
        <v>903815</v>
      </c>
      <c r="L12" s="98">
        <v>26815326.86</v>
      </c>
      <c r="M12" s="98">
        <v>211767107.75</v>
      </c>
      <c r="N12" s="98">
        <v>100530530</v>
      </c>
      <c r="O12" s="98">
        <v>550385414.26</v>
      </c>
      <c r="P12" s="98">
        <v>103665108</v>
      </c>
      <c r="Q12" s="98">
        <v>315742033.2</v>
      </c>
      <c r="R12" s="98">
        <v>2757526.62</v>
      </c>
      <c r="S12" s="98">
        <v>2608746</v>
      </c>
      <c r="T12" s="98">
        <v>7166202.4</v>
      </c>
      <c r="U12" s="99">
        <v>342368047.25</v>
      </c>
      <c r="V12" s="100">
        <v>1894723370.09</v>
      </c>
    </row>
    <row r="13" spans="1:22" s="29" customFormat="1" ht="12.75">
      <c r="A13" s="227">
        <v>2</v>
      </c>
      <c r="B13" s="228">
        <v>1</v>
      </c>
      <c r="C13" s="228">
        <v>0</v>
      </c>
      <c r="D13" s="10">
        <v>0</v>
      </c>
      <c r="E13" s="10">
        <v>1</v>
      </c>
      <c r="F13" s="18"/>
      <c r="G13" s="290" t="s">
        <v>288</v>
      </c>
      <c r="H13" s="11">
        <v>20000</v>
      </c>
      <c r="I13" s="11">
        <v>0</v>
      </c>
      <c r="J13" s="11">
        <v>9301027</v>
      </c>
      <c r="K13" s="11">
        <v>1400</v>
      </c>
      <c r="L13" s="11">
        <v>102652</v>
      </c>
      <c r="M13" s="11">
        <v>8404156</v>
      </c>
      <c r="N13" s="11">
        <v>4328821</v>
      </c>
      <c r="O13" s="11">
        <v>28684297</v>
      </c>
      <c r="P13" s="11">
        <v>2468328</v>
      </c>
      <c r="Q13" s="11">
        <v>4289195</v>
      </c>
      <c r="R13" s="11">
        <v>20000</v>
      </c>
      <c r="S13" s="11">
        <v>43500</v>
      </c>
      <c r="T13" s="11">
        <v>67133</v>
      </c>
      <c r="U13" s="60">
        <v>11853979</v>
      </c>
      <c r="V13" s="63">
        <v>69584488</v>
      </c>
    </row>
    <row r="14" spans="1:22" ht="12.75">
      <c r="A14" s="227">
        <v>2</v>
      </c>
      <c r="B14" s="228">
        <v>2</v>
      </c>
      <c r="C14" s="228">
        <v>0</v>
      </c>
      <c r="D14" s="10">
        <v>0</v>
      </c>
      <c r="E14" s="10">
        <v>1</v>
      </c>
      <c r="F14" s="18"/>
      <c r="G14" s="290" t="s">
        <v>289</v>
      </c>
      <c r="H14" s="11">
        <v>696785</v>
      </c>
      <c r="I14" s="11">
        <v>0</v>
      </c>
      <c r="J14" s="11">
        <v>15622140</v>
      </c>
      <c r="K14" s="11">
        <v>39000</v>
      </c>
      <c r="L14" s="11">
        <v>240242</v>
      </c>
      <c r="M14" s="11">
        <v>7315885</v>
      </c>
      <c r="N14" s="11">
        <v>4455408</v>
      </c>
      <c r="O14" s="11">
        <v>32115490</v>
      </c>
      <c r="P14" s="11">
        <v>3504399</v>
      </c>
      <c r="Q14" s="11">
        <v>12438010</v>
      </c>
      <c r="R14" s="11">
        <v>80000</v>
      </c>
      <c r="S14" s="11">
        <v>169000</v>
      </c>
      <c r="T14" s="11">
        <v>101050</v>
      </c>
      <c r="U14" s="60">
        <v>15541139</v>
      </c>
      <c r="V14" s="63">
        <v>92318548</v>
      </c>
    </row>
    <row r="15" spans="1:22" ht="12.75">
      <c r="A15" s="227">
        <v>2</v>
      </c>
      <c r="B15" s="228">
        <v>3</v>
      </c>
      <c r="C15" s="228">
        <v>0</v>
      </c>
      <c r="D15" s="11">
        <v>0</v>
      </c>
      <c r="E15" s="11">
        <v>1</v>
      </c>
      <c r="F15" s="37"/>
      <c r="G15" s="297" t="s">
        <v>290</v>
      </c>
      <c r="H15" s="11">
        <v>84000</v>
      </c>
      <c r="I15" s="11">
        <v>0</v>
      </c>
      <c r="J15" s="11">
        <v>1761915</v>
      </c>
      <c r="K15" s="11">
        <v>0</v>
      </c>
      <c r="L15" s="11">
        <v>537500</v>
      </c>
      <c r="M15" s="11">
        <v>8020405</v>
      </c>
      <c r="N15" s="11">
        <v>4667145</v>
      </c>
      <c r="O15" s="11">
        <v>55975261</v>
      </c>
      <c r="P15" s="11">
        <v>2838545</v>
      </c>
      <c r="Q15" s="11">
        <v>14439688</v>
      </c>
      <c r="R15" s="11">
        <v>114000</v>
      </c>
      <c r="S15" s="11">
        <v>81800</v>
      </c>
      <c r="T15" s="11">
        <v>8000</v>
      </c>
      <c r="U15" s="60">
        <v>14366986</v>
      </c>
      <c r="V15" s="63">
        <v>102895245</v>
      </c>
    </row>
    <row r="16" spans="1:22" ht="12.75">
      <c r="A16" s="227">
        <v>2</v>
      </c>
      <c r="B16" s="228">
        <v>4</v>
      </c>
      <c r="C16" s="228">
        <v>0</v>
      </c>
      <c r="D16" s="16">
        <v>0</v>
      </c>
      <c r="E16" s="16">
        <v>1</v>
      </c>
      <c r="F16" s="19"/>
      <c r="G16" s="54" t="s">
        <v>291</v>
      </c>
      <c r="H16" s="11">
        <v>8368687</v>
      </c>
      <c r="I16" s="11">
        <v>0</v>
      </c>
      <c r="J16" s="11">
        <v>2757205</v>
      </c>
      <c r="K16" s="11">
        <v>0</v>
      </c>
      <c r="L16" s="11">
        <v>368520</v>
      </c>
      <c r="M16" s="11">
        <v>7120112</v>
      </c>
      <c r="N16" s="11">
        <v>3393691</v>
      </c>
      <c r="O16" s="11">
        <v>13439257</v>
      </c>
      <c r="P16" s="11">
        <v>2804600</v>
      </c>
      <c r="Q16" s="11">
        <v>4653483</v>
      </c>
      <c r="R16" s="11">
        <v>0</v>
      </c>
      <c r="S16" s="11">
        <v>45000</v>
      </c>
      <c r="T16" s="11">
        <v>50000</v>
      </c>
      <c r="U16" s="60">
        <v>5664019</v>
      </c>
      <c r="V16" s="63">
        <v>48664574</v>
      </c>
    </row>
    <row r="17" spans="1:22" ht="12.75">
      <c r="A17" s="227">
        <v>2</v>
      </c>
      <c r="B17" s="228">
        <v>5</v>
      </c>
      <c r="C17" s="228">
        <v>0</v>
      </c>
      <c r="D17" s="16">
        <v>0</v>
      </c>
      <c r="E17" s="16">
        <v>1</v>
      </c>
      <c r="F17" s="19"/>
      <c r="G17" s="54" t="s">
        <v>292</v>
      </c>
      <c r="H17" s="11">
        <v>4027468</v>
      </c>
      <c r="I17" s="11">
        <v>0</v>
      </c>
      <c r="J17" s="11">
        <v>7473060</v>
      </c>
      <c r="K17" s="11">
        <v>300000</v>
      </c>
      <c r="L17" s="11">
        <v>78508</v>
      </c>
      <c r="M17" s="11">
        <v>7077116</v>
      </c>
      <c r="N17" s="11">
        <v>3488083</v>
      </c>
      <c r="O17" s="11">
        <v>12368661</v>
      </c>
      <c r="P17" s="11">
        <v>2445428</v>
      </c>
      <c r="Q17" s="11">
        <v>9725740</v>
      </c>
      <c r="R17" s="11">
        <v>57000</v>
      </c>
      <c r="S17" s="11">
        <v>80000</v>
      </c>
      <c r="T17" s="11">
        <v>50000</v>
      </c>
      <c r="U17" s="60">
        <v>6508238</v>
      </c>
      <c r="V17" s="63">
        <v>53679302</v>
      </c>
    </row>
    <row r="18" spans="1:22" ht="12.75">
      <c r="A18" s="227">
        <v>2</v>
      </c>
      <c r="B18" s="228">
        <v>6</v>
      </c>
      <c r="C18" s="228">
        <v>0</v>
      </c>
      <c r="D18" s="16">
        <v>0</v>
      </c>
      <c r="E18" s="16">
        <v>1</v>
      </c>
      <c r="F18" s="19"/>
      <c r="G18" s="54" t="s">
        <v>293</v>
      </c>
      <c r="H18" s="11">
        <v>25000</v>
      </c>
      <c r="I18" s="11">
        <v>0</v>
      </c>
      <c r="J18" s="11">
        <v>8492575</v>
      </c>
      <c r="K18" s="11">
        <v>92949</v>
      </c>
      <c r="L18" s="11">
        <v>263619</v>
      </c>
      <c r="M18" s="11">
        <v>8418031</v>
      </c>
      <c r="N18" s="11">
        <v>82000</v>
      </c>
      <c r="O18" s="11">
        <v>12203056</v>
      </c>
      <c r="P18" s="11">
        <v>5220277</v>
      </c>
      <c r="Q18" s="11">
        <v>15548025</v>
      </c>
      <c r="R18" s="11">
        <v>103000</v>
      </c>
      <c r="S18" s="11">
        <v>110360</v>
      </c>
      <c r="T18" s="11">
        <v>104000</v>
      </c>
      <c r="U18" s="60">
        <v>15327307</v>
      </c>
      <c r="V18" s="63">
        <v>65990199</v>
      </c>
    </row>
    <row r="19" spans="1:22" ht="12.75">
      <c r="A19" s="227">
        <v>2</v>
      </c>
      <c r="B19" s="228">
        <v>7</v>
      </c>
      <c r="C19" s="228">
        <v>0</v>
      </c>
      <c r="D19" s="16">
        <v>0</v>
      </c>
      <c r="E19" s="16">
        <v>1</v>
      </c>
      <c r="F19" s="19"/>
      <c r="G19" s="54" t="s">
        <v>294</v>
      </c>
      <c r="H19" s="11">
        <v>10000</v>
      </c>
      <c r="I19" s="11">
        <v>0</v>
      </c>
      <c r="J19" s="11">
        <v>1383780</v>
      </c>
      <c r="K19" s="11">
        <v>4000</v>
      </c>
      <c r="L19" s="11">
        <v>123000</v>
      </c>
      <c r="M19" s="11">
        <v>4903182</v>
      </c>
      <c r="N19" s="11">
        <v>3170820</v>
      </c>
      <c r="O19" s="11">
        <v>10428734</v>
      </c>
      <c r="P19" s="11">
        <v>1987542</v>
      </c>
      <c r="Q19" s="11">
        <v>8957614</v>
      </c>
      <c r="R19" s="11">
        <v>9000</v>
      </c>
      <c r="S19" s="11">
        <v>1000</v>
      </c>
      <c r="T19" s="11">
        <v>22000</v>
      </c>
      <c r="U19" s="60">
        <v>4521424</v>
      </c>
      <c r="V19" s="63">
        <v>35522096</v>
      </c>
    </row>
    <row r="20" spans="1:22" ht="12.75">
      <c r="A20" s="227">
        <v>2</v>
      </c>
      <c r="B20" s="228">
        <v>8</v>
      </c>
      <c r="C20" s="228">
        <v>0</v>
      </c>
      <c r="D20" s="16">
        <v>0</v>
      </c>
      <c r="E20" s="16">
        <v>1</v>
      </c>
      <c r="F20" s="19"/>
      <c r="G20" s="54" t="s">
        <v>295</v>
      </c>
      <c r="H20" s="11">
        <v>12000</v>
      </c>
      <c r="I20" s="11">
        <v>0</v>
      </c>
      <c r="J20" s="11">
        <v>17175802</v>
      </c>
      <c r="K20" s="11">
        <v>123600</v>
      </c>
      <c r="L20" s="11">
        <v>452722</v>
      </c>
      <c r="M20" s="11">
        <v>12034322</v>
      </c>
      <c r="N20" s="11">
        <v>9347400</v>
      </c>
      <c r="O20" s="11">
        <v>54303532</v>
      </c>
      <c r="P20" s="11">
        <v>7745377</v>
      </c>
      <c r="Q20" s="11">
        <v>39774610</v>
      </c>
      <c r="R20" s="11">
        <v>66500</v>
      </c>
      <c r="S20" s="11">
        <v>166000</v>
      </c>
      <c r="T20" s="11">
        <v>170000</v>
      </c>
      <c r="U20" s="60">
        <v>27251202</v>
      </c>
      <c r="V20" s="63">
        <v>168623067</v>
      </c>
    </row>
    <row r="21" spans="1:22" ht="12.75">
      <c r="A21" s="227">
        <v>2</v>
      </c>
      <c r="B21" s="228">
        <v>9</v>
      </c>
      <c r="C21" s="228">
        <v>0</v>
      </c>
      <c r="D21" s="16">
        <v>0</v>
      </c>
      <c r="E21" s="16">
        <v>1</v>
      </c>
      <c r="F21" s="19"/>
      <c r="G21" s="54" t="s">
        <v>296</v>
      </c>
      <c r="H21" s="11">
        <v>10000</v>
      </c>
      <c r="I21" s="11">
        <v>0</v>
      </c>
      <c r="J21" s="11">
        <v>3086956</v>
      </c>
      <c r="K21" s="11">
        <v>10000</v>
      </c>
      <c r="L21" s="11">
        <v>100219</v>
      </c>
      <c r="M21" s="11">
        <v>6351216</v>
      </c>
      <c r="N21" s="11">
        <v>8000</v>
      </c>
      <c r="O21" s="11">
        <v>5664599.14</v>
      </c>
      <c r="P21" s="11">
        <v>5109847</v>
      </c>
      <c r="Q21" s="11">
        <v>34591083</v>
      </c>
      <c r="R21" s="11">
        <v>0</v>
      </c>
      <c r="S21" s="11">
        <v>50500</v>
      </c>
      <c r="T21" s="11">
        <v>10000</v>
      </c>
      <c r="U21" s="60">
        <v>8533876.56</v>
      </c>
      <c r="V21" s="63">
        <v>63526296.7</v>
      </c>
    </row>
    <row r="22" spans="1:22" ht="12.75">
      <c r="A22" s="227">
        <v>2</v>
      </c>
      <c r="B22" s="228">
        <v>10</v>
      </c>
      <c r="C22" s="228">
        <v>0</v>
      </c>
      <c r="D22" s="16">
        <v>0</v>
      </c>
      <c r="E22" s="16">
        <v>1</v>
      </c>
      <c r="F22" s="19"/>
      <c r="G22" s="54" t="s">
        <v>297</v>
      </c>
      <c r="H22" s="11">
        <v>20000</v>
      </c>
      <c r="I22" s="11">
        <v>0</v>
      </c>
      <c r="J22" s="11">
        <v>8048163</v>
      </c>
      <c r="K22" s="11">
        <v>67448</v>
      </c>
      <c r="L22" s="11">
        <v>69494</v>
      </c>
      <c r="M22" s="11">
        <v>6646226</v>
      </c>
      <c r="N22" s="11">
        <v>3953404</v>
      </c>
      <c r="O22" s="11">
        <v>19139806</v>
      </c>
      <c r="P22" s="11">
        <v>2561897</v>
      </c>
      <c r="Q22" s="11">
        <v>5777947</v>
      </c>
      <c r="R22" s="11">
        <v>32344</v>
      </c>
      <c r="S22" s="11">
        <v>78608</v>
      </c>
      <c r="T22" s="11">
        <v>31027</v>
      </c>
      <c r="U22" s="60">
        <v>10731986</v>
      </c>
      <c r="V22" s="63">
        <v>57158350</v>
      </c>
    </row>
    <row r="23" spans="1:22" ht="12.75">
      <c r="A23" s="227">
        <v>2</v>
      </c>
      <c r="B23" s="228">
        <v>11</v>
      </c>
      <c r="C23" s="228">
        <v>0</v>
      </c>
      <c r="D23" s="16">
        <v>0</v>
      </c>
      <c r="E23" s="16">
        <v>1</v>
      </c>
      <c r="F23" s="19"/>
      <c r="G23" s="54" t="s">
        <v>298</v>
      </c>
      <c r="H23" s="11">
        <v>5000</v>
      </c>
      <c r="I23" s="11">
        <v>0</v>
      </c>
      <c r="J23" s="11">
        <v>6414063</v>
      </c>
      <c r="K23" s="11">
        <v>0</v>
      </c>
      <c r="L23" s="11">
        <v>250340</v>
      </c>
      <c r="M23" s="11">
        <v>18031411</v>
      </c>
      <c r="N23" s="11">
        <v>4536583</v>
      </c>
      <c r="O23" s="11">
        <v>16362793</v>
      </c>
      <c r="P23" s="11">
        <v>14860743</v>
      </c>
      <c r="Q23" s="11">
        <v>6526224</v>
      </c>
      <c r="R23" s="11">
        <v>155000</v>
      </c>
      <c r="S23" s="11">
        <v>190000</v>
      </c>
      <c r="T23" s="11">
        <v>250000</v>
      </c>
      <c r="U23" s="60">
        <v>25563094</v>
      </c>
      <c r="V23" s="63">
        <v>93145251</v>
      </c>
    </row>
    <row r="24" spans="1:22" ht="12.75">
      <c r="A24" s="227">
        <v>2</v>
      </c>
      <c r="B24" s="228">
        <v>12</v>
      </c>
      <c r="C24" s="228">
        <v>0</v>
      </c>
      <c r="D24" s="16">
        <v>0</v>
      </c>
      <c r="E24" s="16">
        <v>1</v>
      </c>
      <c r="F24" s="19"/>
      <c r="G24" s="54" t="s">
        <v>299</v>
      </c>
      <c r="H24" s="11">
        <v>60000</v>
      </c>
      <c r="I24" s="11">
        <v>0</v>
      </c>
      <c r="J24" s="11">
        <v>13086988</v>
      </c>
      <c r="K24" s="11">
        <v>6000</v>
      </c>
      <c r="L24" s="11">
        <v>12181554</v>
      </c>
      <c r="M24" s="11">
        <v>4176471</v>
      </c>
      <c r="N24" s="11">
        <v>3334167</v>
      </c>
      <c r="O24" s="11">
        <v>12834510</v>
      </c>
      <c r="P24" s="11">
        <v>2206108</v>
      </c>
      <c r="Q24" s="11">
        <v>8375745</v>
      </c>
      <c r="R24" s="11">
        <v>194000</v>
      </c>
      <c r="S24" s="11">
        <v>53000</v>
      </c>
      <c r="T24" s="11">
        <v>69300</v>
      </c>
      <c r="U24" s="60">
        <v>10341495</v>
      </c>
      <c r="V24" s="63">
        <v>66919338</v>
      </c>
    </row>
    <row r="25" spans="1:22" ht="12.75">
      <c r="A25" s="227">
        <v>2</v>
      </c>
      <c r="B25" s="228">
        <v>13</v>
      </c>
      <c r="C25" s="228">
        <v>0</v>
      </c>
      <c r="D25" s="16">
        <v>0</v>
      </c>
      <c r="E25" s="16">
        <v>1</v>
      </c>
      <c r="F25" s="19"/>
      <c r="G25" s="54" t="s">
        <v>300</v>
      </c>
      <c r="H25" s="11">
        <v>56000</v>
      </c>
      <c r="I25" s="11">
        <v>0</v>
      </c>
      <c r="J25" s="11">
        <v>4793259</v>
      </c>
      <c r="K25" s="11">
        <v>90000</v>
      </c>
      <c r="L25" s="11">
        <v>47497</v>
      </c>
      <c r="M25" s="11">
        <v>5127422.3</v>
      </c>
      <c r="N25" s="11">
        <v>3373883</v>
      </c>
      <c r="O25" s="11">
        <v>10754824</v>
      </c>
      <c r="P25" s="11">
        <v>1371109</v>
      </c>
      <c r="Q25" s="11">
        <v>11157257.71</v>
      </c>
      <c r="R25" s="11">
        <v>0</v>
      </c>
      <c r="S25" s="11">
        <v>0</v>
      </c>
      <c r="T25" s="11">
        <v>2818007.4</v>
      </c>
      <c r="U25" s="60">
        <v>12099091.5</v>
      </c>
      <c r="V25" s="63">
        <v>51688350.91</v>
      </c>
    </row>
    <row r="26" spans="1:22" ht="12.75">
      <c r="A26" s="227">
        <v>2</v>
      </c>
      <c r="B26" s="228">
        <v>14</v>
      </c>
      <c r="C26" s="228">
        <v>0</v>
      </c>
      <c r="D26" s="16">
        <v>0</v>
      </c>
      <c r="E26" s="16">
        <v>1</v>
      </c>
      <c r="F26" s="19"/>
      <c r="G26" s="54" t="s">
        <v>301</v>
      </c>
      <c r="H26" s="11">
        <v>78000</v>
      </c>
      <c r="I26" s="11">
        <v>0</v>
      </c>
      <c r="J26" s="11">
        <v>11196611</v>
      </c>
      <c r="K26" s="11">
        <v>0</v>
      </c>
      <c r="L26" s="11">
        <v>1009951</v>
      </c>
      <c r="M26" s="11">
        <v>8280278</v>
      </c>
      <c r="N26" s="11">
        <v>6154168</v>
      </c>
      <c r="O26" s="11">
        <v>34974412</v>
      </c>
      <c r="P26" s="11">
        <v>3509494</v>
      </c>
      <c r="Q26" s="11">
        <v>16028806</v>
      </c>
      <c r="R26" s="11">
        <v>148430</v>
      </c>
      <c r="S26" s="11">
        <v>192000</v>
      </c>
      <c r="T26" s="11">
        <v>89000</v>
      </c>
      <c r="U26" s="60">
        <v>16962030</v>
      </c>
      <c r="V26" s="63">
        <v>98623180</v>
      </c>
    </row>
    <row r="27" spans="1:22" ht="12.75">
      <c r="A27" s="227">
        <v>2</v>
      </c>
      <c r="B27" s="228">
        <v>15</v>
      </c>
      <c r="C27" s="228">
        <v>0</v>
      </c>
      <c r="D27" s="16">
        <v>0</v>
      </c>
      <c r="E27" s="16">
        <v>1</v>
      </c>
      <c r="F27" s="19"/>
      <c r="G27" s="54" t="s">
        <v>302</v>
      </c>
      <c r="H27" s="11">
        <v>6000</v>
      </c>
      <c r="I27" s="11">
        <v>0</v>
      </c>
      <c r="J27" s="11">
        <v>2477700</v>
      </c>
      <c r="K27" s="11">
        <v>0</v>
      </c>
      <c r="L27" s="11">
        <v>210971</v>
      </c>
      <c r="M27" s="11">
        <v>6879346</v>
      </c>
      <c r="N27" s="11">
        <v>5816044</v>
      </c>
      <c r="O27" s="11">
        <v>18862550</v>
      </c>
      <c r="P27" s="11">
        <v>2665367</v>
      </c>
      <c r="Q27" s="11">
        <v>8575487</v>
      </c>
      <c r="R27" s="11">
        <v>220000</v>
      </c>
      <c r="S27" s="11">
        <v>55000</v>
      </c>
      <c r="T27" s="11">
        <v>93350</v>
      </c>
      <c r="U27" s="60">
        <v>10471165</v>
      </c>
      <c r="V27" s="63">
        <v>56332980</v>
      </c>
    </row>
    <row r="28" spans="1:22" ht="12.75">
      <c r="A28" s="227">
        <v>2</v>
      </c>
      <c r="B28" s="228">
        <v>16</v>
      </c>
      <c r="C28" s="228">
        <v>0</v>
      </c>
      <c r="D28" s="16">
        <v>0</v>
      </c>
      <c r="E28" s="16">
        <v>1</v>
      </c>
      <c r="F28" s="19"/>
      <c r="G28" s="54" t="s">
        <v>303</v>
      </c>
      <c r="H28" s="11">
        <v>1041740</v>
      </c>
      <c r="I28" s="11">
        <v>0</v>
      </c>
      <c r="J28" s="11">
        <v>11315761</v>
      </c>
      <c r="K28" s="11">
        <v>0</v>
      </c>
      <c r="L28" s="11">
        <v>178765</v>
      </c>
      <c r="M28" s="11">
        <v>8056059</v>
      </c>
      <c r="N28" s="11">
        <v>3431621</v>
      </c>
      <c r="O28" s="11">
        <v>10478709</v>
      </c>
      <c r="P28" s="11">
        <v>2519237</v>
      </c>
      <c r="Q28" s="11">
        <v>5226389</v>
      </c>
      <c r="R28" s="11">
        <v>399700</v>
      </c>
      <c r="S28" s="11">
        <v>55000</v>
      </c>
      <c r="T28" s="11">
        <v>0</v>
      </c>
      <c r="U28" s="60">
        <v>18621869</v>
      </c>
      <c r="V28" s="63">
        <v>61324850</v>
      </c>
    </row>
    <row r="29" spans="1:22" ht="12.75">
      <c r="A29" s="227">
        <v>2</v>
      </c>
      <c r="B29" s="228">
        <v>17</v>
      </c>
      <c r="C29" s="228">
        <v>0</v>
      </c>
      <c r="D29" s="16">
        <v>0</v>
      </c>
      <c r="E29" s="16">
        <v>1</v>
      </c>
      <c r="F29" s="19"/>
      <c r="G29" s="54" t="s">
        <v>304</v>
      </c>
      <c r="H29" s="11">
        <v>5000</v>
      </c>
      <c r="I29" s="11">
        <v>0</v>
      </c>
      <c r="J29" s="11">
        <v>4623538</v>
      </c>
      <c r="K29" s="11">
        <v>0</v>
      </c>
      <c r="L29" s="11">
        <v>93458</v>
      </c>
      <c r="M29" s="11">
        <v>3553812</v>
      </c>
      <c r="N29" s="11">
        <v>3374880</v>
      </c>
      <c r="O29" s="11">
        <v>16603249</v>
      </c>
      <c r="P29" s="11">
        <v>2016270</v>
      </c>
      <c r="Q29" s="11">
        <v>4428847</v>
      </c>
      <c r="R29" s="11">
        <v>123300</v>
      </c>
      <c r="S29" s="11">
        <v>0</v>
      </c>
      <c r="T29" s="11">
        <v>2200000</v>
      </c>
      <c r="U29" s="60">
        <v>10365589</v>
      </c>
      <c r="V29" s="63">
        <v>47387943</v>
      </c>
    </row>
    <row r="30" spans="1:22" ht="12.75">
      <c r="A30" s="227">
        <v>2</v>
      </c>
      <c r="B30" s="228">
        <v>18</v>
      </c>
      <c r="C30" s="228">
        <v>0</v>
      </c>
      <c r="D30" s="16">
        <v>0</v>
      </c>
      <c r="E30" s="16">
        <v>1</v>
      </c>
      <c r="F30" s="19"/>
      <c r="G30" s="54" t="s">
        <v>305</v>
      </c>
      <c r="H30" s="11">
        <v>20000</v>
      </c>
      <c r="I30" s="11">
        <v>0</v>
      </c>
      <c r="J30" s="11">
        <v>8091245</v>
      </c>
      <c r="K30" s="11">
        <v>0</v>
      </c>
      <c r="L30" s="11">
        <v>80455</v>
      </c>
      <c r="M30" s="11">
        <v>4946724</v>
      </c>
      <c r="N30" s="11">
        <v>3490926</v>
      </c>
      <c r="O30" s="11">
        <v>9221890</v>
      </c>
      <c r="P30" s="11">
        <v>1482594</v>
      </c>
      <c r="Q30" s="11">
        <v>4396369</v>
      </c>
      <c r="R30" s="11">
        <v>90000</v>
      </c>
      <c r="S30" s="11">
        <v>626000</v>
      </c>
      <c r="T30" s="11">
        <v>30300</v>
      </c>
      <c r="U30" s="60">
        <v>5132937</v>
      </c>
      <c r="V30" s="63">
        <v>37609440</v>
      </c>
    </row>
    <row r="31" spans="1:22" ht="12.75">
      <c r="A31" s="227">
        <v>2</v>
      </c>
      <c r="B31" s="228">
        <v>19</v>
      </c>
      <c r="C31" s="228">
        <v>0</v>
      </c>
      <c r="D31" s="16">
        <v>0</v>
      </c>
      <c r="E31" s="16">
        <v>1</v>
      </c>
      <c r="F31" s="19"/>
      <c r="G31" s="54" t="s">
        <v>306</v>
      </c>
      <c r="H31" s="11">
        <v>10000</v>
      </c>
      <c r="I31" s="11">
        <v>0</v>
      </c>
      <c r="J31" s="11">
        <v>7881677</v>
      </c>
      <c r="K31" s="11">
        <v>0</v>
      </c>
      <c r="L31" s="11">
        <v>115599</v>
      </c>
      <c r="M31" s="11">
        <v>13310245</v>
      </c>
      <c r="N31" s="11">
        <v>6996752</v>
      </c>
      <c r="O31" s="11">
        <v>59336358</v>
      </c>
      <c r="P31" s="11">
        <v>4906871</v>
      </c>
      <c r="Q31" s="11">
        <v>15144932</v>
      </c>
      <c r="R31" s="11">
        <v>235000</v>
      </c>
      <c r="S31" s="11">
        <v>30000</v>
      </c>
      <c r="T31" s="11">
        <v>100000</v>
      </c>
      <c r="U31" s="60">
        <v>23364103</v>
      </c>
      <c r="V31" s="63">
        <v>131431537</v>
      </c>
    </row>
    <row r="32" spans="1:22" ht="12.75">
      <c r="A32" s="227">
        <v>2</v>
      </c>
      <c r="B32" s="228">
        <v>20</v>
      </c>
      <c r="C32" s="228">
        <v>0</v>
      </c>
      <c r="D32" s="16">
        <v>0</v>
      </c>
      <c r="E32" s="16">
        <v>1</v>
      </c>
      <c r="F32" s="19"/>
      <c r="G32" s="54" t="s">
        <v>307</v>
      </c>
      <c r="H32" s="11">
        <v>10000</v>
      </c>
      <c r="I32" s="11">
        <v>0</v>
      </c>
      <c r="J32" s="11">
        <v>5683485</v>
      </c>
      <c r="K32" s="11">
        <v>144000</v>
      </c>
      <c r="L32" s="11">
        <v>171328</v>
      </c>
      <c r="M32" s="11">
        <v>6681633</v>
      </c>
      <c r="N32" s="11">
        <v>3719452</v>
      </c>
      <c r="O32" s="11">
        <v>18874263</v>
      </c>
      <c r="P32" s="11">
        <v>2165808</v>
      </c>
      <c r="Q32" s="11">
        <v>13531463</v>
      </c>
      <c r="R32" s="11">
        <v>24000</v>
      </c>
      <c r="S32" s="11">
        <v>254300</v>
      </c>
      <c r="T32" s="11">
        <v>107000</v>
      </c>
      <c r="U32" s="60">
        <v>10113608</v>
      </c>
      <c r="V32" s="63">
        <v>61480340</v>
      </c>
    </row>
    <row r="33" spans="1:22" ht="12.75">
      <c r="A33" s="227">
        <v>2</v>
      </c>
      <c r="B33" s="228">
        <v>21</v>
      </c>
      <c r="C33" s="228">
        <v>0</v>
      </c>
      <c r="D33" s="16">
        <v>0</v>
      </c>
      <c r="E33" s="16">
        <v>1</v>
      </c>
      <c r="F33" s="19"/>
      <c r="G33" s="54" t="s">
        <v>308</v>
      </c>
      <c r="H33" s="11">
        <v>69000</v>
      </c>
      <c r="I33" s="11">
        <v>0</v>
      </c>
      <c r="J33" s="11">
        <v>5544150</v>
      </c>
      <c r="K33" s="11">
        <v>1000</v>
      </c>
      <c r="L33" s="11">
        <v>570228</v>
      </c>
      <c r="M33" s="11">
        <v>7560105</v>
      </c>
      <c r="N33" s="11">
        <v>14000</v>
      </c>
      <c r="O33" s="11">
        <v>6925039</v>
      </c>
      <c r="P33" s="11">
        <v>6719445</v>
      </c>
      <c r="Q33" s="11">
        <v>8462139</v>
      </c>
      <c r="R33" s="11">
        <v>69500</v>
      </c>
      <c r="S33" s="11">
        <v>23800</v>
      </c>
      <c r="T33" s="11">
        <v>18800</v>
      </c>
      <c r="U33" s="60">
        <v>9559305</v>
      </c>
      <c r="V33" s="63">
        <v>45536511</v>
      </c>
    </row>
    <row r="34" spans="1:22" ht="12.75">
      <c r="A34" s="227">
        <v>2</v>
      </c>
      <c r="B34" s="228">
        <v>22</v>
      </c>
      <c r="C34" s="228">
        <v>0</v>
      </c>
      <c r="D34" s="16">
        <v>0</v>
      </c>
      <c r="E34" s="16">
        <v>1</v>
      </c>
      <c r="F34" s="19"/>
      <c r="G34" s="54" t="s">
        <v>309</v>
      </c>
      <c r="H34" s="11">
        <v>3007473</v>
      </c>
      <c r="I34" s="11">
        <v>0</v>
      </c>
      <c r="J34" s="11">
        <v>6578557</v>
      </c>
      <c r="K34" s="11">
        <v>0</v>
      </c>
      <c r="L34" s="11">
        <v>71248</v>
      </c>
      <c r="M34" s="11">
        <v>8523993.2</v>
      </c>
      <c r="N34" s="11">
        <v>3483382</v>
      </c>
      <c r="O34" s="11">
        <v>21762263.69</v>
      </c>
      <c r="P34" s="11">
        <v>2603453</v>
      </c>
      <c r="Q34" s="11">
        <v>6037039</v>
      </c>
      <c r="R34" s="11">
        <v>60963.62</v>
      </c>
      <c r="S34" s="11">
        <v>2000</v>
      </c>
      <c r="T34" s="11">
        <v>37800</v>
      </c>
      <c r="U34" s="60">
        <v>9948309</v>
      </c>
      <c r="V34" s="63">
        <v>62116481.51</v>
      </c>
    </row>
    <row r="35" spans="1:22" ht="12.75">
      <c r="A35" s="227">
        <v>2</v>
      </c>
      <c r="B35" s="228">
        <v>23</v>
      </c>
      <c r="C35" s="228">
        <v>0</v>
      </c>
      <c r="D35" s="16">
        <v>0</v>
      </c>
      <c r="E35" s="16">
        <v>1</v>
      </c>
      <c r="F35" s="19"/>
      <c r="G35" s="54" t="s">
        <v>310</v>
      </c>
      <c r="H35" s="11">
        <v>190000</v>
      </c>
      <c r="I35" s="11">
        <v>0</v>
      </c>
      <c r="J35" s="11">
        <v>23809765</v>
      </c>
      <c r="K35" s="11">
        <v>21000</v>
      </c>
      <c r="L35" s="11">
        <v>1263911</v>
      </c>
      <c r="M35" s="11">
        <v>13959940</v>
      </c>
      <c r="N35" s="11">
        <v>90500</v>
      </c>
      <c r="O35" s="11">
        <v>13576495</v>
      </c>
      <c r="P35" s="11">
        <v>11339766</v>
      </c>
      <c r="Q35" s="11">
        <v>7425208</v>
      </c>
      <c r="R35" s="11">
        <v>372600</v>
      </c>
      <c r="S35" s="11">
        <v>125000</v>
      </c>
      <c r="T35" s="11">
        <v>651935</v>
      </c>
      <c r="U35" s="60">
        <v>21660690</v>
      </c>
      <c r="V35" s="63">
        <v>94486810</v>
      </c>
    </row>
    <row r="36" spans="1:22" ht="12.75">
      <c r="A36" s="227">
        <v>2</v>
      </c>
      <c r="B36" s="228">
        <v>24</v>
      </c>
      <c r="C36" s="228">
        <v>0</v>
      </c>
      <c r="D36" s="16">
        <v>0</v>
      </c>
      <c r="E36" s="16">
        <v>1</v>
      </c>
      <c r="F36" s="19"/>
      <c r="G36" s="54" t="s">
        <v>311</v>
      </c>
      <c r="H36" s="11">
        <v>8000</v>
      </c>
      <c r="I36" s="11">
        <v>0</v>
      </c>
      <c r="J36" s="11">
        <v>12307746.59</v>
      </c>
      <c r="K36" s="11">
        <v>3418</v>
      </c>
      <c r="L36" s="11">
        <v>8040823.86</v>
      </c>
      <c r="M36" s="11">
        <v>6355558.88</v>
      </c>
      <c r="N36" s="11">
        <v>5314462</v>
      </c>
      <c r="O36" s="11">
        <v>20495432.98</v>
      </c>
      <c r="P36" s="11">
        <v>3090632</v>
      </c>
      <c r="Q36" s="11">
        <v>21154926.23</v>
      </c>
      <c r="R36" s="11">
        <v>108189</v>
      </c>
      <c r="S36" s="11">
        <v>36178</v>
      </c>
      <c r="T36" s="11">
        <v>28500</v>
      </c>
      <c r="U36" s="60">
        <v>11043926.59</v>
      </c>
      <c r="V36" s="63">
        <v>87987794.13</v>
      </c>
    </row>
    <row r="37" spans="1:22" ht="12.75">
      <c r="A37" s="227">
        <v>2</v>
      </c>
      <c r="B37" s="228">
        <v>25</v>
      </c>
      <c r="C37" s="228">
        <v>0</v>
      </c>
      <c r="D37" s="16">
        <v>0</v>
      </c>
      <c r="E37" s="16">
        <v>1</v>
      </c>
      <c r="F37" s="19"/>
      <c r="G37" s="54" t="s">
        <v>312</v>
      </c>
      <c r="H37" s="11">
        <v>39200</v>
      </c>
      <c r="I37" s="11">
        <v>0</v>
      </c>
      <c r="J37" s="11">
        <v>9416991.16</v>
      </c>
      <c r="K37" s="11">
        <v>0</v>
      </c>
      <c r="L37" s="11">
        <v>156982</v>
      </c>
      <c r="M37" s="11">
        <v>8711126.37</v>
      </c>
      <c r="N37" s="11">
        <v>7168476</v>
      </c>
      <c r="O37" s="11">
        <v>26219922.45</v>
      </c>
      <c r="P37" s="11">
        <v>2980997</v>
      </c>
      <c r="Q37" s="11">
        <v>23549791.26</v>
      </c>
      <c r="R37" s="11">
        <v>75000</v>
      </c>
      <c r="S37" s="11">
        <v>95700</v>
      </c>
      <c r="T37" s="11">
        <v>39000</v>
      </c>
      <c r="U37" s="60">
        <v>13757392.6</v>
      </c>
      <c r="V37" s="63">
        <v>92210578.84</v>
      </c>
    </row>
    <row r="38" spans="1:22" ht="12.75">
      <c r="A38" s="227">
        <v>2</v>
      </c>
      <c r="B38" s="228">
        <v>26</v>
      </c>
      <c r="C38" s="228">
        <v>0</v>
      </c>
      <c r="D38" s="16">
        <v>0</v>
      </c>
      <c r="E38" s="16">
        <v>1</v>
      </c>
      <c r="F38" s="19"/>
      <c r="G38" s="54" t="s">
        <v>313</v>
      </c>
      <c r="H38" s="11">
        <v>10000</v>
      </c>
      <c r="I38" s="11">
        <v>0</v>
      </c>
      <c r="J38" s="11">
        <v>3800000</v>
      </c>
      <c r="K38" s="11">
        <v>0</v>
      </c>
      <c r="L38" s="11">
        <v>35740</v>
      </c>
      <c r="M38" s="11">
        <v>11322332</v>
      </c>
      <c r="N38" s="11">
        <v>3336462</v>
      </c>
      <c r="O38" s="11">
        <v>8780010</v>
      </c>
      <c r="P38" s="11">
        <v>2540974</v>
      </c>
      <c r="Q38" s="11">
        <v>5526015</v>
      </c>
      <c r="R38" s="11">
        <v>0</v>
      </c>
      <c r="S38" s="11">
        <v>45000</v>
      </c>
      <c r="T38" s="11">
        <v>20000</v>
      </c>
      <c r="U38" s="60">
        <v>13063286</v>
      </c>
      <c r="V38" s="63">
        <v>48479819</v>
      </c>
    </row>
    <row r="39" spans="1:22" s="95" customFormat="1" ht="15">
      <c r="A39" s="231"/>
      <c r="B39" s="232"/>
      <c r="C39" s="232"/>
      <c r="D39" s="101"/>
      <c r="E39" s="101"/>
      <c r="F39" s="102" t="s">
        <v>314</v>
      </c>
      <c r="G39" s="291"/>
      <c r="H39" s="103">
        <v>458782</v>
      </c>
      <c r="I39" s="103">
        <v>60000</v>
      </c>
      <c r="J39" s="103">
        <v>785768459.7</v>
      </c>
      <c r="K39" s="103">
        <v>41119244</v>
      </c>
      <c r="L39" s="103">
        <v>314926315.5</v>
      </c>
      <c r="M39" s="103">
        <v>317434635.9</v>
      </c>
      <c r="N39" s="103">
        <v>103843187</v>
      </c>
      <c r="O39" s="103">
        <v>1222150554.96</v>
      </c>
      <c r="P39" s="103">
        <v>41490920.35</v>
      </c>
      <c r="Q39" s="103">
        <v>462396742</v>
      </c>
      <c r="R39" s="103">
        <v>377569350</v>
      </c>
      <c r="S39" s="103">
        <v>346703685</v>
      </c>
      <c r="T39" s="103">
        <v>57177362</v>
      </c>
      <c r="U39" s="104">
        <v>890742200.1</v>
      </c>
      <c r="V39" s="105">
        <v>4961841438.51</v>
      </c>
    </row>
    <row r="40" spans="1:22" ht="12.75">
      <c r="A40" s="227">
        <v>2</v>
      </c>
      <c r="B40" s="228">
        <v>61</v>
      </c>
      <c r="C40" s="228">
        <v>0</v>
      </c>
      <c r="D40" s="16">
        <v>0</v>
      </c>
      <c r="E40" s="16">
        <v>2</v>
      </c>
      <c r="F40" s="19"/>
      <c r="G40" s="54" t="s">
        <v>315</v>
      </c>
      <c r="H40" s="11">
        <v>203100</v>
      </c>
      <c r="I40" s="11">
        <v>60000</v>
      </c>
      <c r="J40" s="11">
        <v>44204019</v>
      </c>
      <c r="K40" s="11">
        <v>35596518</v>
      </c>
      <c r="L40" s="11">
        <v>7924556</v>
      </c>
      <c r="M40" s="11">
        <v>26513068</v>
      </c>
      <c r="N40" s="11">
        <v>12713134</v>
      </c>
      <c r="O40" s="11">
        <v>113485202</v>
      </c>
      <c r="P40" s="11">
        <v>2265869</v>
      </c>
      <c r="Q40" s="11">
        <v>44806051</v>
      </c>
      <c r="R40" s="11">
        <v>20018224</v>
      </c>
      <c r="S40" s="11">
        <v>25207966</v>
      </c>
      <c r="T40" s="11">
        <v>9982735</v>
      </c>
      <c r="U40" s="60">
        <v>39583089</v>
      </c>
      <c r="V40" s="63">
        <v>382563531</v>
      </c>
    </row>
    <row r="41" spans="1:22" ht="12.75">
      <c r="A41" s="227">
        <v>2</v>
      </c>
      <c r="B41" s="228">
        <v>62</v>
      </c>
      <c r="C41" s="228">
        <v>0</v>
      </c>
      <c r="D41" s="16">
        <v>0</v>
      </c>
      <c r="E41" s="16">
        <v>2</v>
      </c>
      <c r="F41" s="19"/>
      <c r="G41" s="54" t="s">
        <v>316</v>
      </c>
      <c r="H41" s="11">
        <v>31330</v>
      </c>
      <c r="I41" s="11">
        <v>0</v>
      </c>
      <c r="J41" s="11">
        <v>34481129.7</v>
      </c>
      <c r="K41" s="11">
        <v>4341875</v>
      </c>
      <c r="L41" s="11">
        <v>8516538.5</v>
      </c>
      <c r="M41" s="11">
        <v>26689897.9</v>
      </c>
      <c r="N41" s="11">
        <v>11879119</v>
      </c>
      <c r="O41" s="11">
        <v>153317988.96</v>
      </c>
      <c r="P41" s="11">
        <v>3970245.35</v>
      </c>
      <c r="Q41" s="11">
        <v>75240048</v>
      </c>
      <c r="R41" s="11">
        <v>21531356</v>
      </c>
      <c r="S41" s="11">
        <v>13868214</v>
      </c>
      <c r="T41" s="11">
        <v>9033639</v>
      </c>
      <c r="U41" s="60">
        <v>42123777.1</v>
      </c>
      <c r="V41" s="63">
        <v>405025158.51</v>
      </c>
    </row>
    <row r="42" spans="1:22" ht="12.75">
      <c r="A42" s="227">
        <v>2</v>
      </c>
      <c r="B42" s="228">
        <v>65</v>
      </c>
      <c r="C42" s="228">
        <v>0</v>
      </c>
      <c r="D42" s="16">
        <v>0</v>
      </c>
      <c r="E42" s="16">
        <v>2</v>
      </c>
      <c r="F42" s="19"/>
      <c r="G42" s="54" t="s">
        <v>317</v>
      </c>
      <c r="H42" s="11">
        <v>65852</v>
      </c>
      <c r="I42" s="11">
        <v>0</v>
      </c>
      <c r="J42" s="11">
        <v>88862241</v>
      </c>
      <c r="K42" s="11">
        <v>680851</v>
      </c>
      <c r="L42" s="11">
        <v>56271994</v>
      </c>
      <c r="M42" s="11">
        <v>28998835</v>
      </c>
      <c r="N42" s="11">
        <v>13832771</v>
      </c>
      <c r="O42" s="11">
        <v>126712774</v>
      </c>
      <c r="P42" s="11">
        <v>3192787</v>
      </c>
      <c r="Q42" s="11">
        <v>80882977</v>
      </c>
      <c r="R42" s="11">
        <v>34711610</v>
      </c>
      <c r="S42" s="11">
        <v>31329300</v>
      </c>
      <c r="T42" s="11">
        <v>8345012</v>
      </c>
      <c r="U42" s="60">
        <v>38677633</v>
      </c>
      <c r="V42" s="63">
        <v>512564637</v>
      </c>
    </row>
    <row r="43" spans="1:22" s="95" customFormat="1" ht="15">
      <c r="A43" s="231">
        <v>2</v>
      </c>
      <c r="B43" s="232">
        <v>64</v>
      </c>
      <c r="C43" s="232">
        <v>0</v>
      </c>
      <c r="D43" s="101">
        <v>0</v>
      </c>
      <c r="E43" s="101">
        <v>2</v>
      </c>
      <c r="F43" s="102"/>
      <c r="G43" s="291" t="s">
        <v>318</v>
      </c>
      <c r="H43" s="103">
        <v>158500</v>
      </c>
      <c r="I43" s="103">
        <v>0</v>
      </c>
      <c r="J43" s="103">
        <v>618221070</v>
      </c>
      <c r="K43" s="103">
        <v>500000</v>
      </c>
      <c r="L43" s="103">
        <v>242213227</v>
      </c>
      <c r="M43" s="103">
        <v>235232835</v>
      </c>
      <c r="N43" s="103">
        <v>65418163</v>
      </c>
      <c r="O43" s="103">
        <v>828634590</v>
      </c>
      <c r="P43" s="103">
        <v>32062019</v>
      </c>
      <c r="Q43" s="103">
        <v>261467666</v>
      </c>
      <c r="R43" s="103">
        <v>301308160</v>
      </c>
      <c r="S43" s="103">
        <v>276298205</v>
      </c>
      <c r="T43" s="103">
        <v>29815976</v>
      </c>
      <c r="U43" s="104">
        <v>770357701</v>
      </c>
      <c r="V43" s="105">
        <v>3661688112</v>
      </c>
    </row>
    <row r="44" spans="1:22" s="95" customFormat="1" ht="15">
      <c r="A44" s="231"/>
      <c r="B44" s="232"/>
      <c r="C44" s="232"/>
      <c r="D44" s="101"/>
      <c r="E44" s="101"/>
      <c r="F44" s="102" t="s">
        <v>319</v>
      </c>
      <c r="G44" s="291"/>
      <c r="H44" s="103">
        <v>102210185.24</v>
      </c>
      <c r="I44" s="103">
        <v>42819911.019999996</v>
      </c>
      <c r="J44" s="103">
        <v>525586843.0799999</v>
      </c>
      <c r="K44" s="103">
        <v>31944173.24</v>
      </c>
      <c r="L44" s="103">
        <v>321875407.94</v>
      </c>
      <c r="M44" s="103">
        <v>741473053.7099999</v>
      </c>
      <c r="N44" s="103">
        <v>74681113.94</v>
      </c>
      <c r="O44" s="103">
        <v>2104209773.9600003</v>
      </c>
      <c r="P44" s="103">
        <v>56488801.24</v>
      </c>
      <c r="Q44" s="103">
        <v>870897712.1800001</v>
      </c>
      <c r="R44" s="103">
        <v>764393677.0699999</v>
      </c>
      <c r="S44" s="103">
        <v>361068837.14</v>
      </c>
      <c r="T44" s="103">
        <v>205688325.63</v>
      </c>
      <c r="U44" s="104">
        <v>425350519.15999997</v>
      </c>
      <c r="V44" s="105">
        <v>6628688334.550001</v>
      </c>
    </row>
    <row r="45" spans="1:22" ht="12.75">
      <c r="A45" s="227"/>
      <c r="B45" s="228"/>
      <c r="C45" s="228"/>
      <c r="D45" s="16"/>
      <c r="E45" s="16"/>
      <c r="F45" s="19" t="s">
        <v>320</v>
      </c>
      <c r="G45" s="54"/>
      <c r="H45" s="11">
        <v>698996</v>
      </c>
      <c r="I45" s="11">
        <v>11718691</v>
      </c>
      <c r="J45" s="11">
        <v>180584202.25</v>
      </c>
      <c r="K45" s="11">
        <v>16994790</v>
      </c>
      <c r="L45" s="11">
        <v>144525475.29</v>
      </c>
      <c r="M45" s="11">
        <v>220720345.6</v>
      </c>
      <c r="N45" s="11">
        <v>21692237</v>
      </c>
      <c r="O45" s="11">
        <v>686807425.29</v>
      </c>
      <c r="P45" s="11">
        <v>18799800</v>
      </c>
      <c r="Q45" s="11">
        <v>296703321</v>
      </c>
      <c r="R45" s="11">
        <v>262798028.81</v>
      </c>
      <c r="S45" s="11">
        <v>113389786</v>
      </c>
      <c r="T45" s="11">
        <v>92839485</v>
      </c>
      <c r="U45" s="60">
        <v>137027000.52</v>
      </c>
      <c r="V45" s="63">
        <v>2205299583.76</v>
      </c>
    </row>
    <row r="46" spans="1:22" ht="12.75">
      <c r="A46" s="227">
        <v>2</v>
      </c>
      <c r="B46" s="228">
        <v>2</v>
      </c>
      <c r="C46" s="228">
        <v>1</v>
      </c>
      <c r="D46" s="16">
        <v>1</v>
      </c>
      <c r="E46" s="16">
        <v>0</v>
      </c>
      <c r="F46" s="19"/>
      <c r="G46" s="54" t="s">
        <v>321</v>
      </c>
      <c r="H46" s="11">
        <v>24920</v>
      </c>
      <c r="I46" s="11">
        <v>0</v>
      </c>
      <c r="J46" s="11">
        <v>18628412</v>
      </c>
      <c r="K46" s="11">
        <v>213151</v>
      </c>
      <c r="L46" s="11">
        <v>9049473</v>
      </c>
      <c r="M46" s="11">
        <v>7422408</v>
      </c>
      <c r="N46" s="11">
        <v>790577</v>
      </c>
      <c r="O46" s="11">
        <v>23258451</v>
      </c>
      <c r="P46" s="11">
        <v>468233</v>
      </c>
      <c r="Q46" s="11">
        <v>14138828</v>
      </c>
      <c r="R46" s="11">
        <v>10279592</v>
      </c>
      <c r="S46" s="11">
        <v>1987563</v>
      </c>
      <c r="T46" s="11">
        <v>5399068</v>
      </c>
      <c r="U46" s="60">
        <v>5630302</v>
      </c>
      <c r="V46" s="63">
        <v>97290978</v>
      </c>
    </row>
    <row r="47" spans="1:22" ht="12.75">
      <c r="A47" s="227">
        <v>2</v>
      </c>
      <c r="B47" s="228">
        <v>21</v>
      </c>
      <c r="C47" s="228">
        <v>1</v>
      </c>
      <c r="D47" s="16">
        <v>1</v>
      </c>
      <c r="E47" s="16">
        <v>0</v>
      </c>
      <c r="F47" s="19"/>
      <c r="G47" s="54" t="s">
        <v>322</v>
      </c>
      <c r="H47" s="11">
        <v>874</v>
      </c>
      <c r="I47" s="11">
        <v>0</v>
      </c>
      <c r="J47" s="11">
        <v>2132989</v>
      </c>
      <c r="K47" s="11">
        <v>7285584</v>
      </c>
      <c r="L47" s="11">
        <v>8628817</v>
      </c>
      <c r="M47" s="11">
        <v>3728541</v>
      </c>
      <c r="N47" s="11">
        <v>446150</v>
      </c>
      <c r="O47" s="11">
        <v>10574088.12</v>
      </c>
      <c r="P47" s="11">
        <v>275000</v>
      </c>
      <c r="Q47" s="11">
        <v>8994175</v>
      </c>
      <c r="R47" s="11">
        <v>3273138</v>
      </c>
      <c r="S47" s="11">
        <v>1415000</v>
      </c>
      <c r="T47" s="11">
        <v>2483984</v>
      </c>
      <c r="U47" s="60">
        <v>2658695</v>
      </c>
      <c r="V47" s="63">
        <v>51897035.12</v>
      </c>
    </row>
    <row r="48" spans="1:22" ht="12.75">
      <c r="A48" s="227">
        <v>2</v>
      </c>
      <c r="B48" s="228">
        <v>1</v>
      </c>
      <c r="C48" s="228">
        <v>1</v>
      </c>
      <c r="D48" s="16">
        <v>1</v>
      </c>
      <c r="E48" s="16">
        <v>0</v>
      </c>
      <c r="F48" s="19"/>
      <c r="G48" s="54" t="s">
        <v>323</v>
      </c>
      <c r="H48" s="11">
        <v>1000</v>
      </c>
      <c r="I48" s="11">
        <v>50000</v>
      </c>
      <c r="J48" s="11">
        <v>15804246</v>
      </c>
      <c r="K48" s="11">
        <v>1642544</v>
      </c>
      <c r="L48" s="11">
        <v>13149584</v>
      </c>
      <c r="M48" s="11">
        <v>12196064</v>
      </c>
      <c r="N48" s="11">
        <v>1259572</v>
      </c>
      <c r="O48" s="11">
        <v>31530170</v>
      </c>
      <c r="P48" s="11">
        <v>1035000</v>
      </c>
      <c r="Q48" s="11">
        <v>17649966</v>
      </c>
      <c r="R48" s="11">
        <v>13283400</v>
      </c>
      <c r="S48" s="11">
        <v>17422694</v>
      </c>
      <c r="T48" s="11">
        <v>2271154</v>
      </c>
      <c r="U48" s="60">
        <v>5683094</v>
      </c>
      <c r="V48" s="63">
        <v>132978488</v>
      </c>
    </row>
    <row r="49" spans="1:22" ht="12.75">
      <c r="A49" s="227">
        <v>2</v>
      </c>
      <c r="B49" s="228">
        <v>9</v>
      </c>
      <c r="C49" s="228">
        <v>1</v>
      </c>
      <c r="D49" s="16">
        <v>1</v>
      </c>
      <c r="E49" s="16">
        <v>0</v>
      </c>
      <c r="F49" s="19"/>
      <c r="G49" s="54" t="s">
        <v>324</v>
      </c>
      <c r="H49" s="11">
        <v>6624</v>
      </c>
      <c r="I49" s="11">
        <v>0</v>
      </c>
      <c r="J49" s="11">
        <v>130000</v>
      </c>
      <c r="K49" s="11">
        <v>0</v>
      </c>
      <c r="L49" s="11">
        <v>1529800</v>
      </c>
      <c r="M49" s="11">
        <v>4083398</v>
      </c>
      <c r="N49" s="11">
        <v>10000</v>
      </c>
      <c r="O49" s="11">
        <v>16933278</v>
      </c>
      <c r="P49" s="11">
        <v>335787</v>
      </c>
      <c r="Q49" s="11">
        <v>6351918</v>
      </c>
      <c r="R49" s="11">
        <v>5197530</v>
      </c>
      <c r="S49" s="11">
        <v>2275619</v>
      </c>
      <c r="T49" s="11">
        <v>898500</v>
      </c>
      <c r="U49" s="60">
        <v>1382592</v>
      </c>
      <c r="V49" s="63">
        <v>39135046</v>
      </c>
    </row>
    <row r="50" spans="1:22" ht="12.75">
      <c r="A50" s="227">
        <v>2</v>
      </c>
      <c r="B50" s="228">
        <v>8</v>
      </c>
      <c r="C50" s="228">
        <v>1</v>
      </c>
      <c r="D50" s="16">
        <v>1</v>
      </c>
      <c r="E50" s="16">
        <v>0</v>
      </c>
      <c r="F50" s="19"/>
      <c r="G50" s="54" t="s">
        <v>325</v>
      </c>
      <c r="H50" s="11">
        <v>13</v>
      </c>
      <c r="I50" s="11">
        <v>0</v>
      </c>
      <c r="J50" s="11">
        <v>924000</v>
      </c>
      <c r="K50" s="11">
        <v>447306</v>
      </c>
      <c r="L50" s="11">
        <v>1110852</v>
      </c>
      <c r="M50" s="11">
        <v>2422236</v>
      </c>
      <c r="N50" s="11">
        <v>226630</v>
      </c>
      <c r="O50" s="11">
        <v>6221629</v>
      </c>
      <c r="P50" s="11">
        <v>241234</v>
      </c>
      <c r="Q50" s="11">
        <v>2611433</v>
      </c>
      <c r="R50" s="11">
        <v>3097517</v>
      </c>
      <c r="S50" s="11">
        <v>1459997</v>
      </c>
      <c r="T50" s="11">
        <v>374933</v>
      </c>
      <c r="U50" s="60">
        <v>930047</v>
      </c>
      <c r="V50" s="63">
        <v>20067827</v>
      </c>
    </row>
    <row r="51" spans="1:22" ht="12.75">
      <c r="A51" s="227">
        <v>2</v>
      </c>
      <c r="B51" s="228">
        <v>2</v>
      </c>
      <c r="C51" s="228">
        <v>2</v>
      </c>
      <c r="D51" s="16">
        <v>1</v>
      </c>
      <c r="E51" s="16">
        <v>0</v>
      </c>
      <c r="F51" s="19"/>
      <c r="G51" s="54" t="s">
        <v>326</v>
      </c>
      <c r="H51" s="11">
        <v>55549</v>
      </c>
      <c r="I51" s="11">
        <v>0</v>
      </c>
      <c r="J51" s="11">
        <v>5643682</v>
      </c>
      <c r="K51" s="11">
        <v>1000</v>
      </c>
      <c r="L51" s="11">
        <v>7343752</v>
      </c>
      <c r="M51" s="11">
        <v>11588615</v>
      </c>
      <c r="N51" s="11">
        <v>1056539</v>
      </c>
      <c r="O51" s="11">
        <v>25461648</v>
      </c>
      <c r="P51" s="11">
        <v>698650</v>
      </c>
      <c r="Q51" s="11">
        <v>15496986</v>
      </c>
      <c r="R51" s="11">
        <v>7057500</v>
      </c>
      <c r="S51" s="11">
        <v>5054763</v>
      </c>
      <c r="T51" s="11">
        <v>2782237</v>
      </c>
      <c r="U51" s="60">
        <v>6025117</v>
      </c>
      <c r="V51" s="63">
        <v>88266038</v>
      </c>
    </row>
    <row r="52" spans="1:22" ht="12.75">
      <c r="A52" s="227">
        <v>2</v>
      </c>
      <c r="B52" s="228">
        <v>3</v>
      </c>
      <c r="C52" s="228">
        <v>1</v>
      </c>
      <c r="D52" s="16">
        <v>1</v>
      </c>
      <c r="E52" s="16">
        <v>0</v>
      </c>
      <c r="F52" s="19"/>
      <c r="G52" s="54" t="s">
        <v>327</v>
      </c>
      <c r="H52" s="11">
        <v>51320</v>
      </c>
      <c r="I52" s="11">
        <v>2985000</v>
      </c>
      <c r="J52" s="11">
        <v>25823940</v>
      </c>
      <c r="K52" s="11">
        <v>51000</v>
      </c>
      <c r="L52" s="11">
        <v>14628924</v>
      </c>
      <c r="M52" s="11">
        <v>17425267</v>
      </c>
      <c r="N52" s="11">
        <v>1283259</v>
      </c>
      <c r="O52" s="11">
        <v>87621508</v>
      </c>
      <c r="P52" s="11">
        <v>2550520</v>
      </c>
      <c r="Q52" s="11">
        <v>29968460</v>
      </c>
      <c r="R52" s="11">
        <v>51793122</v>
      </c>
      <c r="S52" s="11">
        <v>13430230</v>
      </c>
      <c r="T52" s="11">
        <v>7450847</v>
      </c>
      <c r="U52" s="60">
        <v>18421784</v>
      </c>
      <c r="V52" s="63">
        <v>273485181</v>
      </c>
    </row>
    <row r="53" spans="1:22" ht="12.75">
      <c r="A53" s="227">
        <v>2</v>
      </c>
      <c r="B53" s="228">
        <v>5</v>
      </c>
      <c r="C53" s="228">
        <v>1</v>
      </c>
      <c r="D53" s="16">
        <v>1</v>
      </c>
      <c r="E53" s="16">
        <v>0</v>
      </c>
      <c r="F53" s="19"/>
      <c r="G53" s="54" t="s">
        <v>328</v>
      </c>
      <c r="H53" s="11">
        <v>8000</v>
      </c>
      <c r="I53" s="11">
        <v>3250000</v>
      </c>
      <c r="J53" s="11">
        <v>1091569.25</v>
      </c>
      <c r="K53" s="11">
        <v>0</v>
      </c>
      <c r="L53" s="11">
        <v>1160189.29</v>
      </c>
      <c r="M53" s="11">
        <v>6252228</v>
      </c>
      <c r="N53" s="11">
        <v>69680</v>
      </c>
      <c r="O53" s="11">
        <v>22720263.72</v>
      </c>
      <c r="P53" s="11">
        <v>559000</v>
      </c>
      <c r="Q53" s="11">
        <v>11006817</v>
      </c>
      <c r="R53" s="11">
        <v>10098441.81</v>
      </c>
      <c r="S53" s="11">
        <v>3276105</v>
      </c>
      <c r="T53" s="11">
        <v>1741334</v>
      </c>
      <c r="U53" s="60">
        <v>3507825.52</v>
      </c>
      <c r="V53" s="63">
        <v>64741453.59</v>
      </c>
    </row>
    <row r="54" spans="1:22" ht="12.75">
      <c r="A54" s="227">
        <v>2</v>
      </c>
      <c r="B54" s="228">
        <v>21</v>
      </c>
      <c r="C54" s="228">
        <v>2</v>
      </c>
      <c r="D54" s="16">
        <v>1</v>
      </c>
      <c r="E54" s="16">
        <v>0</v>
      </c>
      <c r="F54" s="19"/>
      <c r="G54" s="54" t="s">
        <v>329</v>
      </c>
      <c r="H54" s="11">
        <v>148</v>
      </c>
      <c r="I54" s="11">
        <v>0</v>
      </c>
      <c r="J54" s="11">
        <v>593600</v>
      </c>
      <c r="K54" s="11">
        <v>1130000</v>
      </c>
      <c r="L54" s="11">
        <v>1094600</v>
      </c>
      <c r="M54" s="11">
        <v>2545068.6</v>
      </c>
      <c r="N54" s="11">
        <v>16000</v>
      </c>
      <c r="O54" s="11">
        <v>3822000</v>
      </c>
      <c r="P54" s="11">
        <v>85000</v>
      </c>
      <c r="Q54" s="11">
        <v>2327121</v>
      </c>
      <c r="R54" s="11">
        <v>1953900</v>
      </c>
      <c r="S54" s="11">
        <v>520000</v>
      </c>
      <c r="T54" s="11">
        <v>28000</v>
      </c>
      <c r="U54" s="60">
        <v>1280068</v>
      </c>
      <c r="V54" s="63">
        <v>15395505.6</v>
      </c>
    </row>
    <row r="55" spans="1:22" ht="12.75">
      <c r="A55" s="227">
        <v>2</v>
      </c>
      <c r="B55" s="228">
        <v>7</v>
      </c>
      <c r="C55" s="228">
        <v>1</v>
      </c>
      <c r="D55" s="16">
        <v>1</v>
      </c>
      <c r="E55" s="16">
        <v>0</v>
      </c>
      <c r="F55" s="19"/>
      <c r="G55" s="54" t="s">
        <v>330</v>
      </c>
      <c r="H55" s="11">
        <v>2500</v>
      </c>
      <c r="I55" s="11">
        <v>0</v>
      </c>
      <c r="J55" s="11">
        <v>600000</v>
      </c>
      <c r="K55" s="11">
        <v>7000</v>
      </c>
      <c r="L55" s="11">
        <v>5900000</v>
      </c>
      <c r="M55" s="11">
        <v>6811756</v>
      </c>
      <c r="N55" s="11">
        <v>71000</v>
      </c>
      <c r="O55" s="11">
        <v>16667645</v>
      </c>
      <c r="P55" s="11">
        <v>410000</v>
      </c>
      <c r="Q55" s="11">
        <v>9701060</v>
      </c>
      <c r="R55" s="11">
        <v>5510000</v>
      </c>
      <c r="S55" s="11">
        <v>1672600</v>
      </c>
      <c r="T55" s="11">
        <v>1908208</v>
      </c>
      <c r="U55" s="60">
        <v>3393782</v>
      </c>
      <c r="V55" s="63">
        <v>52655551</v>
      </c>
    </row>
    <row r="56" spans="1:22" ht="12.75">
      <c r="A56" s="227">
        <v>2</v>
      </c>
      <c r="B56" s="228">
        <v>6</v>
      </c>
      <c r="C56" s="228">
        <v>1</v>
      </c>
      <c r="D56" s="16">
        <v>1</v>
      </c>
      <c r="E56" s="16">
        <v>0</v>
      </c>
      <c r="F56" s="19"/>
      <c r="G56" s="54" t="s">
        <v>331</v>
      </c>
      <c r="H56" s="11">
        <v>43</v>
      </c>
      <c r="I56" s="11">
        <v>0</v>
      </c>
      <c r="J56" s="11">
        <v>8249400</v>
      </c>
      <c r="K56" s="11">
        <v>113009</v>
      </c>
      <c r="L56" s="11">
        <v>1715030</v>
      </c>
      <c r="M56" s="11">
        <v>5635661</v>
      </c>
      <c r="N56" s="11">
        <v>686155</v>
      </c>
      <c r="O56" s="11">
        <v>5901910</v>
      </c>
      <c r="P56" s="11">
        <v>540000</v>
      </c>
      <c r="Q56" s="11">
        <v>2277586</v>
      </c>
      <c r="R56" s="11">
        <v>2825828</v>
      </c>
      <c r="S56" s="11">
        <v>792894</v>
      </c>
      <c r="T56" s="11">
        <v>256850</v>
      </c>
      <c r="U56" s="60">
        <v>1581403</v>
      </c>
      <c r="V56" s="63">
        <v>30575769</v>
      </c>
    </row>
    <row r="57" spans="1:22" ht="12.75">
      <c r="A57" s="227">
        <v>2</v>
      </c>
      <c r="B57" s="228">
        <v>8</v>
      </c>
      <c r="C57" s="228">
        <v>2</v>
      </c>
      <c r="D57" s="16">
        <v>1</v>
      </c>
      <c r="E57" s="16">
        <v>0</v>
      </c>
      <c r="F57" s="19"/>
      <c r="G57" s="54" t="s">
        <v>332</v>
      </c>
      <c r="H57" s="11">
        <v>10500</v>
      </c>
      <c r="I57" s="11">
        <v>0</v>
      </c>
      <c r="J57" s="11">
        <v>1418796</v>
      </c>
      <c r="K57" s="11">
        <v>525866</v>
      </c>
      <c r="L57" s="11">
        <v>6053575</v>
      </c>
      <c r="M57" s="11">
        <v>9855213</v>
      </c>
      <c r="N57" s="11">
        <v>1082659</v>
      </c>
      <c r="O57" s="11">
        <v>25272401.24</v>
      </c>
      <c r="P57" s="11">
        <v>700000</v>
      </c>
      <c r="Q57" s="11">
        <v>11790488</v>
      </c>
      <c r="R57" s="11">
        <v>10762078</v>
      </c>
      <c r="S57" s="11">
        <v>6101665</v>
      </c>
      <c r="T57" s="11">
        <v>3717000</v>
      </c>
      <c r="U57" s="60">
        <v>4053007</v>
      </c>
      <c r="V57" s="63">
        <v>81343248.24</v>
      </c>
    </row>
    <row r="58" spans="1:22" ht="12.75">
      <c r="A58" s="227">
        <v>2</v>
      </c>
      <c r="B58" s="228">
        <v>6</v>
      </c>
      <c r="C58" s="228">
        <v>2</v>
      </c>
      <c r="D58" s="16">
        <v>1</v>
      </c>
      <c r="E58" s="16">
        <v>0</v>
      </c>
      <c r="F58" s="19"/>
      <c r="G58" s="54" t="s">
        <v>333</v>
      </c>
      <c r="H58" s="11">
        <v>5747</v>
      </c>
      <c r="I58" s="11">
        <v>0</v>
      </c>
      <c r="J58" s="11">
        <v>2374550</v>
      </c>
      <c r="K58" s="11">
        <v>210340</v>
      </c>
      <c r="L58" s="11">
        <v>4447955</v>
      </c>
      <c r="M58" s="11">
        <v>3732110</v>
      </c>
      <c r="N58" s="11">
        <v>682966</v>
      </c>
      <c r="O58" s="11">
        <v>8150995</v>
      </c>
      <c r="P58" s="11">
        <v>190000</v>
      </c>
      <c r="Q58" s="11">
        <v>6999900</v>
      </c>
      <c r="R58" s="11">
        <v>3860457</v>
      </c>
      <c r="S58" s="11">
        <v>649928</v>
      </c>
      <c r="T58" s="11">
        <v>735519</v>
      </c>
      <c r="U58" s="60">
        <v>1390035</v>
      </c>
      <c r="V58" s="63">
        <v>33430502</v>
      </c>
    </row>
    <row r="59" spans="1:22" ht="12.75">
      <c r="A59" s="227">
        <v>2</v>
      </c>
      <c r="B59" s="228">
        <v>8</v>
      </c>
      <c r="C59" s="228">
        <v>3</v>
      </c>
      <c r="D59" s="16">
        <v>1</v>
      </c>
      <c r="E59" s="16">
        <v>0</v>
      </c>
      <c r="F59" s="19"/>
      <c r="G59" s="54" t="s">
        <v>334</v>
      </c>
      <c r="H59" s="11">
        <v>33360</v>
      </c>
      <c r="I59" s="11">
        <v>0</v>
      </c>
      <c r="J59" s="11">
        <v>2301139</v>
      </c>
      <c r="K59" s="11">
        <v>230825</v>
      </c>
      <c r="L59" s="11">
        <v>3703809</v>
      </c>
      <c r="M59" s="11">
        <v>4159027</v>
      </c>
      <c r="N59" s="11">
        <v>523772</v>
      </c>
      <c r="O59" s="11">
        <v>8430459</v>
      </c>
      <c r="P59" s="11">
        <v>365000</v>
      </c>
      <c r="Q59" s="11">
        <v>4158147</v>
      </c>
      <c r="R59" s="11">
        <v>6896659</v>
      </c>
      <c r="S59" s="11">
        <v>950270</v>
      </c>
      <c r="T59" s="11">
        <v>2210673</v>
      </c>
      <c r="U59" s="60">
        <v>2306398</v>
      </c>
      <c r="V59" s="63">
        <v>36269538</v>
      </c>
    </row>
    <row r="60" spans="1:22" ht="12.75">
      <c r="A60" s="227">
        <v>2</v>
      </c>
      <c r="B60" s="228">
        <v>10</v>
      </c>
      <c r="C60" s="228">
        <v>1</v>
      </c>
      <c r="D60" s="16">
        <v>1</v>
      </c>
      <c r="E60" s="16">
        <v>0</v>
      </c>
      <c r="F60" s="19"/>
      <c r="G60" s="54" t="s">
        <v>335</v>
      </c>
      <c r="H60" s="11">
        <v>72400</v>
      </c>
      <c r="I60" s="11">
        <v>984</v>
      </c>
      <c r="J60" s="11">
        <v>639600</v>
      </c>
      <c r="K60" s="11">
        <v>0</v>
      </c>
      <c r="L60" s="11">
        <v>2997893</v>
      </c>
      <c r="M60" s="11">
        <v>6369794</v>
      </c>
      <c r="N60" s="11">
        <v>771000</v>
      </c>
      <c r="O60" s="11">
        <v>20392323</v>
      </c>
      <c r="P60" s="11">
        <v>530000</v>
      </c>
      <c r="Q60" s="11">
        <v>10716647</v>
      </c>
      <c r="R60" s="11">
        <v>7298297</v>
      </c>
      <c r="S60" s="11">
        <v>1756000</v>
      </c>
      <c r="T60" s="11">
        <v>1478000</v>
      </c>
      <c r="U60" s="60">
        <v>1719843</v>
      </c>
      <c r="V60" s="63">
        <v>54742781</v>
      </c>
    </row>
    <row r="61" spans="1:22" ht="12.75">
      <c r="A61" s="227">
        <v>2</v>
      </c>
      <c r="B61" s="228">
        <v>11</v>
      </c>
      <c r="C61" s="228">
        <v>1</v>
      </c>
      <c r="D61" s="16">
        <v>1</v>
      </c>
      <c r="E61" s="16">
        <v>0</v>
      </c>
      <c r="F61" s="19"/>
      <c r="G61" s="54" t="s">
        <v>336</v>
      </c>
      <c r="H61" s="11">
        <v>2000</v>
      </c>
      <c r="I61" s="11">
        <v>0</v>
      </c>
      <c r="J61" s="11">
        <v>18377487</v>
      </c>
      <c r="K61" s="11">
        <v>11000</v>
      </c>
      <c r="L61" s="11">
        <v>5110100</v>
      </c>
      <c r="M61" s="11">
        <v>22047447</v>
      </c>
      <c r="N61" s="11">
        <v>4001000</v>
      </c>
      <c r="O61" s="11">
        <v>132491816.85</v>
      </c>
      <c r="P61" s="11">
        <v>1939100</v>
      </c>
      <c r="Q61" s="11">
        <v>29631640</v>
      </c>
      <c r="R61" s="11">
        <v>19378789</v>
      </c>
      <c r="S61" s="11">
        <v>12098345</v>
      </c>
      <c r="T61" s="11">
        <v>10545390</v>
      </c>
      <c r="U61" s="60">
        <v>31796273</v>
      </c>
      <c r="V61" s="63">
        <v>287430387.85</v>
      </c>
    </row>
    <row r="62" spans="1:22" ht="12.75">
      <c r="A62" s="227">
        <v>2</v>
      </c>
      <c r="B62" s="228">
        <v>8</v>
      </c>
      <c r="C62" s="228">
        <v>4</v>
      </c>
      <c r="D62" s="16">
        <v>1</v>
      </c>
      <c r="E62" s="16">
        <v>0</v>
      </c>
      <c r="F62" s="19"/>
      <c r="G62" s="54" t="s">
        <v>337</v>
      </c>
      <c r="H62" s="11">
        <v>2000</v>
      </c>
      <c r="I62" s="11">
        <v>0</v>
      </c>
      <c r="J62" s="11">
        <v>1628338</v>
      </c>
      <c r="K62" s="11">
        <v>2252968</v>
      </c>
      <c r="L62" s="11">
        <v>1633451</v>
      </c>
      <c r="M62" s="11">
        <v>5670599</v>
      </c>
      <c r="N62" s="11">
        <v>628377</v>
      </c>
      <c r="O62" s="11">
        <v>16851885</v>
      </c>
      <c r="P62" s="11">
        <v>500891</v>
      </c>
      <c r="Q62" s="11">
        <v>10446454</v>
      </c>
      <c r="R62" s="11">
        <v>5662001</v>
      </c>
      <c r="S62" s="11">
        <v>1928000</v>
      </c>
      <c r="T62" s="11">
        <v>3020000</v>
      </c>
      <c r="U62" s="60">
        <v>3501180</v>
      </c>
      <c r="V62" s="63">
        <v>53726144</v>
      </c>
    </row>
    <row r="63" spans="1:22" ht="12.75">
      <c r="A63" s="227">
        <v>2</v>
      </c>
      <c r="B63" s="228">
        <v>14</v>
      </c>
      <c r="C63" s="228">
        <v>1</v>
      </c>
      <c r="D63" s="16">
        <v>1</v>
      </c>
      <c r="E63" s="16">
        <v>0</v>
      </c>
      <c r="F63" s="19"/>
      <c r="G63" s="54" t="s">
        <v>338</v>
      </c>
      <c r="H63" s="11">
        <v>184469</v>
      </c>
      <c r="I63" s="11">
        <v>0</v>
      </c>
      <c r="J63" s="11">
        <v>9478211</v>
      </c>
      <c r="K63" s="11">
        <v>0</v>
      </c>
      <c r="L63" s="11">
        <v>16294316</v>
      </c>
      <c r="M63" s="11">
        <v>10324380</v>
      </c>
      <c r="N63" s="11">
        <v>730312</v>
      </c>
      <c r="O63" s="11">
        <v>34145243</v>
      </c>
      <c r="P63" s="11">
        <v>1244293</v>
      </c>
      <c r="Q63" s="11">
        <v>13714456</v>
      </c>
      <c r="R63" s="11">
        <v>14040754</v>
      </c>
      <c r="S63" s="11">
        <v>7800003</v>
      </c>
      <c r="T63" s="11">
        <v>3474337</v>
      </c>
      <c r="U63" s="60">
        <v>3927612</v>
      </c>
      <c r="V63" s="63">
        <v>115358386</v>
      </c>
    </row>
    <row r="64" spans="1:22" ht="12.75">
      <c r="A64" s="227">
        <v>2</v>
      </c>
      <c r="B64" s="228">
        <v>15</v>
      </c>
      <c r="C64" s="228">
        <v>1</v>
      </c>
      <c r="D64" s="16">
        <v>1</v>
      </c>
      <c r="E64" s="16">
        <v>0</v>
      </c>
      <c r="F64" s="19"/>
      <c r="G64" s="54" t="s">
        <v>339</v>
      </c>
      <c r="H64" s="11">
        <v>7100</v>
      </c>
      <c r="I64" s="11">
        <v>0</v>
      </c>
      <c r="J64" s="11">
        <v>4061900</v>
      </c>
      <c r="K64" s="11">
        <v>0</v>
      </c>
      <c r="L64" s="11">
        <v>9642500</v>
      </c>
      <c r="M64" s="11">
        <v>10709840</v>
      </c>
      <c r="N64" s="11">
        <v>1286130</v>
      </c>
      <c r="O64" s="11">
        <v>28349550</v>
      </c>
      <c r="P64" s="11">
        <v>677000</v>
      </c>
      <c r="Q64" s="11">
        <v>10936220</v>
      </c>
      <c r="R64" s="11">
        <v>5049390</v>
      </c>
      <c r="S64" s="11">
        <v>10229100</v>
      </c>
      <c r="T64" s="11">
        <v>5550400</v>
      </c>
      <c r="U64" s="60">
        <v>5412770</v>
      </c>
      <c r="V64" s="63">
        <v>91911900</v>
      </c>
    </row>
    <row r="65" spans="1:22" ht="12.75">
      <c r="A65" s="227">
        <v>2</v>
      </c>
      <c r="B65" s="228">
        <v>6</v>
      </c>
      <c r="C65" s="228">
        <v>3</v>
      </c>
      <c r="D65" s="16">
        <v>1</v>
      </c>
      <c r="E65" s="16">
        <v>0</v>
      </c>
      <c r="F65" s="19"/>
      <c r="G65" s="54" t="s">
        <v>340</v>
      </c>
      <c r="H65" s="11">
        <v>460</v>
      </c>
      <c r="I65" s="11">
        <v>950000</v>
      </c>
      <c r="J65" s="11">
        <v>1446931</v>
      </c>
      <c r="K65" s="11">
        <v>1011413</v>
      </c>
      <c r="L65" s="11">
        <v>514428</v>
      </c>
      <c r="M65" s="11">
        <v>2807205</v>
      </c>
      <c r="N65" s="11">
        <v>133102</v>
      </c>
      <c r="O65" s="11">
        <v>5206114.09</v>
      </c>
      <c r="P65" s="11">
        <v>110000</v>
      </c>
      <c r="Q65" s="11">
        <v>3164650</v>
      </c>
      <c r="R65" s="11">
        <v>2383955</v>
      </c>
      <c r="S65" s="11">
        <v>352600</v>
      </c>
      <c r="T65" s="11">
        <v>138220</v>
      </c>
      <c r="U65" s="60">
        <v>714640</v>
      </c>
      <c r="V65" s="63">
        <v>18933718.09</v>
      </c>
    </row>
    <row r="66" spans="1:22" ht="12.75">
      <c r="A66" s="227">
        <v>2</v>
      </c>
      <c r="B66" s="228">
        <v>2</v>
      </c>
      <c r="C66" s="228">
        <v>3</v>
      </c>
      <c r="D66" s="16">
        <v>1</v>
      </c>
      <c r="E66" s="16">
        <v>0</v>
      </c>
      <c r="F66" s="19"/>
      <c r="G66" s="54" t="s">
        <v>341</v>
      </c>
      <c r="H66" s="11">
        <v>28000</v>
      </c>
      <c r="I66" s="11">
        <v>0</v>
      </c>
      <c r="J66" s="11">
        <v>1672526</v>
      </c>
      <c r="K66" s="11">
        <v>95000</v>
      </c>
      <c r="L66" s="11">
        <v>330000</v>
      </c>
      <c r="M66" s="11">
        <v>3140734</v>
      </c>
      <c r="N66" s="11">
        <v>144000</v>
      </c>
      <c r="O66" s="11">
        <v>6024089</v>
      </c>
      <c r="P66" s="11">
        <v>150000</v>
      </c>
      <c r="Q66" s="11">
        <v>5004300</v>
      </c>
      <c r="R66" s="11">
        <v>2222000</v>
      </c>
      <c r="S66" s="11">
        <v>5497000</v>
      </c>
      <c r="T66" s="11">
        <v>307746</v>
      </c>
      <c r="U66" s="60">
        <v>1053227</v>
      </c>
      <c r="V66" s="63">
        <v>25668622</v>
      </c>
    </row>
    <row r="67" spans="1:22" ht="12.75">
      <c r="A67" s="227">
        <v>2</v>
      </c>
      <c r="B67" s="228">
        <v>2</v>
      </c>
      <c r="C67" s="228">
        <v>4</v>
      </c>
      <c r="D67" s="16">
        <v>1</v>
      </c>
      <c r="E67" s="16">
        <v>0</v>
      </c>
      <c r="F67" s="19"/>
      <c r="G67" s="54" t="s">
        <v>342</v>
      </c>
      <c r="H67" s="11">
        <v>12000</v>
      </c>
      <c r="I67" s="11">
        <v>0</v>
      </c>
      <c r="J67" s="11">
        <v>452300</v>
      </c>
      <c r="K67" s="11">
        <v>0</v>
      </c>
      <c r="L67" s="11">
        <v>3014500</v>
      </c>
      <c r="M67" s="11">
        <v>2403222</v>
      </c>
      <c r="N67" s="11">
        <v>35700</v>
      </c>
      <c r="O67" s="11">
        <v>4430720.27</v>
      </c>
      <c r="P67" s="11">
        <v>92800</v>
      </c>
      <c r="Q67" s="11">
        <v>2947400</v>
      </c>
      <c r="R67" s="11">
        <v>996100</v>
      </c>
      <c r="S67" s="11">
        <v>375000</v>
      </c>
      <c r="T67" s="11">
        <v>136000</v>
      </c>
      <c r="U67" s="60">
        <v>491305</v>
      </c>
      <c r="V67" s="63">
        <v>15387047.27</v>
      </c>
    </row>
    <row r="68" spans="1:22" ht="12.75">
      <c r="A68" s="227">
        <v>2</v>
      </c>
      <c r="B68" s="228">
        <v>8</v>
      </c>
      <c r="C68" s="228">
        <v>5</v>
      </c>
      <c r="D68" s="16">
        <v>1</v>
      </c>
      <c r="E68" s="16">
        <v>0</v>
      </c>
      <c r="F68" s="19"/>
      <c r="G68" s="54" t="s">
        <v>343</v>
      </c>
      <c r="H68" s="11">
        <v>500</v>
      </c>
      <c r="I68" s="11">
        <v>0</v>
      </c>
      <c r="J68" s="11">
        <v>513970</v>
      </c>
      <c r="K68" s="11">
        <v>439484</v>
      </c>
      <c r="L68" s="11">
        <v>2193600</v>
      </c>
      <c r="M68" s="11">
        <v>3365683</v>
      </c>
      <c r="N68" s="11">
        <v>550495</v>
      </c>
      <c r="O68" s="11">
        <v>6166222</v>
      </c>
      <c r="P68" s="11">
        <v>296100</v>
      </c>
      <c r="Q68" s="11">
        <v>2604900</v>
      </c>
      <c r="R68" s="11">
        <v>4846400</v>
      </c>
      <c r="S68" s="11">
        <v>1038500</v>
      </c>
      <c r="T68" s="11">
        <v>761060</v>
      </c>
      <c r="U68" s="60">
        <v>1307110</v>
      </c>
      <c r="V68" s="63">
        <v>24084024</v>
      </c>
    </row>
    <row r="69" spans="1:22" ht="12.75">
      <c r="A69" s="227">
        <v>2</v>
      </c>
      <c r="B69" s="228">
        <v>21</v>
      </c>
      <c r="C69" s="228">
        <v>3</v>
      </c>
      <c r="D69" s="16">
        <v>1</v>
      </c>
      <c r="E69" s="16">
        <v>0</v>
      </c>
      <c r="F69" s="19"/>
      <c r="G69" s="54" t="s">
        <v>344</v>
      </c>
      <c r="H69" s="11">
        <v>340</v>
      </c>
      <c r="I69" s="11">
        <v>0</v>
      </c>
      <c r="J69" s="11">
        <v>840454</v>
      </c>
      <c r="K69" s="11">
        <v>0</v>
      </c>
      <c r="L69" s="11">
        <v>1584500</v>
      </c>
      <c r="M69" s="11">
        <v>4438217</v>
      </c>
      <c r="N69" s="11">
        <v>678560</v>
      </c>
      <c r="O69" s="11">
        <v>6169333</v>
      </c>
      <c r="P69" s="11">
        <v>404000</v>
      </c>
      <c r="Q69" s="11">
        <v>2576920</v>
      </c>
      <c r="R69" s="11">
        <v>5285000</v>
      </c>
      <c r="S69" s="11">
        <v>1310000</v>
      </c>
      <c r="T69" s="11">
        <v>150000</v>
      </c>
      <c r="U69" s="60">
        <v>643124</v>
      </c>
      <c r="V69" s="63">
        <v>24080448</v>
      </c>
    </row>
    <row r="70" spans="1:22" ht="12.75">
      <c r="A70" s="227">
        <v>2</v>
      </c>
      <c r="B70" s="228">
        <v>6</v>
      </c>
      <c r="C70" s="228">
        <v>4</v>
      </c>
      <c r="D70" s="16">
        <v>1</v>
      </c>
      <c r="E70" s="16">
        <v>0</v>
      </c>
      <c r="F70" s="19"/>
      <c r="G70" s="54" t="s">
        <v>345</v>
      </c>
      <c r="H70" s="11">
        <v>27</v>
      </c>
      <c r="I70" s="11">
        <v>1000000</v>
      </c>
      <c r="J70" s="11">
        <v>2002321</v>
      </c>
      <c r="K70" s="11">
        <v>134780</v>
      </c>
      <c r="L70" s="11">
        <v>1687926</v>
      </c>
      <c r="M70" s="11">
        <v>4477411</v>
      </c>
      <c r="N70" s="11">
        <v>372990</v>
      </c>
      <c r="O70" s="11">
        <v>6655157</v>
      </c>
      <c r="P70" s="11">
        <v>536579</v>
      </c>
      <c r="Q70" s="11">
        <v>3313743</v>
      </c>
      <c r="R70" s="11">
        <v>3800812</v>
      </c>
      <c r="S70" s="11">
        <v>1175349</v>
      </c>
      <c r="T70" s="11">
        <v>915615</v>
      </c>
      <c r="U70" s="60">
        <v>2568845</v>
      </c>
      <c r="V70" s="63">
        <v>28641555</v>
      </c>
    </row>
    <row r="71" spans="1:22" ht="12.75">
      <c r="A71" s="227">
        <v>2</v>
      </c>
      <c r="B71" s="228">
        <v>19</v>
      </c>
      <c r="C71" s="228">
        <v>1</v>
      </c>
      <c r="D71" s="16">
        <v>1</v>
      </c>
      <c r="E71" s="16">
        <v>0</v>
      </c>
      <c r="F71" s="19"/>
      <c r="G71" s="54" t="s">
        <v>346</v>
      </c>
      <c r="H71" s="11">
        <v>1442</v>
      </c>
      <c r="I71" s="11">
        <v>0</v>
      </c>
      <c r="J71" s="11">
        <v>31719300</v>
      </c>
      <c r="K71" s="11">
        <v>812400</v>
      </c>
      <c r="L71" s="11">
        <v>2434480</v>
      </c>
      <c r="M71" s="11">
        <v>18682715</v>
      </c>
      <c r="N71" s="11">
        <v>2118977</v>
      </c>
      <c r="O71" s="11">
        <v>52109711</v>
      </c>
      <c r="P71" s="11">
        <v>1430519</v>
      </c>
      <c r="Q71" s="11">
        <v>22170784</v>
      </c>
      <c r="R71" s="11">
        <v>11997750</v>
      </c>
      <c r="S71" s="11">
        <v>4685184</v>
      </c>
      <c r="T71" s="11">
        <v>4811855</v>
      </c>
      <c r="U71" s="60">
        <v>10265069</v>
      </c>
      <c r="V71" s="63">
        <v>163240186</v>
      </c>
    </row>
    <row r="72" spans="1:22" ht="12.75">
      <c r="A72" s="227">
        <v>2</v>
      </c>
      <c r="B72" s="228">
        <v>19</v>
      </c>
      <c r="C72" s="228">
        <v>2</v>
      </c>
      <c r="D72" s="16">
        <v>1</v>
      </c>
      <c r="E72" s="16">
        <v>0</v>
      </c>
      <c r="F72" s="19"/>
      <c r="G72" s="54" t="s">
        <v>347</v>
      </c>
      <c r="H72" s="11">
        <v>60070</v>
      </c>
      <c r="I72" s="11">
        <v>0</v>
      </c>
      <c r="J72" s="11">
        <v>9418315</v>
      </c>
      <c r="K72" s="11">
        <v>0</v>
      </c>
      <c r="L72" s="11">
        <v>6785176</v>
      </c>
      <c r="M72" s="11">
        <v>6105877</v>
      </c>
      <c r="N72" s="11">
        <v>493500</v>
      </c>
      <c r="O72" s="11">
        <v>18904372</v>
      </c>
      <c r="P72" s="11">
        <v>536798</v>
      </c>
      <c r="Q72" s="11">
        <v>8867600</v>
      </c>
      <c r="R72" s="11">
        <v>8967000</v>
      </c>
      <c r="S72" s="11">
        <v>1190000</v>
      </c>
      <c r="T72" s="11">
        <v>8028700</v>
      </c>
      <c r="U72" s="60">
        <v>2578953</v>
      </c>
      <c r="V72" s="63">
        <v>71936361</v>
      </c>
    </row>
    <row r="73" spans="1:22" ht="12.75">
      <c r="A73" s="227">
        <v>2</v>
      </c>
      <c r="B73" s="228">
        <v>10</v>
      </c>
      <c r="C73" s="228">
        <v>2</v>
      </c>
      <c r="D73" s="16">
        <v>1</v>
      </c>
      <c r="E73" s="16">
        <v>0</v>
      </c>
      <c r="F73" s="19"/>
      <c r="G73" s="54" t="s">
        <v>348</v>
      </c>
      <c r="H73" s="11">
        <v>550</v>
      </c>
      <c r="I73" s="11">
        <v>966900</v>
      </c>
      <c r="J73" s="11">
        <v>1581400</v>
      </c>
      <c r="K73" s="11">
        <v>190700</v>
      </c>
      <c r="L73" s="11">
        <v>2748100</v>
      </c>
      <c r="M73" s="11">
        <v>3435644</v>
      </c>
      <c r="N73" s="11">
        <v>226500</v>
      </c>
      <c r="O73" s="11">
        <v>5817817</v>
      </c>
      <c r="P73" s="11">
        <v>265000</v>
      </c>
      <c r="Q73" s="11">
        <v>2778100</v>
      </c>
      <c r="R73" s="11">
        <v>8646000</v>
      </c>
      <c r="S73" s="11">
        <v>598550</v>
      </c>
      <c r="T73" s="11">
        <v>267000</v>
      </c>
      <c r="U73" s="60">
        <v>1493041</v>
      </c>
      <c r="V73" s="63">
        <v>29015302</v>
      </c>
    </row>
    <row r="74" spans="1:22" ht="12.75">
      <c r="A74" s="227">
        <v>2</v>
      </c>
      <c r="B74" s="228">
        <v>26</v>
      </c>
      <c r="C74" s="228">
        <v>1</v>
      </c>
      <c r="D74" s="16">
        <v>1</v>
      </c>
      <c r="E74" s="16">
        <v>0</v>
      </c>
      <c r="F74" s="19"/>
      <c r="G74" s="54" t="s">
        <v>349</v>
      </c>
      <c r="H74" s="11">
        <v>1300</v>
      </c>
      <c r="I74" s="11">
        <v>2511207</v>
      </c>
      <c r="J74" s="11">
        <v>2631417</v>
      </c>
      <c r="K74" s="11">
        <v>5920</v>
      </c>
      <c r="L74" s="11">
        <v>671825</v>
      </c>
      <c r="M74" s="11">
        <v>1381777</v>
      </c>
      <c r="N74" s="11">
        <v>138000</v>
      </c>
      <c r="O74" s="11">
        <v>3480973</v>
      </c>
      <c r="P74" s="11">
        <v>31300</v>
      </c>
      <c r="Q74" s="11">
        <v>2801792</v>
      </c>
      <c r="R74" s="11">
        <v>1293621</v>
      </c>
      <c r="S74" s="11">
        <v>234600</v>
      </c>
      <c r="T74" s="11">
        <v>99000</v>
      </c>
      <c r="U74" s="60">
        <v>424045</v>
      </c>
      <c r="V74" s="63">
        <v>15706777</v>
      </c>
    </row>
    <row r="75" spans="1:22" ht="12.75">
      <c r="A75" s="227">
        <v>2</v>
      </c>
      <c r="B75" s="228">
        <v>25</v>
      </c>
      <c r="C75" s="228">
        <v>1</v>
      </c>
      <c r="D75" s="16">
        <v>1</v>
      </c>
      <c r="E75" s="16">
        <v>0</v>
      </c>
      <c r="F75" s="19"/>
      <c r="G75" s="54" t="s">
        <v>350</v>
      </c>
      <c r="H75" s="11">
        <v>1280</v>
      </c>
      <c r="I75" s="11">
        <v>4600</v>
      </c>
      <c r="J75" s="11">
        <v>64500</v>
      </c>
      <c r="K75" s="11">
        <v>2000</v>
      </c>
      <c r="L75" s="11">
        <v>154320</v>
      </c>
      <c r="M75" s="11">
        <v>1559587</v>
      </c>
      <c r="N75" s="11">
        <v>61835</v>
      </c>
      <c r="O75" s="11">
        <v>4648496</v>
      </c>
      <c r="P75" s="11">
        <v>93996</v>
      </c>
      <c r="Q75" s="11">
        <v>1633852</v>
      </c>
      <c r="R75" s="11">
        <v>883430</v>
      </c>
      <c r="S75" s="11">
        <v>397227</v>
      </c>
      <c r="T75" s="11">
        <v>66500</v>
      </c>
      <c r="U75" s="60">
        <v>361358</v>
      </c>
      <c r="V75" s="63">
        <v>9932981</v>
      </c>
    </row>
    <row r="76" spans="1:22" ht="12.75">
      <c r="A76" s="227">
        <v>2</v>
      </c>
      <c r="B76" s="228">
        <v>25</v>
      </c>
      <c r="C76" s="228">
        <v>2</v>
      </c>
      <c r="D76" s="16">
        <v>1</v>
      </c>
      <c r="E76" s="16">
        <v>0</v>
      </c>
      <c r="F76" s="19"/>
      <c r="G76" s="54" t="s">
        <v>351</v>
      </c>
      <c r="H76" s="11">
        <v>121560</v>
      </c>
      <c r="I76" s="11">
        <v>0</v>
      </c>
      <c r="J76" s="11">
        <v>4519922</v>
      </c>
      <c r="K76" s="11">
        <v>181500</v>
      </c>
      <c r="L76" s="11">
        <v>1397000</v>
      </c>
      <c r="M76" s="11">
        <v>10066424</v>
      </c>
      <c r="N76" s="11">
        <v>934800</v>
      </c>
      <c r="O76" s="11">
        <v>27121508</v>
      </c>
      <c r="P76" s="11">
        <v>1133000</v>
      </c>
      <c r="Q76" s="11">
        <v>12083034</v>
      </c>
      <c r="R76" s="11">
        <v>19612567</v>
      </c>
      <c r="S76" s="11">
        <v>3895000</v>
      </c>
      <c r="T76" s="11">
        <v>19327347</v>
      </c>
      <c r="U76" s="60">
        <v>7153211</v>
      </c>
      <c r="V76" s="63">
        <v>107546873</v>
      </c>
    </row>
    <row r="77" spans="1:22" ht="12.75">
      <c r="A77" s="227">
        <v>2</v>
      </c>
      <c r="B77" s="228">
        <v>26</v>
      </c>
      <c r="C77" s="228">
        <v>2</v>
      </c>
      <c r="D77" s="16">
        <v>1</v>
      </c>
      <c r="E77" s="16">
        <v>0</v>
      </c>
      <c r="F77" s="19"/>
      <c r="G77" s="54" t="s">
        <v>352</v>
      </c>
      <c r="H77" s="11">
        <v>2900</v>
      </c>
      <c r="I77" s="11">
        <v>0</v>
      </c>
      <c r="J77" s="11">
        <v>3818987</v>
      </c>
      <c r="K77" s="11">
        <v>0</v>
      </c>
      <c r="L77" s="11">
        <v>5815000</v>
      </c>
      <c r="M77" s="11">
        <v>5876197</v>
      </c>
      <c r="N77" s="11">
        <v>182000</v>
      </c>
      <c r="O77" s="11">
        <v>15275649</v>
      </c>
      <c r="P77" s="11">
        <v>375000</v>
      </c>
      <c r="Q77" s="11">
        <v>7837944</v>
      </c>
      <c r="R77" s="11">
        <v>4545000</v>
      </c>
      <c r="S77" s="11">
        <v>1820000</v>
      </c>
      <c r="T77" s="11">
        <v>1504008</v>
      </c>
      <c r="U77" s="60">
        <v>3371245</v>
      </c>
      <c r="V77" s="63">
        <v>50423930</v>
      </c>
    </row>
    <row r="78" spans="1:22" s="95" customFormat="1" ht="15">
      <c r="A78" s="231"/>
      <c r="B78" s="232"/>
      <c r="C78" s="232"/>
      <c r="D78" s="101"/>
      <c r="E78" s="101"/>
      <c r="F78" s="102" t="s">
        <v>353</v>
      </c>
      <c r="G78" s="291"/>
      <c r="H78" s="103">
        <v>60898870.61</v>
      </c>
      <c r="I78" s="103">
        <v>15648005</v>
      </c>
      <c r="J78" s="103">
        <v>156699920.9</v>
      </c>
      <c r="K78" s="103">
        <v>5726560.54</v>
      </c>
      <c r="L78" s="103">
        <v>48115107.85</v>
      </c>
      <c r="M78" s="103">
        <v>248720620.35999998</v>
      </c>
      <c r="N78" s="103">
        <v>21894337.080000002</v>
      </c>
      <c r="O78" s="103">
        <v>634275981.63</v>
      </c>
      <c r="P78" s="103">
        <v>12644115.24</v>
      </c>
      <c r="Q78" s="103">
        <v>238527035.87</v>
      </c>
      <c r="R78" s="103">
        <v>223314171.09000003</v>
      </c>
      <c r="S78" s="103">
        <v>129121053.96</v>
      </c>
      <c r="T78" s="103">
        <v>34947511.78</v>
      </c>
      <c r="U78" s="104">
        <v>94493687.91000001</v>
      </c>
      <c r="V78" s="105">
        <v>1925026979.8200002</v>
      </c>
    </row>
    <row r="79" spans="1:22" ht="12.75">
      <c r="A79" s="227">
        <v>2</v>
      </c>
      <c r="B79" s="228">
        <v>1</v>
      </c>
      <c r="C79" s="228">
        <v>2</v>
      </c>
      <c r="D79" s="16">
        <v>2</v>
      </c>
      <c r="E79" s="16">
        <v>0</v>
      </c>
      <c r="F79" s="19"/>
      <c r="G79" s="54" t="s">
        <v>323</v>
      </c>
      <c r="H79" s="11">
        <v>170000</v>
      </c>
      <c r="I79" s="11">
        <v>0</v>
      </c>
      <c r="J79" s="11">
        <v>2430000</v>
      </c>
      <c r="K79" s="11">
        <v>0</v>
      </c>
      <c r="L79" s="11">
        <v>656000</v>
      </c>
      <c r="M79" s="11">
        <v>6840000</v>
      </c>
      <c r="N79" s="11">
        <v>156000</v>
      </c>
      <c r="O79" s="11">
        <v>13550600</v>
      </c>
      <c r="P79" s="11">
        <v>206000</v>
      </c>
      <c r="Q79" s="11">
        <v>4387400</v>
      </c>
      <c r="R79" s="11">
        <v>5853302</v>
      </c>
      <c r="S79" s="11">
        <v>6009015</v>
      </c>
      <c r="T79" s="11">
        <v>440100</v>
      </c>
      <c r="U79" s="60">
        <v>428583</v>
      </c>
      <c r="V79" s="63">
        <v>41127000</v>
      </c>
    </row>
    <row r="80" spans="1:22" ht="12.75">
      <c r="A80" s="227">
        <v>2</v>
      </c>
      <c r="B80" s="228">
        <v>17</v>
      </c>
      <c r="C80" s="228">
        <v>1</v>
      </c>
      <c r="D80" s="16">
        <v>2</v>
      </c>
      <c r="E80" s="16">
        <v>0</v>
      </c>
      <c r="F80" s="19"/>
      <c r="G80" s="54" t="s">
        <v>354</v>
      </c>
      <c r="H80" s="11">
        <v>78158.84</v>
      </c>
      <c r="I80" s="11">
        <v>54900</v>
      </c>
      <c r="J80" s="11">
        <v>753452.46</v>
      </c>
      <c r="K80" s="11">
        <v>0</v>
      </c>
      <c r="L80" s="11">
        <v>30000</v>
      </c>
      <c r="M80" s="11">
        <v>2427000</v>
      </c>
      <c r="N80" s="11">
        <v>265000</v>
      </c>
      <c r="O80" s="11">
        <v>5914577.21</v>
      </c>
      <c r="P80" s="11">
        <v>66500</v>
      </c>
      <c r="Q80" s="11">
        <v>2228800</v>
      </c>
      <c r="R80" s="11">
        <v>731100</v>
      </c>
      <c r="S80" s="11">
        <v>1258014</v>
      </c>
      <c r="T80" s="11">
        <v>177100</v>
      </c>
      <c r="U80" s="60">
        <v>595917</v>
      </c>
      <c r="V80" s="63">
        <v>14580519.51</v>
      </c>
    </row>
    <row r="81" spans="1:22" ht="12.75">
      <c r="A81" s="227">
        <v>2</v>
      </c>
      <c r="B81" s="228">
        <v>9</v>
      </c>
      <c r="C81" s="228">
        <v>2</v>
      </c>
      <c r="D81" s="16">
        <v>2</v>
      </c>
      <c r="E81" s="16">
        <v>0</v>
      </c>
      <c r="F81" s="19"/>
      <c r="G81" s="54" t="s">
        <v>324</v>
      </c>
      <c r="H81" s="11">
        <v>7920860</v>
      </c>
      <c r="I81" s="11">
        <v>0</v>
      </c>
      <c r="J81" s="11">
        <v>653736</v>
      </c>
      <c r="K81" s="11">
        <v>0</v>
      </c>
      <c r="L81" s="11">
        <v>1183680</v>
      </c>
      <c r="M81" s="11">
        <v>3727381</v>
      </c>
      <c r="N81" s="11">
        <v>239000</v>
      </c>
      <c r="O81" s="11">
        <v>8910346.05</v>
      </c>
      <c r="P81" s="11">
        <v>139500</v>
      </c>
      <c r="Q81" s="11">
        <v>4591947</v>
      </c>
      <c r="R81" s="11">
        <v>1337476</v>
      </c>
      <c r="S81" s="11">
        <v>971193</v>
      </c>
      <c r="T81" s="11">
        <v>305011</v>
      </c>
      <c r="U81" s="60">
        <v>1148038</v>
      </c>
      <c r="V81" s="63">
        <v>31128168.05</v>
      </c>
    </row>
    <row r="82" spans="1:22" ht="12.75">
      <c r="A82" s="227">
        <v>2</v>
      </c>
      <c r="B82" s="228">
        <v>24</v>
      </c>
      <c r="C82" s="228">
        <v>2</v>
      </c>
      <c r="D82" s="16">
        <v>2</v>
      </c>
      <c r="E82" s="16">
        <v>0</v>
      </c>
      <c r="F82" s="19"/>
      <c r="G82" s="54" t="s">
        <v>355</v>
      </c>
      <c r="H82" s="11">
        <v>31791</v>
      </c>
      <c r="I82" s="11">
        <v>19656</v>
      </c>
      <c r="J82" s="11">
        <v>32000</v>
      </c>
      <c r="K82" s="11">
        <v>58918</v>
      </c>
      <c r="L82" s="11">
        <v>225660</v>
      </c>
      <c r="M82" s="11">
        <v>1273671</v>
      </c>
      <c r="N82" s="11">
        <v>62000</v>
      </c>
      <c r="O82" s="11">
        <v>3252430</v>
      </c>
      <c r="P82" s="11">
        <v>28905</v>
      </c>
      <c r="Q82" s="11">
        <v>1597036</v>
      </c>
      <c r="R82" s="11">
        <v>4403145</v>
      </c>
      <c r="S82" s="11">
        <v>322252</v>
      </c>
      <c r="T82" s="11">
        <v>114808</v>
      </c>
      <c r="U82" s="60">
        <v>269019</v>
      </c>
      <c r="V82" s="63">
        <v>11691291</v>
      </c>
    </row>
    <row r="83" spans="1:22" ht="12.75">
      <c r="A83" s="227">
        <v>2</v>
      </c>
      <c r="B83" s="228">
        <v>13</v>
      </c>
      <c r="C83" s="228">
        <v>1</v>
      </c>
      <c r="D83" s="16">
        <v>2</v>
      </c>
      <c r="E83" s="16">
        <v>0</v>
      </c>
      <c r="F83" s="19"/>
      <c r="G83" s="54" t="s">
        <v>356</v>
      </c>
      <c r="H83" s="11">
        <v>24860</v>
      </c>
      <c r="I83" s="11">
        <v>391100</v>
      </c>
      <c r="J83" s="11">
        <v>285500</v>
      </c>
      <c r="K83" s="11">
        <v>0</v>
      </c>
      <c r="L83" s="11">
        <v>93134</v>
      </c>
      <c r="M83" s="11">
        <v>1970979</v>
      </c>
      <c r="N83" s="11">
        <v>83300</v>
      </c>
      <c r="O83" s="11">
        <v>4567771</v>
      </c>
      <c r="P83" s="11">
        <v>51000</v>
      </c>
      <c r="Q83" s="11">
        <v>2925211</v>
      </c>
      <c r="R83" s="11">
        <v>848722</v>
      </c>
      <c r="S83" s="11">
        <v>1181470</v>
      </c>
      <c r="T83" s="11">
        <v>227342</v>
      </c>
      <c r="U83" s="60">
        <v>1128575</v>
      </c>
      <c r="V83" s="63">
        <v>13778964</v>
      </c>
    </row>
    <row r="84" spans="1:22" ht="12.75">
      <c r="A84" s="227">
        <v>2</v>
      </c>
      <c r="B84" s="228">
        <v>21</v>
      </c>
      <c r="C84" s="228">
        <v>4</v>
      </c>
      <c r="D84" s="16">
        <v>2</v>
      </c>
      <c r="E84" s="16">
        <v>0</v>
      </c>
      <c r="F84" s="19"/>
      <c r="G84" s="54" t="s">
        <v>357</v>
      </c>
      <c r="H84" s="11">
        <v>3000</v>
      </c>
      <c r="I84" s="11">
        <v>0</v>
      </c>
      <c r="J84" s="11">
        <v>4271000</v>
      </c>
      <c r="K84" s="11">
        <v>10000</v>
      </c>
      <c r="L84" s="11">
        <v>2110000</v>
      </c>
      <c r="M84" s="11">
        <v>1760526</v>
      </c>
      <c r="N84" s="11">
        <v>134000</v>
      </c>
      <c r="O84" s="11">
        <v>6228715</v>
      </c>
      <c r="P84" s="11">
        <v>70000</v>
      </c>
      <c r="Q84" s="11">
        <v>2266000</v>
      </c>
      <c r="R84" s="11">
        <v>1166570</v>
      </c>
      <c r="S84" s="11">
        <v>3578099</v>
      </c>
      <c r="T84" s="11">
        <v>825835</v>
      </c>
      <c r="U84" s="60">
        <v>344322</v>
      </c>
      <c r="V84" s="63">
        <v>22768067</v>
      </c>
    </row>
    <row r="85" spans="1:22" ht="12.75">
      <c r="A85" s="227">
        <v>2</v>
      </c>
      <c r="B85" s="228">
        <v>23</v>
      </c>
      <c r="C85" s="228">
        <v>1</v>
      </c>
      <c r="D85" s="16">
        <v>2</v>
      </c>
      <c r="E85" s="16">
        <v>0</v>
      </c>
      <c r="F85" s="19"/>
      <c r="G85" s="54" t="s">
        <v>358</v>
      </c>
      <c r="H85" s="11">
        <v>105500</v>
      </c>
      <c r="I85" s="11">
        <v>0</v>
      </c>
      <c r="J85" s="11">
        <v>3310530</v>
      </c>
      <c r="K85" s="11">
        <v>0</v>
      </c>
      <c r="L85" s="11">
        <v>458600</v>
      </c>
      <c r="M85" s="11">
        <v>4492698</v>
      </c>
      <c r="N85" s="11">
        <v>720300</v>
      </c>
      <c r="O85" s="11">
        <v>18920105</v>
      </c>
      <c r="P85" s="11">
        <v>195000</v>
      </c>
      <c r="Q85" s="11">
        <v>3585930</v>
      </c>
      <c r="R85" s="11">
        <v>4585115</v>
      </c>
      <c r="S85" s="11">
        <v>1159487</v>
      </c>
      <c r="T85" s="11">
        <v>498020</v>
      </c>
      <c r="U85" s="60">
        <v>1453502</v>
      </c>
      <c r="V85" s="63">
        <v>39484787</v>
      </c>
    </row>
    <row r="86" spans="1:22" ht="12.75">
      <c r="A86" s="227">
        <v>2</v>
      </c>
      <c r="B86" s="228">
        <v>23</v>
      </c>
      <c r="C86" s="228">
        <v>2</v>
      </c>
      <c r="D86" s="16">
        <v>2</v>
      </c>
      <c r="E86" s="16">
        <v>0</v>
      </c>
      <c r="F86" s="19"/>
      <c r="G86" s="54" t="s">
        <v>359</v>
      </c>
      <c r="H86" s="11">
        <v>555000</v>
      </c>
      <c r="I86" s="11">
        <v>30000</v>
      </c>
      <c r="J86" s="11">
        <v>19145607</v>
      </c>
      <c r="K86" s="11">
        <v>0</v>
      </c>
      <c r="L86" s="11">
        <v>2678700</v>
      </c>
      <c r="M86" s="11">
        <v>9180733</v>
      </c>
      <c r="N86" s="11">
        <v>917500</v>
      </c>
      <c r="O86" s="11">
        <v>28697566</v>
      </c>
      <c r="P86" s="11">
        <v>710000</v>
      </c>
      <c r="Q86" s="11">
        <v>5595605</v>
      </c>
      <c r="R86" s="11">
        <v>15766390</v>
      </c>
      <c r="S86" s="11">
        <v>2080889</v>
      </c>
      <c r="T86" s="11">
        <v>821267</v>
      </c>
      <c r="U86" s="60">
        <v>4764548</v>
      </c>
      <c r="V86" s="63">
        <v>90943805</v>
      </c>
    </row>
    <row r="87" spans="1:22" ht="12.75">
      <c r="A87" s="227">
        <v>2</v>
      </c>
      <c r="B87" s="228">
        <v>19</v>
      </c>
      <c r="C87" s="228">
        <v>3</v>
      </c>
      <c r="D87" s="16">
        <v>2</v>
      </c>
      <c r="E87" s="16">
        <v>0</v>
      </c>
      <c r="F87" s="19"/>
      <c r="G87" s="54" t="s">
        <v>360</v>
      </c>
      <c r="H87" s="11">
        <v>1670374</v>
      </c>
      <c r="I87" s="11">
        <v>216360</v>
      </c>
      <c r="J87" s="11">
        <v>280285</v>
      </c>
      <c r="K87" s="11">
        <v>0</v>
      </c>
      <c r="L87" s="11">
        <v>373621</v>
      </c>
      <c r="M87" s="11">
        <v>3192703</v>
      </c>
      <c r="N87" s="11">
        <v>92240</v>
      </c>
      <c r="O87" s="11">
        <v>5173429</v>
      </c>
      <c r="P87" s="11">
        <v>105000</v>
      </c>
      <c r="Q87" s="11">
        <v>3177300</v>
      </c>
      <c r="R87" s="11">
        <v>1343634</v>
      </c>
      <c r="S87" s="11">
        <v>1800066</v>
      </c>
      <c r="T87" s="11">
        <v>173000</v>
      </c>
      <c r="U87" s="60">
        <v>1036532</v>
      </c>
      <c r="V87" s="63">
        <v>18634544</v>
      </c>
    </row>
    <row r="88" spans="1:22" ht="12.75">
      <c r="A88" s="227">
        <v>2</v>
      </c>
      <c r="B88" s="228">
        <v>14</v>
      </c>
      <c r="C88" s="228">
        <v>3</v>
      </c>
      <c r="D88" s="16">
        <v>2</v>
      </c>
      <c r="E88" s="16">
        <v>0</v>
      </c>
      <c r="F88" s="19"/>
      <c r="G88" s="54" t="s">
        <v>361</v>
      </c>
      <c r="H88" s="11">
        <v>16380</v>
      </c>
      <c r="I88" s="11">
        <v>0</v>
      </c>
      <c r="J88" s="11">
        <v>4891374</v>
      </c>
      <c r="K88" s="11">
        <v>8901</v>
      </c>
      <c r="L88" s="11">
        <v>312480</v>
      </c>
      <c r="M88" s="11">
        <v>2158579</v>
      </c>
      <c r="N88" s="11">
        <v>155500</v>
      </c>
      <c r="O88" s="11">
        <v>6921637</v>
      </c>
      <c r="P88" s="11">
        <v>95105</v>
      </c>
      <c r="Q88" s="11">
        <v>2478861</v>
      </c>
      <c r="R88" s="11">
        <v>4270614</v>
      </c>
      <c r="S88" s="11">
        <v>1091149</v>
      </c>
      <c r="T88" s="11">
        <v>65577</v>
      </c>
      <c r="U88" s="60">
        <v>674245</v>
      </c>
      <c r="V88" s="63">
        <v>23140402</v>
      </c>
    </row>
    <row r="89" spans="1:22" ht="12.75">
      <c r="A89" s="227">
        <v>2</v>
      </c>
      <c r="B89" s="228">
        <v>15</v>
      </c>
      <c r="C89" s="228">
        <v>2</v>
      </c>
      <c r="D89" s="16">
        <v>2</v>
      </c>
      <c r="E89" s="16">
        <v>0</v>
      </c>
      <c r="F89" s="19"/>
      <c r="G89" s="54" t="s">
        <v>362</v>
      </c>
      <c r="H89" s="11">
        <v>54418</v>
      </c>
      <c r="I89" s="11">
        <v>0</v>
      </c>
      <c r="J89" s="11">
        <v>240000</v>
      </c>
      <c r="K89" s="11">
        <v>0</v>
      </c>
      <c r="L89" s="11">
        <v>70000</v>
      </c>
      <c r="M89" s="11">
        <v>1912842</v>
      </c>
      <c r="N89" s="11">
        <v>209550</v>
      </c>
      <c r="O89" s="11">
        <v>8230449</v>
      </c>
      <c r="P89" s="11">
        <v>149500</v>
      </c>
      <c r="Q89" s="11">
        <v>1969854</v>
      </c>
      <c r="R89" s="11">
        <v>985992</v>
      </c>
      <c r="S89" s="11">
        <v>506385</v>
      </c>
      <c r="T89" s="11">
        <v>23300</v>
      </c>
      <c r="U89" s="60">
        <v>624090</v>
      </c>
      <c r="V89" s="63">
        <v>14976380</v>
      </c>
    </row>
    <row r="90" spans="1:22" ht="12.75">
      <c r="A90" s="227">
        <v>2</v>
      </c>
      <c r="B90" s="228">
        <v>14</v>
      </c>
      <c r="C90" s="228">
        <v>4</v>
      </c>
      <c r="D90" s="16">
        <v>2</v>
      </c>
      <c r="E90" s="16">
        <v>0</v>
      </c>
      <c r="F90" s="19"/>
      <c r="G90" s="54" t="s">
        <v>363</v>
      </c>
      <c r="H90" s="11">
        <v>24696</v>
      </c>
      <c r="I90" s="11">
        <v>385660</v>
      </c>
      <c r="J90" s="11">
        <v>75250</v>
      </c>
      <c r="K90" s="11">
        <v>0</v>
      </c>
      <c r="L90" s="11">
        <v>103500</v>
      </c>
      <c r="M90" s="11">
        <v>1661890</v>
      </c>
      <c r="N90" s="11">
        <v>96000</v>
      </c>
      <c r="O90" s="11">
        <v>6808700</v>
      </c>
      <c r="P90" s="11">
        <v>53000</v>
      </c>
      <c r="Q90" s="11">
        <v>2387173</v>
      </c>
      <c r="R90" s="11">
        <v>981599</v>
      </c>
      <c r="S90" s="11">
        <v>271400</v>
      </c>
      <c r="T90" s="11">
        <v>243874</v>
      </c>
      <c r="U90" s="60">
        <v>632978</v>
      </c>
      <c r="V90" s="63">
        <v>13725720</v>
      </c>
    </row>
    <row r="91" spans="1:22" ht="12.75">
      <c r="A91" s="227">
        <v>2</v>
      </c>
      <c r="B91" s="228">
        <v>2</v>
      </c>
      <c r="C91" s="228">
        <v>5</v>
      </c>
      <c r="D91" s="16">
        <v>2</v>
      </c>
      <c r="E91" s="16">
        <v>0</v>
      </c>
      <c r="F91" s="19"/>
      <c r="G91" s="54" t="s">
        <v>326</v>
      </c>
      <c r="H91" s="11">
        <v>1055850</v>
      </c>
      <c r="I91" s="11">
        <v>0</v>
      </c>
      <c r="J91" s="11">
        <v>3131485</v>
      </c>
      <c r="K91" s="11">
        <v>5000</v>
      </c>
      <c r="L91" s="11">
        <v>632720</v>
      </c>
      <c r="M91" s="11">
        <v>3840891</v>
      </c>
      <c r="N91" s="11">
        <v>109000</v>
      </c>
      <c r="O91" s="11">
        <v>7309650</v>
      </c>
      <c r="P91" s="11">
        <v>198536</v>
      </c>
      <c r="Q91" s="11">
        <v>3957050</v>
      </c>
      <c r="R91" s="11">
        <v>2848746</v>
      </c>
      <c r="S91" s="11">
        <v>2944500</v>
      </c>
      <c r="T91" s="11">
        <v>369254</v>
      </c>
      <c r="U91" s="60">
        <v>1069142.49</v>
      </c>
      <c r="V91" s="63">
        <v>27471824.49</v>
      </c>
    </row>
    <row r="92" spans="1:22" ht="12.75">
      <c r="A92" s="227">
        <v>2</v>
      </c>
      <c r="B92" s="228">
        <v>16</v>
      </c>
      <c r="C92" s="228">
        <v>2</v>
      </c>
      <c r="D92" s="16">
        <v>2</v>
      </c>
      <c r="E92" s="16">
        <v>0</v>
      </c>
      <c r="F92" s="19"/>
      <c r="G92" s="54" t="s">
        <v>364</v>
      </c>
      <c r="H92" s="11">
        <v>36906</v>
      </c>
      <c r="I92" s="11">
        <v>0</v>
      </c>
      <c r="J92" s="11">
        <v>746187</v>
      </c>
      <c r="K92" s="11">
        <v>0</v>
      </c>
      <c r="L92" s="11">
        <v>110000</v>
      </c>
      <c r="M92" s="11">
        <v>1966746</v>
      </c>
      <c r="N92" s="11">
        <v>122000</v>
      </c>
      <c r="O92" s="11">
        <v>3909428.76</v>
      </c>
      <c r="P92" s="11">
        <v>62684</v>
      </c>
      <c r="Q92" s="11">
        <v>1808977.25</v>
      </c>
      <c r="R92" s="11">
        <v>2012400.95</v>
      </c>
      <c r="S92" s="11">
        <v>1437408.86</v>
      </c>
      <c r="T92" s="11">
        <v>110116.55</v>
      </c>
      <c r="U92" s="60">
        <v>219768</v>
      </c>
      <c r="V92" s="63">
        <v>12542623.37</v>
      </c>
    </row>
    <row r="93" spans="1:22" ht="12.75">
      <c r="A93" s="227">
        <v>2</v>
      </c>
      <c r="B93" s="228">
        <v>3</v>
      </c>
      <c r="C93" s="228">
        <v>2</v>
      </c>
      <c r="D93" s="16">
        <v>2</v>
      </c>
      <c r="E93" s="16">
        <v>0</v>
      </c>
      <c r="F93" s="19"/>
      <c r="G93" s="54" t="s">
        <v>327</v>
      </c>
      <c r="H93" s="11">
        <v>5383405</v>
      </c>
      <c r="I93" s="11">
        <v>0</v>
      </c>
      <c r="J93" s="11">
        <v>1135540</v>
      </c>
      <c r="K93" s="11">
        <v>0</v>
      </c>
      <c r="L93" s="11">
        <v>205970</v>
      </c>
      <c r="M93" s="11">
        <v>2548682</v>
      </c>
      <c r="N93" s="11">
        <v>183290</v>
      </c>
      <c r="O93" s="11">
        <v>6053465</v>
      </c>
      <c r="P93" s="11">
        <v>373000</v>
      </c>
      <c r="Q93" s="11">
        <v>2498870</v>
      </c>
      <c r="R93" s="11">
        <v>2935683</v>
      </c>
      <c r="S93" s="11">
        <v>640426</v>
      </c>
      <c r="T93" s="11">
        <v>274960</v>
      </c>
      <c r="U93" s="60">
        <v>943535</v>
      </c>
      <c r="V93" s="63">
        <v>23176826</v>
      </c>
    </row>
    <row r="94" spans="1:22" ht="12.75">
      <c r="A94" s="227">
        <v>2</v>
      </c>
      <c r="B94" s="228">
        <v>16</v>
      </c>
      <c r="C94" s="228">
        <v>3</v>
      </c>
      <c r="D94" s="16">
        <v>2</v>
      </c>
      <c r="E94" s="16">
        <v>0</v>
      </c>
      <c r="F94" s="19"/>
      <c r="G94" s="54" t="s">
        <v>365</v>
      </c>
      <c r="H94" s="11">
        <v>1091000</v>
      </c>
      <c r="I94" s="11">
        <v>73000</v>
      </c>
      <c r="J94" s="11">
        <v>4055522.15</v>
      </c>
      <c r="K94" s="11">
        <v>0</v>
      </c>
      <c r="L94" s="11">
        <v>505420</v>
      </c>
      <c r="M94" s="11">
        <v>3446216.37</v>
      </c>
      <c r="N94" s="11">
        <v>144480</v>
      </c>
      <c r="O94" s="11">
        <v>10784081.63</v>
      </c>
      <c r="P94" s="11">
        <v>287496.99</v>
      </c>
      <c r="Q94" s="11">
        <v>2522441.85</v>
      </c>
      <c r="R94" s="11">
        <v>1380900</v>
      </c>
      <c r="S94" s="11">
        <v>1443611.4</v>
      </c>
      <c r="T94" s="11">
        <v>357770</v>
      </c>
      <c r="U94" s="60">
        <v>1639512.14</v>
      </c>
      <c r="V94" s="63">
        <v>27731452.53</v>
      </c>
    </row>
    <row r="95" spans="1:22" ht="12.75">
      <c r="A95" s="227">
        <v>2</v>
      </c>
      <c r="B95" s="228">
        <v>1</v>
      </c>
      <c r="C95" s="228">
        <v>3</v>
      </c>
      <c r="D95" s="16">
        <v>2</v>
      </c>
      <c r="E95" s="16">
        <v>0</v>
      </c>
      <c r="F95" s="19"/>
      <c r="G95" s="54" t="s">
        <v>366</v>
      </c>
      <c r="H95" s="11">
        <v>98600</v>
      </c>
      <c r="I95" s="11">
        <v>0</v>
      </c>
      <c r="J95" s="11">
        <v>1907000</v>
      </c>
      <c r="K95" s="11">
        <v>0</v>
      </c>
      <c r="L95" s="11">
        <v>436301.37</v>
      </c>
      <c r="M95" s="11">
        <v>3406260.75</v>
      </c>
      <c r="N95" s="11">
        <v>792117.62</v>
      </c>
      <c r="O95" s="11">
        <v>6495527.54</v>
      </c>
      <c r="P95" s="11">
        <v>110000</v>
      </c>
      <c r="Q95" s="11">
        <v>3230054</v>
      </c>
      <c r="R95" s="11">
        <v>5104623.15</v>
      </c>
      <c r="S95" s="11">
        <v>589000</v>
      </c>
      <c r="T95" s="11">
        <v>453099</v>
      </c>
      <c r="U95" s="60">
        <v>906732</v>
      </c>
      <c r="V95" s="63">
        <v>23529315.43</v>
      </c>
    </row>
    <row r="96" spans="1:22" ht="12.75">
      <c r="A96" s="227">
        <v>2</v>
      </c>
      <c r="B96" s="228">
        <v>6</v>
      </c>
      <c r="C96" s="228">
        <v>5</v>
      </c>
      <c r="D96" s="16">
        <v>2</v>
      </c>
      <c r="E96" s="16">
        <v>0</v>
      </c>
      <c r="F96" s="19"/>
      <c r="G96" s="54" t="s">
        <v>367</v>
      </c>
      <c r="H96" s="11">
        <v>1800</v>
      </c>
      <c r="I96" s="11">
        <v>199000</v>
      </c>
      <c r="J96" s="11">
        <v>5331556</v>
      </c>
      <c r="K96" s="11">
        <v>13070</v>
      </c>
      <c r="L96" s="11">
        <v>344700</v>
      </c>
      <c r="M96" s="11">
        <v>1690870</v>
      </c>
      <c r="N96" s="11">
        <v>82818</v>
      </c>
      <c r="O96" s="11">
        <v>4242136</v>
      </c>
      <c r="P96" s="11">
        <v>50000</v>
      </c>
      <c r="Q96" s="11">
        <v>1842750</v>
      </c>
      <c r="R96" s="11">
        <v>434000</v>
      </c>
      <c r="S96" s="11">
        <v>373600</v>
      </c>
      <c r="T96" s="11">
        <v>88876</v>
      </c>
      <c r="U96" s="60">
        <v>733068</v>
      </c>
      <c r="V96" s="63">
        <v>15428244</v>
      </c>
    </row>
    <row r="97" spans="1:22" ht="12.75">
      <c r="A97" s="227">
        <v>2</v>
      </c>
      <c r="B97" s="228">
        <v>4</v>
      </c>
      <c r="C97" s="228">
        <v>2</v>
      </c>
      <c r="D97" s="16">
        <v>2</v>
      </c>
      <c r="E97" s="16">
        <v>0</v>
      </c>
      <c r="F97" s="19"/>
      <c r="G97" s="54" t="s">
        <v>368</v>
      </c>
      <c r="H97" s="11">
        <v>691880</v>
      </c>
      <c r="I97" s="11">
        <v>0</v>
      </c>
      <c r="J97" s="11">
        <v>64000</v>
      </c>
      <c r="K97" s="11">
        <v>190000</v>
      </c>
      <c r="L97" s="11">
        <v>225000</v>
      </c>
      <c r="M97" s="11">
        <v>1625597</v>
      </c>
      <c r="N97" s="11">
        <v>82110</v>
      </c>
      <c r="O97" s="11">
        <v>3340223</v>
      </c>
      <c r="P97" s="11">
        <v>35000</v>
      </c>
      <c r="Q97" s="11">
        <v>2271465</v>
      </c>
      <c r="R97" s="11">
        <v>709635</v>
      </c>
      <c r="S97" s="11">
        <v>706500</v>
      </c>
      <c r="T97" s="11">
        <v>45400</v>
      </c>
      <c r="U97" s="60">
        <v>434760</v>
      </c>
      <c r="V97" s="63">
        <v>10421570</v>
      </c>
    </row>
    <row r="98" spans="1:22" ht="12.75">
      <c r="A98" s="227">
        <v>2</v>
      </c>
      <c r="B98" s="228">
        <v>3</v>
      </c>
      <c r="C98" s="228">
        <v>3</v>
      </c>
      <c r="D98" s="16">
        <v>2</v>
      </c>
      <c r="E98" s="16">
        <v>0</v>
      </c>
      <c r="F98" s="19"/>
      <c r="G98" s="54" t="s">
        <v>369</v>
      </c>
      <c r="H98" s="11">
        <v>375920</v>
      </c>
      <c r="I98" s="11">
        <v>1524382</v>
      </c>
      <c r="J98" s="11">
        <v>2207111</v>
      </c>
      <c r="K98" s="11">
        <v>0</v>
      </c>
      <c r="L98" s="11">
        <v>73855</v>
      </c>
      <c r="M98" s="11">
        <v>6634168</v>
      </c>
      <c r="N98" s="11">
        <v>770607</v>
      </c>
      <c r="O98" s="11">
        <v>9195592</v>
      </c>
      <c r="P98" s="11">
        <v>81200</v>
      </c>
      <c r="Q98" s="11">
        <v>2078677</v>
      </c>
      <c r="R98" s="11">
        <v>2811074</v>
      </c>
      <c r="S98" s="11">
        <v>2971146</v>
      </c>
      <c r="T98" s="11">
        <v>501700</v>
      </c>
      <c r="U98" s="60">
        <v>3207073</v>
      </c>
      <c r="V98" s="63">
        <v>32432505</v>
      </c>
    </row>
    <row r="99" spans="1:22" ht="12.75">
      <c r="A99" s="227">
        <v>2</v>
      </c>
      <c r="B99" s="228">
        <v>6</v>
      </c>
      <c r="C99" s="228">
        <v>6</v>
      </c>
      <c r="D99" s="16">
        <v>2</v>
      </c>
      <c r="E99" s="16">
        <v>0</v>
      </c>
      <c r="F99" s="19"/>
      <c r="G99" s="54" t="s">
        <v>370</v>
      </c>
      <c r="H99" s="11">
        <v>5375919</v>
      </c>
      <c r="I99" s="11">
        <v>305069</v>
      </c>
      <c r="J99" s="11">
        <v>2611860</v>
      </c>
      <c r="K99" s="11">
        <v>0</v>
      </c>
      <c r="L99" s="11">
        <v>84500</v>
      </c>
      <c r="M99" s="11">
        <v>2117955</v>
      </c>
      <c r="N99" s="11">
        <v>118000</v>
      </c>
      <c r="O99" s="11">
        <v>4940483</v>
      </c>
      <c r="P99" s="11">
        <v>70000</v>
      </c>
      <c r="Q99" s="11">
        <v>2488892</v>
      </c>
      <c r="R99" s="11">
        <v>1048000</v>
      </c>
      <c r="S99" s="11">
        <v>1254874</v>
      </c>
      <c r="T99" s="11">
        <v>277000</v>
      </c>
      <c r="U99" s="60">
        <v>1416351</v>
      </c>
      <c r="V99" s="63">
        <v>22108903</v>
      </c>
    </row>
    <row r="100" spans="1:22" ht="12.75">
      <c r="A100" s="227">
        <v>2</v>
      </c>
      <c r="B100" s="228">
        <v>23</v>
      </c>
      <c r="C100" s="228">
        <v>3</v>
      </c>
      <c r="D100" s="16">
        <v>2</v>
      </c>
      <c r="E100" s="16">
        <v>0</v>
      </c>
      <c r="F100" s="19"/>
      <c r="G100" s="54" t="s">
        <v>371</v>
      </c>
      <c r="H100" s="11">
        <v>33332</v>
      </c>
      <c r="I100" s="11">
        <v>183625</v>
      </c>
      <c r="J100" s="11">
        <v>244249.4</v>
      </c>
      <c r="K100" s="11">
        <v>0</v>
      </c>
      <c r="L100" s="11">
        <v>51367</v>
      </c>
      <c r="M100" s="11">
        <v>1850290</v>
      </c>
      <c r="N100" s="11">
        <v>105589</v>
      </c>
      <c r="O100" s="11">
        <v>3021434</v>
      </c>
      <c r="P100" s="11">
        <v>72604</v>
      </c>
      <c r="Q100" s="11">
        <v>1013187.34</v>
      </c>
      <c r="R100" s="11">
        <v>2347517</v>
      </c>
      <c r="S100" s="11">
        <v>1037650</v>
      </c>
      <c r="T100" s="11">
        <v>61900</v>
      </c>
      <c r="U100" s="60">
        <v>353028.4</v>
      </c>
      <c r="V100" s="63">
        <v>10375773.14</v>
      </c>
    </row>
    <row r="101" spans="1:22" ht="12.75">
      <c r="A101" s="227">
        <v>2</v>
      </c>
      <c r="B101" s="228">
        <v>24</v>
      </c>
      <c r="C101" s="228">
        <v>3</v>
      </c>
      <c r="D101" s="16">
        <v>2</v>
      </c>
      <c r="E101" s="16">
        <v>0</v>
      </c>
      <c r="F101" s="19"/>
      <c r="G101" s="54" t="s">
        <v>372</v>
      </c>
      <c r="H101" s="11">
        <v>62285</v>
      </c>
      <c r="I101" s="11">
        <v>0</v>
      </c>
      <c r="J101" s="11">
        <v>942657</v>
      </c>
      <c r="K101" s="11">
        <v>0</v>
      </c>
      <c r="L101" s="11">
        <v>2143046</v>
      </c>
      <c r="M101" s="11">
        <v>3583095</v>
      </c>
      <c r="N101" s="11">
        <v>645200</v>
      </c>
      <c r="O101" s="11">
        <v>7537177</v>
      </c>
      <c r="P101" s="11">
        <v>364794</v>
      </c>
      <c r="Q101" s="11">
        <v>3939120</v>
      </c>
      <c r="R101" s="11">
        <v>1860534</v>
      </c>
      <c r="S101" s="11">
        <v>1550888</v>
      </c>
      <c r="T101" s="11">
        <v>505840</v>
      </c>
      <c r="U101" s="60">
        <v>438505</v>
      </c>
      <c r="V101" s="63">
        <v>23573141</v>
      </c>
    </row>
    <row r="102" spans="1:22" ht="12.75">
      <c r="A102" s="227">
        <v>2</v>
      </c>
      <c r="B102" s="228">
        <v>7</v>
      </c>
      <c r="C102" s="228">
        <v>2</v>
      </c>
      <c r="D102" s="16">
        <v>2</v>
      </c>
      <c r="E102" s="16">
        <v>0</v>
      </c>
      <c r="F102" s="19"/>
      <c r="G102" s="54" t="s">
        <v>330</v>
      </c>
      <c r="H102" s="11">
        <v>516945</v>
      </c>
      <c r="I102" s="11">
        <v>886595</v>
      </c>
      <c r="J102" s="11">
        <v>964748.42</v>
      </c>
      <c r="K102" s="11">
        <v>15000</v>
      </c>
      <c r="L102" s="11">
        <v>1111547</v>
      </c>
      <c r="M102" s="11">
        <v>3575558</v>
      </c>
      <c r="N102" s="11">
        <v>200292.96</v>
      </c>
      <c r="O102" s="11">
        <v>9620967</v>
      </c>
      <c r="P102" s="11">
        <v>99000</v>
      </c>
      <c r="Q102" s="11">
        <v>3827828</v>
      </c>
      <c r="R102" s="11">
        <v>1826384.63</v>
      </c>
      <c r="S102" s="11">
        <v>1675495.35</v>
      </c>
      <c r="T102" s="11">
        <v>598485.21</v>
      </c>
      <c r="U102" s="60">
        <v>862775.43</v>
      </c>
      <c r="V102" s="63">
        <v>25781622</v>
      </c>
    </row>
    <row r="103" spans="1:22" ht="12.75">
      <c r="A103" s="227">
        <v>2</v>
      </c>
      <c r="B103" s="228">
        <v>8</v>
      </c>
      <c r="C103" s="228">
        <v>7</v>
      </c>
      <c r="D103" s="16">
        <v>2</v>
      </c>
      <c r="E103" s="16">
        <v>0</v>
      </c>
      <c r="F103" s="19"/>
      <c r="G103" s="54" t="s">
        <v>332</v>
      </c>
      <c r="H103" s="11">
        <v>719620</v>
      </c>
      <c r="I103" s="11">
        <v>97200</v>
      </c>
      <c r="J103" s="11">
        <v>899374</v>
      </c>
      <c r="K103" s="11">
        <v>0</v>
      </c>
      <c r="L103" s="11">
        <v>1712790</v>
      </c>
      <c r="M103" s="11">
        <v>6174319</v>
      </c>
      <c r="N103" s="11">
        <v>515300</v>
      </c>
      <c r="O103" s="11">
        <v>17760577</v>
      </c>
      <c r="P103" s="11">
        <v>149000</v>
      </c>
      <c r="Q103" s="11">
        <v>7760942</v>
      </c>
      <c r="R103" s="11">
        <v>1914529</v>
      </c>
      <c r="S103" s="11">
        <v>2325773</v>
      </c>
      <c r="T103" s="11">
        <v>863839</v>
      </c>
      <c r="U103" s="60">
        <v>3791972</v>
      </c>
      <c r="V103" s="63">
        <v>44685235</v>
      </c>
    </row>
    <row r="104" spans="1:22" ht="12.75">
      <c r="A104" s="227">
        <v>2</v>
      </c>
      <c r="B104" s="228">
        <v>23</v>
      </c>
      <c r="C104" s="228">
        <v>5</v>
      </c>
      <c r="D104" s="16">
        <v>2</v>
      </c>
      <c r="E104" s="16">
        <v>0</v>
      </c>
      <c r="F104" s="19"/>
      <c r="G104" s="54" t="s">
        <v>373</v>
      </c>
      <c r="H104" s="11">
        <v>385405.6</v>
      </c>
      <c r="I104" s="11">
        <v>1210000</v>
      </c>
      <c r="J104" s="11">
        <v>14062972.5</v>
      </c>
      <c r="K104" s="11">
        <v>0</v>
      </c>
      <c r="L104" s="11">
        <v>2202000</v>
      </c>
      <c r="M104" s="11">
        <v>9887084</v>
      </c>
      <c r="N104" s="11">
        <v>1899375</v>
      </c>
      <c r="O104" s="11">
        <v>39294531.4</v>
      </c>
      <c r="P104" s="11">
        <v>1556681</v>
      </c>
      <c r="Q104" s="11">
        <v>5342789.17</v>
      </c>
      <c r="R104" s="11">
        <v>14818512.36</v>
      </c>
      <c r="S104" s="11">
        <v>6063228.13</v>
      </c>
      <c r="T104" s="11">
        <v>2716614.09</v>
      </c>
      <c r="U104" s="60">
        <v>12558836</v>
      </c>
      <c r="V104" s="63">
        <v>111998029.25</v>
      </c>
    </row>
    <row r="105" spans="1:22" ht="12.75">
      <c r="A105" s="227">
        <v>2</v>
      </c>
      <c r="B105" s="228">
        <v>17</v>
      </c>
      <c r="C105" s="228">
        <v>2</v>
      </c>
      <c r="D105" s="16">
        <v>2</v>
      </c>
      <c r="E105" s="16">
        <v>0</v>
      </c>
      <c r="F105" s="19"/>
      <c r="G105" s="54" t="s">
        <v>374</v>
      </c>
      <c r="H105" s="11">
        <v>65659</v>
      </c>
      <c r="I105" s="11">
        <v>0</v>
      </c>
      <c r="J105" s="11">
        <v>262800</v>
      </c>
      <c r="K105" s="11">
        <v>86739</v>
      </c>
      <c r="L105" s="11">
        <v>96437</v>
      </c>
      <c r="M105" s="11">
        <v>1951129.27</v>
      </c>
      <c r="N105" s="11">
        <v>97400</v>
      </c>
      <c r="O105" s="11">
        <v>4715084</v>
      </c>
      <c r="P105" s="11">
        <v>227532.09</v>
      </c>
      <c r="Q105" s="11">
        <v>2251512</v>
      </c>
      <c r="R105" s="11">
        <v>5809069.55</v>
      </c>
      <c r="S105" s="11">
        <v>1288291.09</v>
      </c>
      <c r="T105" s="11">
        <v>329464</v>
      </c>
      <c r="U105" s="60">
        <v>721989</v>
      </c>
      <c r="V105" s="63">
        <v>17903106</v>
      </c>
    </row>
    <row r="106" spans="1:22" ht="12.75">
      <c r="A106" s="227">
        <v>2</v>
      </c>
      <c r="B106" s="228">
        <v>18</v>
      </c>
      <c r="C106" s="228">
        <v>1</v>
      </c>
      <c r="D106" s="16">
        <v>2</v>
      </c>
      <c r="E106" s="16">
        <v>0</v>
      </c>
      <c r="F106" s="19"/>
      <c r="G106" s="54" t="s">
        <v>375</v>
      </c>
      <c r="H106" s="11">
        <v>601179</v>
      </c>
      <c r="I106" s="11">
        <v>50000</v>
      </c>
      <c r="J106" s="11">
        <v>1191625</v>
      </c>
      <c r="K106" s="11">
        <v>0</v>
      </c>
      <c r="L106" s="11">
        <v>668731</v>
      </c>
      <c r="M106" s="11">
        <v>2547233</v>
      </c>
      <c r="N106" s="11">
        <v>312937</v>
      </c>
      <c r="O106" s="11">
        <v>7733898.65</v>
      </c>
      <c r="P106" s="11">
        <v>152813</v>
      </c>
      <c r="Q106" s="11">
        <v>2953524</v>
      </c>
      <c r="R106" s="11">
        <v>1458100</v>
      </c>
      <c r="S106" s="11">
        <v>1213288</v>
      </c>
      <c r="T106" s="11">
        <v>228048</v>
      </c>
      <c r="U106" s="60">
        <v>917178</v>
      </c>
      <c r="V106" s="63">
        <v>20028554.65</v>
      </c>
    </row>
    <row r="107" spans="1:22" ht="12.75">
      <c r="A107" s="227">
        <v>2</v>
      </c>
      <c r="B107" s="228">
        <v>3</v>
      </c>
      <c r="C107" s="228">
        <v>4</v>
      </c>
      <c r="D107" s="16">
        <v>2</v>
      </c>
      <c r="E107" s="16">
        <v>0</v>
      </c>
      <c r="F107" s="19"/>
      <c r="G107" s="54" t="s">
        <v>376</v>
      </c>
      <c r="H107" s="11">
        <v>2170650</v>
      </c>
      <c r="I107" s="11">
        <v>418838</v>
      </c>
      <c r="J107" s="11">
        <v>894650</v>
      </c>
      <c r="K107" s="11">
        <v>0</v>
      </c>
      <c r="L107" s="11">
        <v>77800</v>
      </c>
      <c r="M107" s="11">
        <v>2140808</v>
      </c>
      <c r="N107" s="11">
        <v>94564</v>
      </c>
      <c r="O107" s="11">
        <v>4894839.58</v>
      </c>
      <c r="P107" s="11">
        <v>75800</v>
      </c>
      <c r="Q107" s="11">
        <v>1845926</v>
      </c>
      <c r="R107" s="11">
        <v>1135322</v>
      </c>
      <c r="S107" s="11">
        <v>1431565</v>
      </c>
      <c r="T107" s="11">
        <v>57926</v>
      </c>
      <c r="U107" s="60">
        <v>431719</v>
      </c>
      <c r="V107" s="63">
        <v>15670407.58</v>
      </c>
    </row>
    <row r="108" spans="1:22" ht="12.75">
      <c r="A108" s="227">
        <v>2</v>
      </c>
      <c r="B108" s="228">
        <v>13</v>
      </c>
      <c r="C108" s="228">
        <v>2</v>
      </c>
      <c r="D108" s="16">
        <v>2</v>
      </c>
      <c r="E108" s="16">
        <v>0</v>
      </c>
      <c r="F108" s="19"/>
      <c r="G108" s="54" t="s">
        <v>377</v>
      </c>
      <c r="H108" s="11">
        <v>126243</v>
      </c>
      <c r="I108" s="11">
        <v>0</v>
      </c>
      <c r="J108" s="11">
        <v>290790</v>
      </c>
      <c r="K108" s="11">
        <v>0</v>
      </c>
      <c r="L108" s="11">
        <v>241300</v>
      </c>
      <c r="M108" s="11">
        <v>3817454</v>
      </c>
      <c r="N108" s="11">
        <v>136000</v>
      </c>
      <c r="O108" s="11">
        <v>10094151</v>
      </c>
      <c r="P108" s="11">
        <v>114000</v>
      </c>
      <c r="Q108" s="11">
        <v>4819022</v>
      </c>
      <c r="R108" s="11">
        <v>5612782</v>
      </c>
      <c r="S108" s="11">
        <v>12279125</v>
      </c>
      <c r="T108" s="11">
        <v>0</v>
      </c>
      <c r="U108" s="60">
        <v>2520065</v>
      </c>
      <c r="V108" s="63">
        <v>40050932</v>
      </c>
    </row>
    <row r="109" spans="1:22" ht="12.75">
      <c r="A109" s="227">
        <v>2</v>
      </c>
      <c r="B109" s="228">
        <v>9</v>
      </c>
      <c r="C109" s="228">
        <v>3</v>
      </c>
      <c r="D109" s="16">
        <v>2</v>
      </c>
      <c r="E109" s="16">
        <v>0</v>
      </c>
      <c r="F109" s="19"/>
      <c r="G109" s="54" t="s">
        <v>378</v>
      </c>
      <c r="H109" s="11">
        <v>1877781.7</v>
      </c>
      <c r="I109" s="11">
        <v>0</v>
      </c>
      <c r="J109" s="11">
        <v>347800</v>
      </c>
      <c r="K109" s="11">
        <v>36799.33</v>
      </c>
      <c r="L109" s="11">
        <v>489609.16</v>
      </c>
      <c r="M109" s="11">
        <v>1822207</v>
      </c>
      <c r="N109" s="11">
        <v>89500</v>
      </c>
      <c r="O109" s="11">
        <v>3371019</v>
      </c>
      <c r="P109" s="11">
        <v>50000</v>
      </c>
      <c r="Q109" s="11">
        <v>1468200</v>
      </c>
      <c r="R109" s="11">
        <v>411500</v>
      </c>
      <c r="S109" s="11">
        <v>372504.97</v>
      </c>
      <c r="T109" s="11">
        <v>299500</v>
      </c>
      <c r="U109" s="60">
        <v>142760</v>
      </c>
      <c r="V109" s="63">
        <v>10779181.16</v>
      </c>
    </row>
    <row r="110" spans="1:22" ht="12.75">
      <c r="A110" s="227">
        <v>2</v>
      </c>
      <c r="B110" s="228">
        <v>9</v>
      </c>
      <c r="C110" s="228">
        <v>4</v>
      </c>
      <c r="D110" s="16">
        <v>2</v>
      </c>
      <c r="E110" s="16">
        <v>0</v>
      </c>
      <c r="F110" s="19"/>
      <c r="G110" s="54" t="s">
        <v>379</v>
      </c>
      <c r="H110" s="11">
        <v>389549.42</v>
      </c>
      <c r="I110" s="11">
        <v>628000</v>
      </c>
      <c r="J110" s="11">
        <v>1784200</v>
      </c>
      <c r="K110" s="11">
        <v>0</v>
      </c>
      <c r="L110" s="11">
        <v>186393.96</v>
      </c>
      <c r="M110" s="11">
        <v>3048641.53</v>
      </c>
      <c r="N110" s="11">
        <v>123359.32</v>
      </c>
      <c r="O110" s="11">
        <v>5998660</v>
      </c>
      <c r="P110" s="11">
        <v>83160</v>
      </c>
      <c r="Q110" s="11">
        <v>2269397.56</v>
      </c>
      <c r="R110" s="11">
        <v>3291881.29</v>
      </c>
      <c r="S110" s="11">
        <v>1418000</v>
      </c>
      <c r="T110" s="11">
        <v>1119902.5</v>
      </c>
      <c r="U110" s="60">
        <v>695116</v>
      </c>
      <c r="V110" s="63">
        <v>21036261.58</v>
      </c>
    </row>
    <row r="111" spans="1:22" ht="12.75">
      <c r="A111" s="227">
        <v>2</v>
      </c>
      <c r="B111" s="228">
        <v>9</v>
      </c>
      <c r="C111" s="228">
        <v>5</v>
      </c>
      <c r="D111" s="16">
        <v>2</v>
      </c>
      <c r="E111" s="16">
        <v>0</v>
      </c>
      <c r="F111" s="19"/>
      <c r="G111" s="54" t="s">
        <v>380</v>
      </c>
      <c r="H111" s="11">
        <v>686100</v>
      </c>
      <c r="I111" s="11">
        <v>1190000</v>
      </c>
      <c r="J111" s="11">
        <v>450888.5</v>
      </c>
      <c r="K111" s="11">
        <v>0</v>
      </c>
      <c r="L111" s="11">
        <v>1846087</v>
      </c>
      <c r="M111" s="11">
        <v>2468897</v>
      </c>
      <c r="N111" s="11">
        <v>125455</v>
      </c>
      <c r="O111" s="11">
        <v>4846292</v>
      </c>
      <c r="P111" s="11">
        <v>97500</v>
      </c>
      <c r="Q111" s="11">
        <v>2194232</v>
      </c>
      <c r="R111" s="11">
        <v>2594150</v>
      </c>
      <c r="S111" s="11">
        <v>726229</v>
      </c>
      <c r="T111" s="11">
        <v>1203662</v>
      </c>
      <c r="U111" s="60">
        <v>1423130</v>
      </c>
      <c r="V111" s="63">
        <v>19852622.5</v>
      </c>
    </row>
    <row r="112" spans="1:22" ht="12.75">
      <c r="A112" s="227">
        <v>2</v>
      </c>
      <c r="B112" s="228">
        <v>8</v>
      </c>
      <c r="C112" s="228">
        <v>9</v>
      </c>
      <c r="D112" s="16">
        <v>2</v>
      </c>
      <c r="E112" s="16">
        <v>0</v>
      </c>
      <c r="F112" s="19"/>
      <c r="G112" s="54" t="s">
        <v>381</v>
      </c>
      <c r="H112" s="11">
        <v>1123631</v>
      </c>
      <c r="I112" s="11">
        <v>0</v>
      </c>
      <c r="J112" s="11">
        <v>244047</v>
      </c>
      <c r="K112" s="11">
        <v>132677</v>
      </c>
      <c r="L112" s="11">
        <v>192400</v>
      </c>
      <c r="M112" s="11">
        <v>1871460</v>
      </c>
      <c r="N112" s="11">
        <v>229414</v>
      </c>
      <c r="O112" s="11">
        <v>1947300</v>
      </c>
      <c r="P112" s="11">
        <v>26290</v>
      </c>
      <c r="Q112" s="11">
        <v>1086910</v>
      </c>
      <c r="R112" s="11">
        <v>2074839</v>
      </c>
      <c r="S112" s="11">
        <v>90644</v>
      </c>
      <c r="T112" s="11">
        <v>33665</v>
      </c>
      <c r="U112" s="60">
        <v>464291</v>
      </c>
      <c r="V112" s="63">
        <v>9517568</v>
      </c>
    </row>
    <row r="113" spans="1:22" ht="12.75">
      <c r="A113" s="227">
        <v>2</v>
      </c>
      <c r="B113" s="228">
        <v>10</v>
      </c>
      <c r="C113" s="228">
        <v>4</v>
      </c>
      <c r="D113" s="16">
        <v>2</v>
      </c>
      <c r="E113" s="16">
        <v>0</v>
      </c>
      <c r="F113" s="19"/>
      <c r="G113" s="54" t="s">
        <v>335</v>
      </c>
      <c r="H113" s="11">
        <v>141000</v>
      </c>
      <c r="I113" s="11">
        <v>403300</v>
      </c>
      <c r="J113" s="11">
        <v>1732400</v>
      </c>
      <c r="K113" s="11">
        <v>69200</v>
      </c>
      <c r="L113" s="11">
        <v>484328</v>
      </c>
      <c r="M113" s="11">
        <v>2673188</v>
      </c>
      <c r="N113" s="11">
        <v>306400</v>
      </c>
      <c r="O113" s="11">
        <v>6946367</v>
      </c>
      <c r="P113" s="11">
        <v>56060</v>
      </c>
      <c r="Q113" s="11">
        <v>2996960</v>
      </c>
      <c r="R113" s="11">
        <v>1285115</v>
      </c>
      <c r="S113" s="11">
        <v>1785622</v>
      </c>
      <c r="T113" s="11">
        <v>196900</v>
      </c>
      <c r="U113" s="60">
        <v>732364</v>
      </c>
      <c r="V113" s="63">
        <v>19809204</v>
      </c>
    </row>
    <row r="114" spans="1:22" ht="12.75">
      <c r="A114" s="227">
        <v>2</v>
      </c>
      <c r="B114" s="228">
        <v>11</v>
      </c>
      <c r="C114" s="228">
        <v>2</v>
      </c>
      <c r="D114" s="16">
        <v>2</v>
      </c>
      <c r="E114" s="16">
        <v>0</v>
      </c>
      <c r="F114" s="19"/>
      <c r="G114" s="54" t="s">
        <v>336</v>
      </c>
      <c r="H114" s="11">
        <v>939798</v>
      </c>
      <c r="I114" s="11">
        <v>0</v>
      </c>
      <c r="J114" s="11">
        <v>5931158.86</v>
      </c>
      <c r="K114" s="11">
        <v>0</v>
      </c>
      <c r="L114" s="11">
        <v>347200</v>
      </c>
      <c r="M114" s="11">
        <v>12047666</v>
      </c>
      <c r="N114" s="11">
        <v>344600</v>
      </c>
      <c r="O114" s="11">
        <v>17334026.65</v>
      </c>
      <c r="P114" s="11">
        <v>165800</v>
      </c>
      <c r="Q114" s="11">
        <v>4805940</v>
      </c>
      <c r="R114" s="11">
        <v>7258409.01</v>
      </c>
      <c r="S114" s="11">
        <v>2676868.26</v>
      </c>
      <c r="T114" s="11">
        <v>1852288.83</v>
      </c>
      <c r="U114" s="60">
        <v>3673229</v>
      </c>
      <c r="V114" s="63">
        <v>57376984.61</v>
      </c>
    </row>
    <row r="115" spans="1:22" ht="12.75">
      <c r="A115" s="227">
        <v>2</v>
      </c>
      <c r="B115" s="228">
        <v>2</v>
      </c>
      <c r="C115" s="228">
        <v>6</v>
      </c>
      <c r="D115" s="16">
        <v>2</v>
      </c>
      <c r="E115" s="16">
        <v>0</v>
      </c>
      <c r="F115" s="19"/>
      <c r="G115" s="54" t="s">
        <v>382</v>
      </c>
      <c r="H115" s="11">
        <v>89000</v>
      </c>
      <c r="I115" s="11">
        <v>0</v>
      </c>
      <c r="J115" s="11">
        <v>3736798</v>
      </c>
      <c r="K115" s="11">
        <v>0</v>
      </c>
      <c r="L115" s="11">
        <v>368700</v>
      </c>
      <c r="M115" s="11">
        <v>3277389</v>
      </c>
      <c r="N115" s="11">
        <v>95900</v>
      </c>
      <c r="O115" s="11">
        <v>9753323</v>
      </c>
      <c r="P115" s="11">
        <v>167155.16</v>
      </c>
      <c r="Q115" s="11">
        <v>3264553</v>
      </c>
      <c r="R115" s="11">
        <v>1158555.39</v>
      </c>
      <c r="S115" s="11">
        <v>1516464.63</v>
      </c>
      <c r="T115" s="11">
        <v>813382.41</v>
      </c>
      <c r="U115" s="60">
        <v>834599</v>
      </c>
      <c r="V115" s="63">
        <v>25075819.59</v>
      </c>
    </row>
    <row r="116" spans="1:22" ht="12.75">
      <c r="A116" s="227">
        <v>2</v>
      </c>
      <c r="B116" s="228">
        <v>18</v>
      </c>
      <c r="C116" s="228">
        <v>2</v>
      </c>
      <c r="D116" s="16">
        <v>2</v>
      </c>
      <c r="E116" s="16">
        <v>0</v>
      </c>
      <c r="F116" s="19"/>
      <c r="G116" s="54" t="s">
        <v>383</v>
      </c>
      <c r="H116" s="11">
        <v>44517</v>
      </c>
      <c r="I116" s="11">
        <v>0</v>
      </c>
      <c r="J116" s="11">
        <v>3338000</v>
      </c>
      <c r="K116" s="11">
        <v>100000</v>
      </c>
      <c r="L116" s="11">
        <v>315000</v>
      </c>
      <c r="M116" s="11">
        <v>2193275.18</v>
      </c>
      <c r="N116" s="11">
        <v>126610</v>
      </c>
      <c r="O116" s="11">
        <v>7040068.74</v>
      </c>
      <c r="P116" s="11">
        <v>105000</v>
      </c>
      <c r="Q116" s="11">
        <v>2639525</v>
      </c>
      <c r="R116" s="11">
        <v>1229047.82</v>
      </c>
      <c r="S116" s="11">
        <v>1259437</v>
      </c>
      <c r="T116" s="11">
        <v>177000</v>
      </c>
      <c r="U116" s="60">
        <v>532409</v>
      </c>
      <c r="V116" s="63">
        <v>19099889.74</v>
      </c>
    </row>
    <row r="117" spans="1:22" ht="12.75">
      <c r="A117" s="227">
        <v>2</v>
      </c>
      <c r="B117" s="228">
        <v>19</v>
      </c>
      <c r="C117" s="228">
        <v>5</v>
      </c>
      <c r="D117" s="16">
        <v>2</v>
      </c>
      <c r="E117" s="16">
        <v>0</v>
      </c>
      <c r="F117" s="19"/>
      <c r="G117" s="54" t="s">
        <v>384</v>
      </c>
      <c r="H117" s="11">
        <v>51000</v>
      </c>
      <c r="I117" s="11">
        <v>0</v>
      </c>
      <c r="J117" s="11">
        <v>2146886</v>
      </c>
      <c r="K117" s="11">
        <v>0</v>
      </c>
      <c r="L117" s="11">
        <v>180500</v>
      </c>
      <c r="M117" s="11">
        <v>2283366</v>
      </c>
      <c r="N117" s="11">
        <v>299400</v>
      </c>
      <c r="O117" s="11">
        <v>6659410</v>
      </c>
      <c r="P117" s="11">
        <v>118000</v>
      </c>
      <c r="Q117" s="11">
        <v>2377013</v>
      </c>
      <c r="R117" s="11">
        <v>4097822</v>
      </c>
      <c r="S117" s="11">
        <v>708475</v>
      </c>
      <c r="T117" s="11">
        <v>176500</v>
      </c>
      <c r="U117" s="60">
        <v>1488458</v>
      </c>
      <c r="V117" s="63">
        <v>20586830</v>
      </c>
    </row>
    <row r="118" spans="1:22" ht="12.75">
      <c r="A118" s="227">
        <v>2</v>
      </c>
      <c r="B118" s="228">
        <v>7</v>
      </c>
      <c r="C118" s="228">
        <v>4</v>
      </c>
      <c r="D118" s="16">
        <v>2</v>
      </c>
      <c r="E118" s="16">
        <v>0</v>
      </c>
      <c r="F118" s="19"/>
      <c r="G118" s="54" t="s">
        <v>385</v>
      </c>
      <c r="H118" s="11">
        <v>1142340</v>
      </c>
      <c r="I118" s="11">
        <v>0</v>
      </c>
      <c r="J118" s="11">
        <v>104000</v>
      </c>
      <c r="K118" s="11">
        <v>5000</v>
      </c>
      <c r="L118" s="11">
        <v>171800</v>
      </c>
      <c r="M118" s="11">
        <v>2536500</v>
      </c>
      <c r="N118" s="11">
        <v>126550</v>
      </c>
      <c r="O118" s="11">
        <v>3626740</v>
      </c>
      <c r="P118" s="11">
        <v>60000</v>
      </c>
      <c r="Q118" s="11">
        <v>2640438</v>
      </c>
      <c r="R118" s="11">
        <v>627600</v>
      </c>
      <c r="S118" s="11">
        <v>264256</v>
      </c>
      <c r="T118" s="11">
        <v>54300</v>
      </c>
      <c r="U118" s="60">
        <v>855623</v>
      </c>
      <c r="V118" s="63">
        <v>12215147</v>
      </c>
    </row>
    <row r="119" spans="1:22" ht="12.75">
      <c r="A119" s="227">
        <v>2</v>
      </c>
      <c r="B119" s="228">
        <v>5</v>
      </c>
      <c r="C119" s="228">
        <v>3</v>
      </c>
      <c r="D119" s="16">
        <v>2</v>
      </c>
      <c r="E119" s="16">
        <v>0</v>
      </c>
      <c r="F119" s="19"/>
      <c r="G119" s="54" t="s">
        <v>386</v>
      </c>
      <c r="H119" s="11">
        <v>453980</v>
      </c>
      <c r="I119" s="11">
        <v>980183</v>
      </c>
      <c r="J119" s="11">
        <v>1089260</v>
      </c>
      <c r="K119" s="11">
        <v>3000</v>
      </c>
      <c r="L119" s="11">
        <v>454392</v>
      </c>
      <c r="M119" s="11">
        <v>1934000</v>
      </c>
      <c r="N119" s="11">
        <v>92600</v>
      </c>
      <c r="O119" s="11">
        <v>4683671</v>
      </c>
      <c r="P119" s="11">
        <v>70000</v>
      </c>
      <c r="Q119" s="11">
        <v>2355830</v>
      </c>
      <c r="R119" s="11">
        <v>948898</v>
      </c>
      <c r="S119" s="11">
        <v>1022772</v>
      </c>
      <c r="T119" s="11">
        <v>182048</v>
      </c>
      <c r="U119" s="60">
        <v>886350</v>
      </c>
      <c r="V119" s="63">
        <v>15156984</v>
      </c>
    </row>
    <row r="120" spans="1:22" ht="12.75">
      <c r="A120" s="227">
        <v>2</v>
      </c>
      <c r="B120" s="228">
        <v>23</v>
      </c>
      <c r="C120" s="228">
        <v>6</v>
      </c>
      <c r="D120" s="16">
        <v>2</v>
      </c>
      <c r="E120" s="16">
        <v>0</v>
      </c>
      <c r="F120" s="19"/>
      <c r="G120" s="54" t="s">
        <v>387</v>
      </c>
      <c r="H120" s="11">
        <v>25092</v>
      </c>
      <c r="I120" s="11">
        <v>123910</v>
      </c>
      <c r="J120" s="11">
        <v>543000</v>
      </c>
      <c r="K120" s="11">
        <v>0</v>
      </c>
      <c r="L120" s="11">
        <v>224400</v>
      </c>
      <c r="M120" s="11">
        <v>2634663</v>
      </c>
      <c r="N120" s="11">
        <v>38400</v>
      </c>
      <c r="O120" s="11">
        <v>5270362</v>
      </c>
      <c r="P120" s="11">
        <v>122565</v>
      </c>
      <c r="Q120" s="11">
        <v>1412671</v>
      </c>
      <c r="R120" s="11">
        <v>1647726</v>
      </c>
      <c r="S120" s="11">
        <v>1253059</v>
      </c>
      <c r="T120" s="11">
        <v>108674</v>
      </c>
      <c r="U120" s="60">
        <v>311562</v>
      </c>
      <c r="V120" s="63">
        <v>13716084</v>
      </c>
    </row>
    <row r="121" spans="1:22" ht="12.75">
      <c r="A121" s="227">
        <v>2</v>
      </c>
      <c r="B121" s="228">
        <v>18</v>
      </c>
      <c r="C121" s="228">
        <v>3</v>
      </c>
      <c r="D121" s="16">
        <v>2</v>
      </c>
      <c r="E121" s="16">
        <v>0</v>
      </c>
      <c r="F121" s="19"/>
      <c r="G121" s="54" t="s">
        <v>388</v>
      </c>
      <c r="H121" s="11">
        <v>518801</v>
      </c>
      <c r="I121" s="11">
        <v>0</v>
      </c>
      <c r="J121" s="11">
        <v>5339896.84</v>
      </c>
      <c r="K121" s="11">
        <v>0</v>
      </c>
      <c r="L121" s="11">
        <v>1273200</v>
      </c>
      <c r="M121" s="11">
        <v>5721834.93</v>
      </c>
      <c r="N121" s="11">
        <v>313500</v>
      </c>
      <c r="O121" s="11">
        <v>16256490</v>
      </c>
      <c r="P121" s="11">
        <v>183500</v>
      </c>
      <c r="Q121" s="11">
        <v>3945166</v>
      </c>
      <c r="R121" s="11">
        <v>6286736</v>
      </c>
      <c r="S121" s="11">
        <v>2227200</v>
      </c>
      <c r="T121" s="11">
        <v>789041.26</v>
      </c>
      <c r="U121" s="60">
        <v>1736842</v>
      </c>
      <c r="V121" s="63">
        <v>44592208.03</v>
      </c>
    </row>
    <row r="122" spans="1:22" ht="12.75">
      <c r="A122" s="227">
        <v>2</v>
      </c>
      <c r="B122" s="228">
        <v>9</v>
      </c>
      <c r="C122" s="228">
        <v>6</v>
      </c>
      <c r="D122" s="16">
        <v>2</v>
      </c>
      <c r="E122" s="16">
        <v>0</v>
      </c>
      <c r="F122" s="19"/>
      <c r="G122" s="54" t="s">
        <v>389</v>
      </c>
      <c r="H122" s="11">
        <v>3869122</v>
      </c>
      <c r="I122" s="11">
        <v>1169750</v>
      </c>
      <c r="J122" s="11">
        <v>469641</v>
      </c>
      <c r="K122" s="11">
        <v>127000</v>
      </c>
      <c r="L122" s="11">
        <v>179500</v>
      </c>
      <c r="M122" s="11">
        <v>1985745</v>
      </c>
      <c r="N122" s="11">
        <v>180740</v>
      </c>
      <c r="O122" s="11">
        <v>5155461.1</v>
      </c>
      <c r="P122" s="11">
        <v>88500</v>
      </c>
      <c r="Q122" s="11">
        <v>2827571</v>
      </c>
      <c r="R122" s="11">
        <v>961237.26</v>
      </c>
      <c r="S122" s="11">
        <v>1718767.35</v>
      </c>
      <c r="T122" s="11">
        <v>139400</v>
      </c>
      <c r="U122" s="60">
        <v>850712.29</v>
      </c>
      <c r="V122" s="63">
        <v>19723147</v>
      </c>
    </row>
    <row r="123" spans="1:22" ht="12.75">
      <c r="A123" s="227">
        <v>2</v>
      </c>
      <c r="B123" s="228">
        <v>5</v>
      </c>
      <c r="C123" s="228">
        <v>4</v>
      </c>
      <c r="D123" s="16">
        <v>2</v>
      </c>
      <c r="E123" s="16">
        <v>0</v>
      </c>
      <c r="F123" s="19"/>
      <c r="G123" s="54" t="s">
        <v>390</v>
      </c>
      <c r="H123" s="11">
        <v>2497380</v>
      </c>
      <c r="I123" s="11">
        <v>0</v>
      </c>
      <c r="J123" s="11">
        <v>1722500</v>
      </c>
      <c r="K123" s="11">
        <v>0</v>
      </c>
      <c r="L123" s="11">
        <v>80000</v>
      </c>
      <c r="M123" s="11">
        <v>2052979</v>
      </c>
      <c r="N123" s="11">
        <v>81680</v>
      </c>
      <c r="O123" s="11">
        <v>3993310</v>
      </c>
      <c r="P123" s="11">
        <v>89300</v>
      </c>
      <c r="Q123" s="11">
        <v>2241486</v>
      </c>
      <c r="R123" s="11">
        <v>1462510</v>
      </c>
      <c r="S123" s="11">
        <v>232900</v>
      </c>
      <c r="T123" s="11">
        <v>64200</v>
      </c>
      <c r="U123" s="60">
        <v>520427</v>
      </c>
      <c r="V123" s="63">
        <v>15038672</v>
      </c>
    </row>
    <row r="124" spans="1:22" ht="12.75">
      <c r="A124" s="227">
        <v>2</v>
      </c>
      <c r="B124" s="228">
        <v>6</v>
      </c>
      <c r="C124" s="228">
        <v>7</v>
      </c>
      <c r="D124" s="16">
        <v>2</v>
      </c>
      <c r="E124" s="16">
        <v>0</v>
      </c>
      <c r="F124" s="19"/>
      <c r="G124" s="54" t="s">
        <v>391</v>
      </c>
      <c r="H124" s="11">
        <v>235575</v>
      </c>
      <c r="I124" s="11">
        <v>0</v>
      </c>
      <c r="J124" s="11">
        <v>2672196</v>
      </c>
      <c r="K124" s="11">
        <v>0</v>
      </c>
      <c r="L124" s="11">
        <v>673350</v>
      </c>
      <c r="M124" s="11">
        <v>4003546</v>
      </c>
      <c r="N124" s="11">
        <v>176345</v>
      </c>
      <c r="O124" s="11">
        <v>11523458</v>
      </c>
      <c r="P124" s="11">
        <v>150000</v>
      </c>
      <c r="Q124" s="11">
        <v>4872928</v>
      </c>
      <c r="R124" s="11">
        <v>4210430</v>
      </c>
      <c r="S124" s="11">
        <v>627899</v>
      </c>
      <c r="T124" s="11">
        <v>226588</v>
      </c>
      <c r="U124" s="60">
        <v>1194610</v>
      </c>
      <c r="V124" s="63">
        <v>30566925</v>
      </c>
    </row>
    <row r="125" spans="1:22" ht="12.75">
      <c r="A125" s="227">
        <v>2</v>
      </c>
      <c r="B125" s="228">
        <v>4</v>
      </c>
      <c r="C125" s="228">
        <v>3</v>
      </c>
      <c r="D125" s="16">
        <v>2</v>
      </c>
      <c r="E125" s="16">
        <v>0</v>
      </c>
      <c r="F125" s="19"/>
      <c r="G125" s="54" t="s">
        <v>392</v>
      </c>
      <c r="H125" s="11">
        <v>614410</v>
      </c>
      <c r="I125" s="11">
        <v>0</v>
      </c>
      <c r="J125" s="11">
        <v>93000</v>
      </c>
      <c r="K125" s="11">
        <v>0</v>
      </c>
      <c r="L125" s="11">
        <v>52108</v>
      </c>
      <c r="M125" s="11">
        <v>1951585</v>
      </c>
      <c r="N125" s="11">
        <v>82758</v>
      </c>
      <c r="O125" s="11">
        <v>6123739</v>
      </c>
      <c r="P125" s="11">
        <v>59000</v>
      </c>
      <c r="Q125" s="11">
        <v>3401857</v>
      </c>
      <c r="R125" s="11">
        <v>975408</v>
      </c>
      <c r="S125" s="11">
        <v>1134302</v>
      </c>
      <c r="T125" s="11">
        <v>121900</v>
      </c>
      <c r="U125" s="60">
        <v>479662</v>
      </c>
      <c r="V125" s="63">
        <v>15089729</v>
      </c>
    </row>
    <row r="126" spans="1:22" ht="12.75">
      <c r="A126" s="227">
        <v>2</v>
      </c>
      <c r="B126" s="228">
        <v>8</v>
      </c>
      <c r="C126" s="228">
        <v>11</v>
      </c>
      <c r="D126" s="16">
        <v>2</v>
      </c>
      <c r="E126" s="16">
        <v>0</v>
      </c>
      <c r="F126" s="19"/>
      <c r="G126" s="54" t="s">
        <v>337</v>
      </c>
      <c r="H126" s="11">
        <v>999382</v>
      </c>
      <c r="I126" s="11">
        <v>0</v>
      </c>
      <c r="J126" s="11">
        <v>1485450</v>
      </c>
      <c r="K126" s="11">
        <v>175334</v>
      </c>
      <c r="L126" s="11">
        <v>951500</v>
      </c>
      <c r="M126" s="11">
        <v>5964939</v>
      </c>
      <c r="N126" s="11">
        <v>555941</v>
      </c>
      <c r="O126" s="11">
        <v>11366287.15</v>
      </c>
      <c r="P126" s="11">
        <v>180500</v>
      </c>
      <c r="Q126" s="11">
        <v>5415180</v>
      </c>
      <c r="R126" s="11">
        <v>1427000</v>
      </c>
      <c r="S126" s="11">
        <v>1974434</v>
      </c>
      <c r="T126" s="11">
        <v>210000</v>
      </c>
      <c r="U126" s="60">
        <v>1779068.5</v>
      </c>
      <c r="V126" s="63">
        <v>32485015.65</v>
      </c>
    </row>
    <row r="127" spans="1:22" ht="12.75">
      <c r="A127" s="227">
        <v>2</v>
      </c>
      <c r="B127" s="228">
        <v>14</v>
      </c>
      <c r="C127" s="228">
        <v>6</v>
      </c>
      <c r="D127" s="16">
        <v>2</v>
      </c>
      <c r="E127" s="16">
        <v>0</v>
      </c>
      <c r="F127" s="19"/>
      <c r="G127" s="54" t="s">
        <v>338</v>
      </c>
      <c r="H127" s="11">
        <v>203288</v>
      </c>
      <c r="I127" s="11">
        <v>0</v>
      </c>
      <c r="J127" s="11">
        <v>1148760.11</v>
      </c>
      <c r="K127" s="11">
        <v>0</v>
      </c>
      <c r="L127" s="11">
        <v>1014192</v>
      </c>
      <c r="M127" s="11">
        <v>4861303.95</v>
      </c>
      <c r="N127" s="11">
        <v>199530.49</v>
      </c>
      <c r="O127" s="11">
        <v>15324012.16</v>
      </c>
      <c r="P127" s="11">
        <v>273000</v>
      </c>
      <c r="Q127" s="11">
        <v>5628434.66</v>
      </c>
      <c r="R127" s="11">
        <v>3175634.6</v>
      </c>
      <c r="S127" s="11">
        <v>2046463.23</v>
      </c>
      <c r="T127" s="11">
        <v>613873.8</v>
      </c>
      <c r="U127" s="60">
        <v>2439168</v>
      </c>
      <c r="V127" s="63">
        <v>36927661</v>
      </c>
    </row>
    <row r="128" spans="1:22" ht="12.75">
      <c r="A128" s="227">
        <v>2</v>
      </c>
      <c r="B128" s="228">
        <v>15</v>
      </c>
      <c r="C128" s="228">
        <v>4</v>
      </c>
      <c r="D128" s="16">
        <v>2</v>
      </c>
      <c r="E128" s="16">
        <v>0</v>
      </c>
      <c r="F128" s="19"/>
      <c r="G128" s="54" t="s">
        <v>339</v>
      </c>
      <c r="H128" s="11">
        <v>640387.7</v>
      </c>
      <c r="I128" s="11">
        <v>473400</v>
      </c>
      <c r="J128" s="11">
        <v>3887363</v>
      </c>
      <c r="K128" s="11">
        <v>1100</v>
      </c>
      <c r="L128" s="11">
        <v>2556568</v>
      </c>
      <c r="M128" s="11">
        <v>5754097.19</v>
      </c>
      <c r="N128" s="11">
        <v>921691</v>
      </c>
      <c r="O128" s="11">
        <v>17163714</v>
      </c>
      <c r="P128" s="11">
        <v>234115</v>
      </c>
      <c r="Q128" s="11">
        <v>5313100</v>
      </c>
      <c r="R128" s="11">
        <v>14078657.24</v>
      </c>
      <c r="S128" s="11">
        <v>2604303</v>
      </c>
      <c r="T128" s="11">
        <v>907538</v>
      </c>
      <c r="U128" s="60">
        <v>1335100</v>
      </c>
      <c r="V128" s="63">
        <v>55871134.13</v>
      </c>
    </row>
    <row r="129" spans="1:22" ht="12.75">
      <c r="A129" s="227">
        <v>2</v>
      </c>
      <c r="B129" s="228">
        <v>1</v>
      </c>
      <c r="C129" s="228">
        <v>5</v>
      </c>
      <c r="D129" s="16">
        <v>2</v>
      </c>
      <c r="E129" s="16">
        <v>0</v>
      </c>
      <c r="F129" s="19"/>
      <c r="G129" s="54" t="s">
        <v>393</v>
      </c>
      <c r="H129" s="11">
        <v>279167</v>
      </c>
      <c r="I129" s="11">
        <v>0</v>
      </c>
      <c r="J129" s="11">
        <v>2598000</v>
      </c>
      <c r="K129" s="11">
        <v>79000</v>
      </c>
      <c r="L129" s="11">
        <v>744550</v>
      </c>
      <c r="M129" s="11">
        <v>2225409</v>
      </c>
      <c r="N129" s="11">
        <v>215900</v>
      </c>
      <c r="O129" s="11">
        <v>10230094.26</v>
      </c>
      <c r="P129" s="11">
        <v>180000</v>
      </c>
      <c r="Q129" s="11">
        <v>3429700</v>
      </c>
      <c r="R129" s="11">
        <v>1305382</v>
      </c>
      <c r="S129" s="11">
        <v>1240705.74</v>
      </c>
      <c r="T129" s="11">
        <v>2946660</v>
      </c>
      <c r="U129" s="60">
        <v>1331332</v>
      </c>
      <c r="V129" s="63">
        <v>26805900</v>
      </c>
    </row>
    <row r="130" spans="1:22" ht="12.75">
      <c r="A130" s="227">
        <v>2</v>
      </c>
      <c r="B130" s="228">
        <v>5</v>
      </c>
      <c r="C130" s="228">
        <v>5</v>
      </c>
      <c r="D130" s="16">
        <v>2</v>
      </c>
      <c r="E130" s="16">
        <v>0</v>
      </c>
      <c r="F130" s="19"/>
      <c r="G130" s="54" t="s">
        <v>394</v>
      </c>
      <c r="H130" s="11">
        <v>47500</v>
      </c>
      <c r="I130" s="11">
        <v>0</v>
      </c>
      <c r="J130" s="11">
        <v>321413</v>
      </c>
      <c r="K130" s="11">
        <v>6095</v>
      </c>
      <c r="L130" s="11">
        <v>321516</v>
      </c>
      <c r="M130" s="11">
        <v>2105616</v>
      </c>
      <c r="N130" s="11">
        <v>170930</v>
      </c>
      <c r="O130" s="11">
        <v>4230775</v>
      </c>
      <c r="P130" s="11">
        <v>42525</v>
      </c>
      <c r="Q130" s="11">
        <v>1561143</v>
      </c>
      <c r="R130" s="11">
        <v>1231101</v>
      </c>
      <c r="S130" s="11">
        <v>1140658</v>
      </c>
      <c r="T130" s="11">
        <v>81053</v>
      </c>
      <c r="U130" s="60">
        <v>262361</v>
      </c>
      <c r="V130" s="63">
        <v>11522686</v>
      </c>
    </row>
    <row r="131" spans="1:22" ht="12.75">
      <c r="A131" s="227">
        <v>2</v>
      </c>
      <c r="B131" s="228">
        <v>3</v>
      </c>
      <c r="C131" s="228">
        <v>5</v>
      </c>
      <c r="D131" s="16">
        <v>2</v>
      </c>
      <c r="E131" s="16">
        <v>0</v>
      </c>
      <c r="F131" s="19"/>
      <c r="G131" s="54" t="s">
        <v>395</v>
      </c>
      <c r="H131" s="11">
        <v>82330</v>
      </c>
      <c r="I131" s="11">
        <v>11600</v>
      </c>
      <c r="J131" s="11">
        <v>68000</v>
      </c>
      <c r="K131" s="11">
        <v>0</v>
      </c>
      <c r="L131" s="11">
        <v>136250</v>
      </c>
      <c r="M131" s="11">
        <v>1871484</v>
      </c>
      <c r="N131" s="11">
        <v>61000</v>
      </c>
      <c r="O131" s="11">
        <v>2199567</v>
      </c>
      <c r="P131" s="11">
        <v>26000</v>
      </c>
      <c r="Q131" s="11">
        <v>1829340</v>
      </c>
      <c r="R131" s="11">
        <v>275750</v>
      </c>
      <c r="S131" s="11">
        <v>1744548</v>
      </c>
      <c r="T131" s="11">
        <v>73953</v>
      </c>
      <c r="U131" s="60">
        <v>417500</v>
      </c>
      <c r="V131" s="63">
        <v>8797322</v>
      </c>
    </row>
    <row r="132" spans="1:22" ht="12.75">
      <c r="A132" s="227">
        <v>2</v>
      </c>
      <c r="B132" s="228">
        <v>26</v>
      </c>
      <c r="C132" s="228">
        <v>3</v>
      </c>
      <c r="D132" s="16">
        <v>2</v>
      </c>
      <c r="E132" s="16">
        <v>0</v>
      </c>
      <c r="F132" s="19"/>
      <c r="G132" s="54" t="s">
        <v>396</v>
      </c>
      <c r="H132" s="11">
        <v>834225</v>
      </c>
      <c r="I132" s="11">
        <v>0</v>
      </c>
      <c r="J132" s="11">
        <v>1794146</v>
      </c>
      <c r="K132" s="11">
        <v>0</v>
      </c>
      <c r="L132" s="11">
        <v>1660807.98</v>
      </c>
      <c r="M132" s="11">
        <v>2270736</v>
      </c>
      <c r="N132" s="11">
        <v>113804.1</v>
      </c>
      <c r="O132" s="11">
        <v>5660357.76</v>
      </c>
      <c r="P132" s="11">
        <v>60000</v>
      </c>
      <c r="Q132" s="11">
        <v>3115909</v>
      </c>
      <c r="R132" s="11">
        <v>1938341.47</v>
      </c>
      <c r="S132" s="11">
        <v>414826.5</v>
      </c>
      <c r="T132" s="11">
        <v>80000</v>
      </c>
      <c r="U132" s="60">
        <v>676470.04</v>
      </c>
      <c r="V132" s="63">
        <v>18619623.85</v>
      </c>
    </row>
    <row r="133" spans="1:22" ht="12.75">
      <c r="A133" s="227">
        <v>2</v>
      </c>
      <c r="B133" s="228">
        <v>10</v>
      </c>
      <c r="C133" s="228">
        <v>6</v>
      </c>
      <c r="D133" s="16">
        <v>2</v>
      </c>
      <c r="E133" s="16">
        <v>0</v>
      </c>
      <c r="F133" s="19"/>
      <c r="G133" s="54" t="s">
        <v>397</v>
      </c>
      <c r="H133" s="11">
        <v>8500</v>
      </c>
      <c r="I133" s="11">
        <v>224000</v>
      </c>
      <c r="J133" s="11">
        <v>55941</v>
      </c>
      <c r="K133" s="11">
        <v>0</v>
      </c>
      <c r="L133" s="11">
        <v>81300</v>
      </c>
      <c r="M133" s="11">
        <v>1016488</v>
      </c>
      <c r="N133" s="11">
        <v>47000</v>
      </c>
      <c r="O133" s="11">
        <v>1535927</v>
      </c>
      <c r="P133" s="11">
        <v>17850</v>
      </c>
      <c r="Q133" s="11">
        <v>783100</v>
      </c>
      <c r="R133" s="11">
        <v>379293</v>
      </c>
      <c r="S133" s="11">
        <v>328693</v>
      </c>
      <c r="T133" s="11">
        <v>53800</v>
      </c>
      <c r="U133" s="60">
        <v>117325</v>
      </c>
      <c r="V133" s="63">
        <v>4649217</v>
      </c>
    </row>
    <row r="134" spans="1:22" ht="12.75">
      <c r="A134" s="227">
        <v>2</v>
      </c>
      <c r="B134" s="228">
        <v>6</v>
      </c>
      <c r="C134" s="228">
        <v>8</v>
      </c>
      <c r="D134" s="16">
        <v>2</v>
      </c>
      <c r="E134" s="16">
        <v>0</v>
      </c>
      <c r="F134" s="19"/>
      <c r="G134" s="54" t="s">
        <v>398</v>
      </c>
      <c r="H134" s="11">
        <v>2116</v>
      </c>
      <c r="I134" s="11">
        <v>1340454</v>
      </c>
      <c r="J134" s="11">
        <v>1655102</v>
      </c>
      <c r="K134" s="11">
        <v>0</v>
      </c>
      <c r="L134" s="11">
        <v>174800</v>
      </c>
      <c r="M134" s="11">
        <v>3240598</v>
      </c>
      <c r="N134" s="11">
        <v>1152525</v>
      </c>
      <c r="O134" s="11">
        <v>6249554.83</v>
      </c>
      <c r="P134" s="11">
        <v>160000</v>
      </c>
      <c r="Q134" s="11">
        <v>4453421.04</v>
      </c>
      <c r="R134" s="11">
        <v>2728992</v>
      </c>
      <c r="S134" s="11">
        <v>1913728</v>
      </c>
      <c r="T134" s="11">
        <v>1253225</v>
      </c>
      <c r="U134" s="60">
        <v>1104302.15</v>
      </c>
      <c r="V134" s="63">
        <v>25428818.02</v>
      </c>
    </row>
    <row r="135" spans="1:22" ht="12.75">
      <c r="A135" s="227">
        <v>2</v>
      </c>
      <c r="B135" s="228">
        <v>17</v>
      </c>
      <c r="C135" s="228">
        <v>3</v>
      </c>
      <c r="D135" s="16">
        <v>2</v>
      </c>
      <c r="E135" s="16">
        <v>0</v>
      </c>
      <c r="F135" s="19"/>
      <c r="G135" s="54" t="s">
        <v>399</v>
      </c>
      <c r="H135" s="11">
        <v>50535</v>
      </c>
      <c r="I135" s="11">
        <v>0</v>
      </c>
      <c r="J135" s="11">
        <v>408217</v>
      </c>
      <c r="K135" s="11">
        <v>0</v>
      </c>
      <c r="L135" s="11">
        <v>130000</v>
      </c>
      <c r="M135" s="11">
        <v>1912900</v>
      </c>
      <c r="N135" s="11">
        <v>145000</v>
      </c>
      <c r="O135" s="11">
        <v>5625661</v>
      </c>
      <c r="P135" s="11">
        <v>60000</v>
      </c>
      <c r="Q135" s="11">
        <v>2555046</v>
      </c>
      <c r="R135" s="11">
        <v>4466434</v>
      </c>
      <c r="S135" s="11">
        <v>1141849</v>
      </c>
      <c r="T135" s="11">
        <v>140000</v>
      </c>
      <c r="U135" s="60">
        <v>383569</v>
      </c>
      <c r="V135" s="63">
        <v>17019211</v>
      </c>
    </row>
    <row r="136" spans="1:22" ht="12.75">
      <c r="A136" s="227">
        <v>2</v>
      </c>
      <c r="B136" s="228">
        <v>16</v>
      </c>
      <c r="C136" s="228">
        <v>6</v>
      </c>
      <c r="D136" s="16">
        <v>2</v>
      </c>
      <c r="E136" s="16">
        <v>0</v>
      </c>
      <c r="F136" s="19"/>
      <c r="G136" s="54" t="s">
        <v>400</v>
      </c>
      <c r="H136" s="11">
        <v>130897</v>
      </c>
      <c r="I136" s="11">
        <v>0</v>
      </c>
      <c r="J136" s="11">
        <v>2374915</v>
      </c>
      <c r="K136" s="11">
        <v>48273</v>
      </c>
      <c r="L136" s="11">
        <v>311000</v>
      </c>
      <c r="M136" s="11">
        <v>2626393</v>
      </c>
      <c r="N136" s="11">
        <v>429000</v>
      </c>
      <c r="O136" s="11">
        <v>6733000</v>
      </c>
      <c r="P136" s="11">
        <v>75694</v>
      </c>
      <c r="Q136" s="11">
        <v>1853380</v>
      </c>
      <c r="R136" s="11">
        <v>3368914.81</v>
      </c>
      <c r="S136" s="11">
        <v>833858</v>
      </c>
      <c r="T136" s="11">
        <v>999108</v>
      </c>
      <c r="U136" s="60">
        <v>646266</v>
      </c>
      <c r="V136" s="63">
        <v>20430698.81</v>
      </c>
    </row>
    <row r="137" spans="1:22" ht="12.75">
      <c r="A137" s="227">
        <v>2</v>
      </c>
      <c r="B137" s="228">
        <v>11</v>
      </c>
      <c r="C137" s="228">
        <v>3</v>
      </c>
      <c r="D137" s="16">
        <v>2</v>
      </c>
      <c r="E137" s="16">
        <v>0</v>
      </c>
      <c r="F137" s="19"/>
      <c r="G137" s="54" t="s">
        <v>401</v>
      </c>
      <c r="H137" s="11">
        <v>271516</v>
      </c>
      <c r="I137" s="11">
        <v>0</v>
      </c>
      <c r="J137" s="11">
        <v>5876175</v>
      </c>
      <c r="K137" s="11">
        <v>30000</v>
      </c>
      <c r="L137" s="11">
        <v>1684660</v>
      </c>
      <c r="M137" s="11">
        <v>3968648</v>
      </c>
      <c r="N137" s="11">
        <v>1832405</v>
      </c>
      <c r="O137" s="11">
        <v>11596315</v>
      </c>
      <c r="P137" s="11">
        <v>1160235</v>
      </c>
      <c r="Q137" s="11">
        <v>3227560</v>
      </c>
      <c r="R137" s="11">
        <v>8029282</v>
      </c>
      <c r="S137" s="11">
        <v>7605592</v>
      </c>
      <c r="T137" s="11">
        <v>1189650</v>
      </c>
      <c r="U137" s="60">
        <v>4661938</v>
      </c>
      <c r="V137" s="63">
        <v>51133976</v>
      </c>
    </row>
    <row r="138" spans="1:22" ht="12.75">
      <c r="A138" s="227">
        <v>2</v>
      </c>
      <c r="B138" s="228">
        <v>9</v>
      </c>
      <c r="C138" s="228">
        <v>8</v>
      </c>
      <c r="D138" s="16">
        <v>2</v>
      </c>
      <c r="E138" s="16">
        <v>0</v>
      </c>
      <c r="F138" s="19"/>
      <c r="G138" s="54" t="s">
        <v>402</v>
      </c>
      <c r="H138" s="11">
        <v>24700</v>
      </c>
      <c r="I138" s="11">
        <v>0</v>
      </c>
      <c r="J138" s="11">
        <v>71000</v>
      </c>
      <c r="K138" s="11">
        <v>0</v>
      </c>
      <c r="L138" s="11">
        <v>12700</v>
      </c>
      <c r="M138" s="11">
        <v>1514144</v>
      </c>
      <c r="N138" s="11">
        <v>50890</v>
      </c>
      <c r="O138" s="11">
        <v>2931469</v>
      </c>
      <c r="P138" s="11">
        <v>29100</v>
      </c>
      <c r="Q138" s="11">
        <v>1853542</v>
      </c>
      <c r="R138" s="11">
        <v>2394956</v>
      </c>
      <c r="S138" s="11">
        <v>165328</v>
      </c>
      <c r="T138" s="11">
        <v>290300</v>
      </c>
      <c r="U138" s="60">
        <v>365303</v>
      </c>
      <c r="V138" s="63">
        <v>9703432</v>
      </c>
    </row>
    <row r="139" spans="1:22" ht="12.75">
      <c r="A139" s="227">
        <v>2</v>
      </c>
      <c r="B139" s="228">
        <v>10</v>
      </c>
      <c r="C139" s="228">
        <v>7</v>
      </c>
      <c r="D139" s="16">
        <v>2</v>
      </c>
      <c r="E139" s="16">
        <v>0</v>
      </c>
      <c r="F139" s="19"/>
      <c r="G139" s="54" t="s">
        <v>403</v>
      </c>
      <c r="H139" s="11">
        <v>1345558</v>
      </c>
      <c r="I139" s="11">
        <v>183004</v>
      </c>
      <c r="J139" s="11">
        <v>135197</v>
      </c>
      <c r="K139" s="11">
        <v>0</v>
      </c>
      <c r="L139" s="11">
        <v>446778</v>
      </c>
      <c r="M139" s="11">
        <v>2477911.22</v>
      </c>
      <c r="N139" s="11">
        <v>87356</v>
      </c>
      <c r="O139" s="11">
        <v>4512267</v>
      </c>
      <c r="P139" s="11">
        <v>37800</v>
      </c>
      <c r="Q139" s="11">
        <v>1891202</v>
      </c>
      <c r="R139" s="11">
        <v>1802602</v>
      </c>
      <c r="S139" s="11">
        <v>492500</v>
      </c>
      <c r="T139" s="11">
        <v>422958</v>
      </c>
      <c r="U139" s="60">
        <v>519066</v>
      </c>
      <c r="V139" s="63">
        <v>14354199.22</v>
      </c>
    </row>
    <row r="140" spans="1:22" ht="12.75">
      <c r="A140" s="227">
        <v>2</v>
      </c>
      <c r="B140" s="228">
        <v>6</v>
      </c>
      <c r="C140" s="228">
        <v>9</v>
      </c>
      <c r="D140" s="16">
        <v>2</v>
      </c>
      <c r="E140" s="16">
        <v>0</v>
      </c>
      <c r="F140" s="19"/>
      <c r="G140" s="54" t="s">
        <v>404</v>
      </c>
      <c r="H140" s="11">
        <v>654714</v>
      </c>
      <c r="I140" s="11">
        <v>308000</v>
      </c>
      <c r="J140" s="11">
        <v>419938</v>
      </c>
      <c r="K140" s="11">
        <v>1056639.21</v>
      </c>
      <c r="L140" s="11">
        <v>124401</v>
      </c>
      <c r="M140" s="11">
        <v>2094015</v>
      </c>
      <c r="N140" s="11">
        <v>123000</v>
      </c>
      <c r="O140" s="11">
        <v>5940681.3</v>
      </c>
      <c r="P140" s="11">
        <v>80000</v>
      </c>
      <c r="Q140" s="11">
        <v>2575059</v>
      </c>
      <c r="R140" s="11">
        <v>1208154</v>
      </c>
      <c r="S140" s="11">
        <v>1480303</v>
      </c>
      <c r="T140" s="11">
        <v>50470</v>
      </c>
      <c r="U140" s="60">
        <v>1074205.22</v>
      </c>
      <c r="V140" s="63">
        <v>17189579.73</v>
      </c>
    </row>
    <row r="141" spans="1:22" ht="12.75">
      <c r="A141" s="227">
        <v>2</v>
      </c>
      <c r="B141" s="228">
        <v>21</v>
      </c>
      <c r="C141" s="228">
        <v>7</v>
      </c>
      <c r="D141" s="16">
        <v>2</v>
      </c>
      <c r="E141" s="16">
        <v>0</v>
      </c>
      <c r="F141" s="19"/>
      <c r="G141" s="54" t="s">
        <v>405</v>
      </c>
      <c r="H141" s="11">
        <v>3000</v>
      </c>
      <c r="I141" s="11">
        <v>0</v>
      </c>
      <c r="J141" s="11">
        <v>340000</v>
      </c>
      <c r="K141" s="11">
        <v>0</v>
      </c>
      <c r="L141" s="11">
        <v>1023900</v>
      </c>
      <c r="M141" s="11">
        <v>2059607</v>
      </c>
      <c r="N141" s="11">
        <v>90600</v>
      </c>
      <c r="O141" s="11">
        <v>3162800</v>
      </c>
      <c r="P141" s="11">
        <v>86300</v>
      </c>
      <c r="Q141" s="11">
        <v>2172334</v>
      </c>
      <c r="R141" s="11">
        <v>1158500</v>
      </c>
      <c r="S141" s="11">
        <v>580000</v>
      </c>
      <c r="T141" s="11">
        <v>399000</v>
      </c>
      <c r="U141" s="60">
        <v>247195</v>
      </c>
      <c r="V141" s="63">
        <v>11323236</v>
      </c>
    </row>
    <row r="142" spans="1:22" ht="12.75">
      <c r="A142" s="227">
        <v>2</v>
      </c>
      <c r="B142" s="228">
        <v>24</v>
      </c>
      <c r="C142" s="228">
        <v>4</v>
      </c>
      <c r="D142" s="16">
        <v>2</v>
      </c>
      <c r="E142" s="16">
        <v>0</v>
      </c>
      <c r="F142" s="19"/>
      <c r="G142" s="54" t="s">
        <v>406</v>
      </c>
      <c r="H142" s="11">
        <v>15800</v>
      </c>
      <c r="I142" s="11">
        <v>130000</v>
      </c>
      <c r="J142" s="11">
        <v>130100</v>
      </c>
      <c r="K142" s="11">
        <v>0</v>
      </c>
      <c r="L142" s="11">
        <v>86723</v>
      </c>
      <c r="M142" s="11">
        <v>1766256</v>
      </c>
      <c r="N142" s="11">
        <v>92400</v>
      </c>
      <c r="O142" s="11">
        <v>5729613</v>
      </c>
      <c r="P142" s="11">
        <v>87000</v>
      </c>
      <c r="Q142" s="11">
        <v>2773155</v>
      </c>
      <c r="R142" s="11">
        <v>1843947</v>
      </c>
      <c r="S142" s="11">
        <v>2203269</v>
      </c>
      <c r="T142" s="11">
        <v>23000</v>
      </c>
      <c r="U142" s="60">
        <v>724335</v>
      </c>
      <c r="V142" s="63">
        <v>15605598</v>
      </c>
    </row>
    <row r="143" spans="1:22" ht="12.75">
      <c r="A143" s="227">
        <v>2</v>
      </c>
      <c r="B143" s="228">
        <v>25</v>
      </c>
      <c r="C143" s="228">
        <v>5</v>
      </c>
      <c r="D143" s="16">
        <v>2</v>
      </c>
      <c r="E143" s="16">
        <v>0</v>
      </c>
      <c r="F143" s="19"/>
      <c r="G143" s="54" t="s">
        <v>407</v>
      </c>
      <c r="H143" s="11">
        <v>24344</v>
      </c>
      <c r="I143" s="11">
        <v>200000</v>
      </c>
      <c r="J143" s="11">
        <v>1078311.37</v>
      </c>
      <c r="K143" s="11">
        <v>0</v>
      </c>
      <c r="L143" s="11">
        <v>1571605.38</v>
      </c>
      <c r="M143" s="11">
        <v>2586551</v>
      </c>
      <c r="N143" s="11">
        <v>712405</v>
      </c>
      <c r="O143" s="11">
        <v>7239741.05</v>
      </c>
      <c r="P143" s="11">
        <v>56000</v>
      </c>
      <c r="Q143" s="11">
        <v>3041500</v>
      </c>
      <c r="R143" s="11">
        <v>3420955.93</v>
      </c>
      <c r="S143" s="11">
        <v>456091.18</v>
      </c>
      <c r="T143" s="11">
        <v>610000</v>
      </c>
      <c r="U143" s="60">
        <v>793166.2</v>
      </c>
      <c r="V143" s="63">
        <v>21790671.11</v>
      </c>
    </row>
    <row r="144" spans="1:22" ht="12.75">
      <c r="A144" s="227">
        <v>2</v>
      </c>
      <c r="B144" s="228">
        <v>19</v>
      </c>
      <c r="C144" s="228">
        <v>7</v>
      </c>
      <c r="D144" s="16">
        <v>2</v>
      </c>
      <c r="E144" s="16">
        <v>0</v>
      </c>
      <c r="F144" s="19"/>
      <c r="G144" s="54" t="s">
        <v>346</v>
      </c>
      <c r="H144" s="11">
        <v>5058801</v>
      </c>
      <c r="I144" s="11">
        <v>466000</v>
      </c>
      <c r="J144" s="11">
        <v>4642522</v>
      </c>
      <c r="K144" s="11">
        <v>0</v>
      </c>
      <c r="L144" s="11">
        <v>1423224</v>
      </c>
      <c r="M144" s="11">
        <v>6167356</v>
      </c>
      <c r="N144" s="11">
        <v>495298</v>
      </c>
      <c r="O144" s="11">
        <v>17908492</v>
      </c>
      <c r="P144" s="11">
        <v>267728</v>
      </c>
      <c r="Q144" s="11">
        <v>6946849</v>
      </c>
      <c r="R144" s="11">
        <v>3294352</v>
      </c>
      <c r="S144" s="11">
        <v>2796373</v>
      </c>
      <c r="T144" s="11">
        <v>679863</v>
      </c>
      <c r="U144" s="60">
        <v>2280524</v>
      </c>
      <c r="V144" s="63">
        <v>52427382</v>
      </c>
    </row>
    <row r="145" spans="1:22" ht="12.75">
      <c r="A145" s="227">
        <v>2</v>
      </c>
      <c r="B145" s="228">
        <v>18</v>
      </c>
      <c r="C145" s="228">
        <v>5</v>
      </c>
      <c r="D145" s="16">
        <v>2</v>
      </c>
      <c r="E145" s="16">
        <v>0</v>
      </c>
      <c r="F145" s="19"/>
      <c r="G145" s="54" t="s">
        <v>408</v>
      </c>
      <c r="H145" s="11">
        <v>155200</v>
      </c>
      <c r="I145" s="11">
        <v>313636</v>
      </c>
      <c r="J145" s="11">
        <v>1864920</v>
      </c>
      <c r="K145" s="11">
        <v>0</v>
      </c>
      <c r="L145" s="11">
        <v>265883</v>
      </c>
      <c r="M145" s="11">
        <v>2513379</v>
      </c>
      <c r="N145" s="11">
        <v>172500</v>
      </c>
      <c r="O145" s="11">
        <v>5759809</v>
      </c>
      <c r="P145" s="11">
        <v>68000</v>
      </c>
      <c r="Q145" s="11">
        <v>2833080</v>
      </c>
      <c r="R145" s="11">
        <v>1621497</v>
      </c>
      <c r="S145" s="11">
        <v>1005499</v>
      </c>
      <c r="T145" s="11">
        <v>675272</v>
      </c>
      <c r="U145" s="60">
        <v>512578</v>
      </c>
      <c r="V145" s="63">
        <v>17761253</v>
      </c>
    </row>
    <row r="146" spans="1:22" ht="12.75">
      <c r="A146" s="227">
        <v>2</v>
      </c>
      <c r="B146" s="228">
        <v>21</v>
      </c>
      <c r="C146" s="228">
        <v>8</v>
      </c>
      <c r="D146" s="16">
        <v>2</v>
      </c>
      <c r="E146" s="16">
        <v>0</v>
      </c>
      <c r="F146" s="19"/>
      <c r="G146" s="54" t="s">
        <v>409</v>
      </c>
      <c r="H146" s="11">
        <v>2000</v>
      </c>
      <c r="I146" s="11">
        <v>0</v>
      </c>
      <c r="J146" s="11">
        <v>1755351.92</v>
      </c>
      <c r="K146" s="11">
        <v>0</v>
      </c>
      <c r="L146" s="11">
        <v>1829900</v>
      </c>
      <c r="M146" s="11">
        <v>2540621.95</v>
      </c>
      <c r="N146" s="11">
        <v>103400</v>
      </c>
      <c r="O146" s="11">
        <v>4285573.06</v>
      </c>
      <c r="P146" s="11">
        <v>110000</v>
      </c>
      <c r="Q146" s="11">
        <v>3554370</v>
      </c>
      <c r="R146" s="11">
        <v>1242286.19</v>
      </c>
      <c r="S146" s="11">
        <v>2579710.94</v>
      </c>
      <c r="T146" s="11">
        <v>245000</v>
      </c>
      <c r="U146" s="60">
        <v>857897</v>
      </c>
      <c r="V146" s="63">
        <v>19106111.06</v>
      </c>
    </row>
    <row r="147" spans="1:22" ht="12.75">
      <c r="A147" s="227">
        <v>2</v>
      </c>
      <c r="B147" s="228">
        <v>1</v>
      </c>
      <c r="C147" s="228">
        <v>6</v>
      </c>
      <c r="D147" s="16">
        <v>2</v>
      </c>
      <c r="E147" s="16">
        <v>0</v>
      </c>
      <c r="F147" s="19"/>
      <c r="G147" s="54" t="s">
        <v>410</v>
      </c>
      <c r="H147" s="11">
        <v>268000</v>
      </c>
      <c r="I147" s="11">
        <v>0</v>
      </c>
      <c r="J147" s="11">
        <v>2681361.8</v>
      </c>
      <c r="K147" s="11">
        <v>0</v>
      </c>
      <c r="L147" s="11">
        <v>95000</v>
      </c>
      <c r="M147" s="11">
        <v>3278019</v>
      </c>
      <c r="N147" s="11">
        <v>177500</v>
      </c>
      <c r="O147" s="11">
        <v>8598977</v>
      </c>
      <c r="P147" s="11">
        <v>117340</v>
      </c>
      <c r="Q147" s="11">
        <v>3631800</v>
      </c>
      <c r="R147" s="11">
        <v>4769000</v>
      </c>
      <c r="S147" s="11">
        <v>1357990.04</v>
      </c>
      <c r="T147" s="11">
        <v>448500</v>
      </c>
      <c r="U147" s="60">
        <v>619287.58</v>
      </c>
      <c r="V147" s="63">
        <v>26042775.42</v>
      </c>
    </row>
    <row r="148" spans="1:22" ht="12.75">
      <c r="A148" s="227">
        <v>2</v>
      </c>
      <c r="B148" s="228">
        <v>5</v>
      </c>
      <c r="C148" s="228">
        <v>6</v>
      </c>
      <c r="D148" s="16">
        <v>2</v>
      </c>
      <c r="E148" s="16">
        <v>0</v>
      </c>
      <c r="F148" s="19"/>
      <c r="G148" s="54" t="s">
        <v>411</v>
      </c>
      <c r="H148" s="11">
        <v>127819.05</v>
      </c>
      <c r="I148" s="11">
        <v>0</v>
      </c>
      <c r="J148" s="11">
        <v>301820.67</v>
      </c>
      <c r="K148" s="11">
        <v>0</v>
      </c>
      <c r="L148" s="11">
        <v>101800</v>
      </c>
      <c r="M148" s="11">
        <v>1626062.73</v>
      </c>
      <c r="N148" s="11">
        <v>118043</v>
      </c>
      <c r="O148" s="11">
        <v>4317619</v>
      </c>
      <c r="P148" s="11">
        <v>62450</v>
      </c>
      <c r="Q148" s="11">
        <v>1836461</v>
      </c>
      <c r="R148" s="11">
        <v>1040743</v>
      </c>
      <c r="S148" s="11">
        <v>233093.6</v>
      </c>
      <c r="T148" s="11">
        <v>410671.68</v>
      </c>
      <c r="U148" s="60">
        <v>723581.27</v>
      </c>
      <c r="V148" s="63">
        <v>10900165</v>
      </c>
    </row>
    <row r="149" spans="1:22" ht="12.75">
      <c r="A149" s="227">
        <v>2</v>
      </c>
      <c r="B149" s="228">
        <v>22</v>
      </c>
      <c r="C149" s="228">
        <v>2</v>
      </c>
      <c r="D149" s="16">
        <v>2</v>
      </c>
      <c r="E149" s="16">
        <v>0</v>
      </c>
      <c r="F149" s="19"/>
      <c r="G149" s="54" t="s">
        <v>412</v>
      </c>
      <c r="H149" s="11">
        <v>679800</v>
      </c>
      <c r="I149" s="11">
        <v>69759</v>
      </c>
      <c r="J149" s="11">
        <v>354526</v>
      </c>
      <c r="K149" s="11">
        <v>0</v>
      </c>
      <c r="L149" s="11">
        <v>246500</v>
      </c>
      <c r="M149" s="11">
        <v>2766575</v>
      </c>
      <c r="N149" s="11">
        <v>220858</v>
      </c>
      <c r="O149" s="11">
        <v>8844595</v>
      </c>
      <c r="P149" s="11">
        <v>95000</v>
      </c>
      <c r="Q149" s="11">
        <v>4412682</v>
      </c>
      <c r="R149" s="11">
        <v>1939394</v>
      </c>
      <c r="S149" s="11">
        <v>1258239</v>
      </c>
      <c r="T149" s="11">
        <v>262403</v>
      </c>
      <c r="U149" s="60">
        <v>1408231</v>
      </c>
      <c r="V149" s="63">
        <v>22558562</v>
      </c>
    </row>
    <row r="150" spans="1:22" ht="12.75">
      <c r="A150" s="227">
        <v>2</v>
      </c>
      <c r="B150" s="228">
        <v>20</v>
      </c>
      <c r="C150" s="228">
        <v>4</v>
      </c>
      <c r="D150" s="16">
        <v>2</v>
      </c>
      <c r="E150" s="16">
        <v>0</v>
      </c>
      <c r="F150" s="19"/>
      <c r="G150" s="54" t="s">
        <v>413</v>
      </c>
      <c r="H150" s="11">
        <v>112000</v>
      </c>
      <c r="I150" s="11">
        <v>0</v>
      </c>
      <c r="J150" s="11">
        <v>1328419</v>
      </c>
      <c r="K150" s="11">
        <v>0</v>
      </c>
      <c r="L150" s="11">
        <v>1407486</v>
      </c>
      <c r="M150" s="11">
        <v>3095698</v>
      </c>
      <c r="N150" s="11">
        <v>228700</v>
      </c>
      <c r="O150" s="11">
        <v>11399900</v>
      </c>
      <c r="P150" s="11">
        <v>230000</v>
      </c>
      <c r="Q150" s="11">
        <v>2728100</v>
      </c>
      <c r="R150" s="11">
        <v>5986385</v>
      </c>
      <c r="S150" s="11">
        <v>994800</v>
      </c>
      <c r="T150" s="11">
        <v>299677</v>
      </c>
      <c r="U150" s="60">
        <v>1318903</v>
      </c>
      <c r="V150" s="63">
        <v>29130068</v>
      </c>
    </row>
    <row r="151" spans="1:22" ht="12.75">
      <c r="A151" s="227">
        <v>2</v>
      </c>
      <c r="B151" s="228">
        <v>26</v>
      </c>
      <c r="C151" s="228">
        <v>5</v>
      </c>
      <c r="D151" s="16">
        <v>2</v>
      </c>
      <c r="E151" s="16">
        <v>0</v>
      </c>
      <c r="F151" s="19"/>
      <c r="G151" s="54" t="s">
        <v>414</v>
      </c>
      <c r="H151" s="11">
        <v>2157984</v>
      </c>
      <c r="I151" s="11">
        <v>0</v>
      </c>
      <c r="J151" s="11">
        <v>2344846.25</v>
      </c>
      <c r="K151" s="11">
        <v>0</v>
      </c>
      <c r="L151" s="11">
        <v>920000</v>
      </c>
      <c r="M151" s="11">
        <v>2600586.9</v>
      </c>
      <c r="N151" s="11">
        <v>280507</v>
      </c>
      <c r="O151" s="11">
        <v>5593397</v>
      </c>
      <c r="P151" s="11">
        <v>145045</v>
      </c>
      <c r="Q151" s="11">
        <v>3162980</v>
      </c>
      <c r="R151" s="11">
        <v>1801738</v>
      </c>
      <c r="S151" s="11">
        <v>1225989.85</v>
      </c>
      <c r="T151" s="11">
        <v>208546</v>
      </c>
      <c r="U151" s="60">
        <v>397680</v>
      </c>
      <c r="V151" s="63">
        <v>20839300</v>
      </c>
    </row>
    <row r="152" spans="1:22" ht="12.75">
      <c r="A152" s="227">
        <v>2</v>
      </c>
      <c r="B152" s="228">
        <v>20</v>
      </c>
      <c r="C152" s="228">
        <v>5</v>
      </c>
      <c r="D152" s="16">
        <v>2</v>
      </c>
      <c r="E152" s="16">
        <v>0</v>
      </c>
      <c r="F152" s="19"/>
      <c r="G152" s="54" t="s">
        <v>415</v>
      </c>
      <c r="H152" s="11">
        <v>14070</v>
      </c>
      <c r="I152" s="11">
        <v>0</v>
      </c>
      <c r="J152" s="11">
        <v>428917</v>
      </c>
      <c r="K152" s="11">
        <v>0</v>
      </c>
      <c r="L152" s="11">
        <v>132600</v>
      </c>
      <c r="M152" s="11">
        <v>2141345</v>
      </c>
      <c r="N152" s="11">
        <v>171100</v>
      </c>
      <c r="O152" s="11">
        <v>6387463.75</v>
      </c>
      <c r="P152" s="11">
        <v>222540</v>
      </c>
      <c r="Q152" s="11">
        <v>2979425</v>
      </c>
      <c r="R152" s="11">
        <v>2203386</v>
      </c>
      <c r="S152" s="11">
        <v>939968</v>
      </c>
      <c r="T152" s="11">
        <v>407175</v>
      </c>
      <c r="U152" s="60">
        <v>631569</v>
      </c>
      <c r="V152" s="63">
        <v>16659558.75</v>
      </c>
    </row>
    <row r="153" spans="1:22" ht="12.75">
      <c r="A153" s="227">
        <v>2</v>
      </c>
      <c r="B153" s="228">
        <v>25</v>
      </c>
      <c r="C153" s="228">
        <v>7</v>
      </c>
      <c r="D153" s="16">
        <v>2</v>
      </c>
      <c r="E153" s="16">
        <v>0</v>
      </c>
      <c r="F153" s="19"/>
      <c r="G153" s="54" t="s">
        <v>351</v>
      </c>
      <c r="H153" s="11">
        <v>105100</v>
      </c>
      <c r="I153" s="11">
        <v>200000</v>
      </c>
      <c r="J153" s="11">
        <v>1081614.35</v>
      </c>
      <c r="K153" s="11">
        <v>3453815</v>
      </c>
      <c r="L153" s="11">
        <v>327000</v>
      </c>
      <c r="M153" s="11">
        <v>4886688</v>
      </c>
      <c r="N153" s="11">
        <v>179021.59</v>
      </c>
      <c r="O153" s="11">
        <v>12057910</v>
      </c>
      <c r="P153" s="11">
        <v>276000</v>
      </c>
      <c r="Q153" s="11">
        <v>3286349</v>
      </c>
      <c r="R153" s="11">
        <v>2174977.44</v>
      </c>
      <c r="S153" s="11">
        <v>3787614.93</v>
      </c>
      <c r="T153" s="11">
        <v>566553.45</v>
      </c>
      <c r="U153" s="60">
        <v>1391678</v>
      </c>
      <c r="V153" s="63">
        <v>33774321.76</v>
      </c>
    </row>
    <row r="154" spans="1:22" ht="12.75">
      <c r="A154" s="227">
        <v>2</v>
      </c>
      <c r="B154" s="228">
        <v>26</v>
      </c>
      <c r="C154" s="228">
        <v>6</v>
      </c>
      <c r="D154" s="16">
        <v>2</v>
      </c>
      <c r="E154" s="16">
        <v>0</v>
      </c>
      <c r="F154" s="19"/>
      <c r="G154" s="54" t="s">
        <v>352</v>
      </c>
      <c r="H154" s="11">
        <v>1835080.3</v>
      </c>
      <c r="I154" s="11">
        <v>0</v>
      </c>
      <c r="J154" s="11">
        <v>3793281</v>
      </c>
      <c r="K154" s="11">
        <v>15000</v>
      </c>
      <c r="L154" s="11">
        <v>853982</v>
      </c>
      <c r="M154" s="11">
        <v>2951059</v>
      </c>
      <c r="N154" s="11">
        <v>56000</v>
      </c>
      <c r="O154" s="11">
        <v>8810110</v>
      </c>
      <c r="P154" s="11">
        <v>109000</v>
      </c>
      <c r="Q154" s="11">
        <v>4210362</v>
      </c>
      <c r="R154" s="11">
        <v>1461335</v>
      </c>
      <c r="S154" s="11">
        <v>1854933.5</v>
      </c>
      <c r="T154" s="11">
        <v>330277</v>
      </c>
      <c r="U154" s="60">
        <v>937957</v>
      </c>
      <c r="V154" s="63">
        <v>27218376.8</v>
      </c>
    </row>
    <row r="155" spans="1:22" ht="12.75">
      <c r="A155" s="227">
        <v>2</v>
      </c>
      <c r="B155" s="228">
        <v>23</v>
      </c>
      <c r="C155" s="228">
        <v>9</v>
      </c>
      <c r="D155" s="16">
        <v>2</v>
      </c>
      <c r="E155" s="16">
        <v>0</v>
      </c>
      <c r="F155" s="19"/>
      <c r="G155" s="54" t="s">
        <v>416</v>
      </c>
      <c r="H155" s="11">
        <v>130000</v>
      </c>
      <c r="I155" s="11">
        <v>825797</v>
      </c>
      <c r="J155" s="11">
        <v>2319482.3</v>
      </c>
      <c r="K155" s="11">
        <v>0</v>
      </c>
      <c r="L155" s="11">
        <v>519000</v>
      </c>
      <c r="M155" s="11">
        <v>4357369.39</v>
      </c>
      <c r="N155" s="11">
        <v>238780</v>
      </c>
      <c r="O155" s="11">
        <v>10319965</v>
      </c>
      <c r="P155" s="11">
        <v>280000</v>
      </c>
      <c r="Q155" s="11">
        <v>2855000</v>
      </c>
      <c r="R155" s="11">
        <v>1907987</v>
      </c>
      <c r="S155" s="11">
        <v>1639872.41</v>
      </c>
      <c r="T155" s="11">
        <v>694457</v>
      </c>
      <c r="U155" s="60">
        <v>1023729.2</v>
      </c>
      <c r="V155" s="63">
        <v>27111439.3</v>
      </c>
    </row>
    <row r="156" spans="1:22" ht="12.75">
      <c r="A156" s="227">
        <v>2</v>
      </c>
      <c r="B156" s="228">
        <v>3</v>
      </c>
      <c r="C156" s="228">
        <v>6</v>
      </c>
      <c r="D156" s="16">
        <v>2</v>
      </c>
      <c r="E156" s="16">
        <v>0</v>
      </c>
      <c r="F156" s="19"/>
      <c r="G156" s="54" t="s">
        <v>417</v>
      </c>
      <c r="H156" s="11">
        <v>488343</v>
      </c>
      <c r="I156" s="11">
        <v>361827</v>
      </c>
      <c r="J156" s="11">
        <v>896296</v>
      </c>
      <c r="K156" s="11">
        <v>0</v>
      </c>
      <c r="L156" s="11">
        <v>221654</v>
      </c>
      <c r="M156" s="11">
        <v>1568463</v>
      </c>
      <c r="N156" s="11">
        <v>76570</v>
      </c>
      <c r="O156" s="11">
        <v>3911065</v>
      </c>
      <c r="P156" s="11">
        <v>173412</v>
      </c>
      <c r="Q156" s="11">
        <v>2172650</v>
      </c>
      <c r="R156" s="11">
        <v>773857</v>
      </c>
      <c r="S156" s="11">
        <v>588631</v>
      </c>
      <c r="T156" s="11">
        <v>60050</v>
      </c>
      <c r="U156" s="60">
        <v>423900</v>
      </c>
      <c r="V156" s="63">
        <v>11716718</v>
      </c>
    </row>
    <row r="157" spans="1:22" s="95" customFormat="1" ht="15">
      <c r="A157" s="231"/>
      <c r="B157" s="232"/>
      <c r="C157" s="232"/>
      <c r="D157" s="101"/>
      <c r="E157" s="101"/>
      <c r="F157" s="102" t="s">
        <v>418</v>
      </c>
      <c r="G157" s="291"/>
      <c r="H157" s="103">
        <v>40612318.629999995</v>
      </c>
      <c r="I157" s="103">
        <v>15453215.02</v>
      </c>
      <c r="J157" s="103">
        <v>188302719.92999998</v>
      </c>
      <c r="K157" s="103">
        <v>9222822.7</v>
      </c>
      <c r="L157" s="103">
        <v>129234824.8</v>
      </c>
      <c r="M157" s="103">
        <v>272032087.74999994</v>
      </c>
      <c r="N157" s="103">
        <v>31094539.860000003</v>
      </c>
      <c r="O157" s="103">
        <v>783126367.0400002</v>
      </c>
      <c r="P157" s="103">
        <v>25044886</v>
      </c>
      <c r="Q157" s="103">
        <v>335667355.31</v>
      </c>
      <c r="R157" s="103">
        <v>278281477.16999996</v>
      </c>
      <c r="S157" s="103">
        <v>118557997.18</v>
      </c>
      <c r="T157" s="103">
        <v>77901328.84999998</v>
      </c>
      <c r="U157" s="104">
        <v>193829830.73</v>
      </c>
      <c r="V157" s="105">
        <v>2498361770.9700003</v>
      </c>
    </row>
    <row r="158" spans="1:22" ht="12.75">
      <c r="A158" s="227">
        <v>2</v>
      </c>
      <c r="B158" s="228">
        <v>24</v>
      </c>
      <c r="C158" s="228">
        <v>1</v>
      </c>
      <c r="D158" s="16">
        <v>3</v>
      </c>
      <c r="E158" s="16">
        <v>0</v>
      </c>
      <c r="F158" s="19"/>
      <c r="G158" s="54" t="s">
        <v>419</v>
      </c>
      <c r="H158" s="11">
        <v>7970</v>
      </c>
      <c r="I158" s="11">
        <v>0</v>
      </c>
      <c r="J158" s="11">
        <v>284845</v>
      </c>
      <c r="K158" s="11">
        <v>184536</v>
      </c>
      <c r="L158" s="11">
        <v>327700</v>
      </c>
      <c r="M158" s="11">
        <v>2155978</v>
      </c>
      <c r="N158" s="11">
        <v>257560</v>
      </c>
      <c r="O158" s="11">
        <v>4232073</v>
      </c>
      <c r="P158" s="11">
        <v>76400</v>
      </c>
      <c r="Q158" s="11">
        <v>2767852</v>
      </c>
      <c r="R158" s="11">
        <v>2695041</v>
      </c>
      <c r="S158" s="11">
        <v>731100</v>
      </c>
      <c r="T158" s="11">
        <v>63100</v>
      </c>
      <c r="U158" s="60">
        <v>1505288</v>
      </c>
      <c r="V158" s="63">
        <v>15289443</v>
      </c>
    </row>
    <row r="159" spans="1:22" ht="12.75">
      <c r="A159" s="227">
        <v>2</v>
      </c>
      <c r="B159" s="228">
        <v>14</v>
      </c>
      <c r="C159" s="228">
        <v>2</v>
      </c>
      <c r="D159" s="16">
        <v>3</v>
      </c>
      <c r="E159" s="16">
        <v>0</v>
      </c>
      <c r="F159" s="19"/>
      <c r="G159" s="54" t="s">
        <v>420</v>
      </c>
      <c r="H159" s="11">
        <v>556088</v>
      </c>
      <c r="I159" s="11">
        <v>0</v>
      </c>
      <c r="J159" s="11">
        <v>3228500</v>
      </c>
      <c r="K159" s="11">
        <v>0</v>
      </c>
      <c r="L159" s="11">
        <v>183343</v>
      </c>
      <c r="M159" s="11">
        <v>3120438</v>
      </c>
      <c r="N159" s="11">
        <v>180200</v>
      </c>
      <c r="O159" s="11">
        <v>10603982</v>
      </c>
      <c r="P159" s="11">
        <v>204143</v>
      </c>
      <c r="Q159" s="11">
        <v>4693300</v>
      </c>
      <c r="R159" s="11">
        <v>1952418</v>
      </c>
      <c r="S159" s="11">
        <v>1685000</v>
      </c>
      <c r="T159" s="11">
        <v>86668</v>
      </c>
      <c r="U159" s="60">
        <v>1580402</v>
      </c>
      <c r="V159" s="63">
        <v>28074482</v>
      </c>
    </row>
    <row r="160" spans="1:22" ht="12.75">
      <c r="A160" s="227">
        <v>2</v>
      </c>
      <c r="B160" s="228">
        <v>25</v>
      </c>
      <c r="C160" s="228">
        <v>3</v>
      </c>
      <c r="D160" s="16">
        <v>3</v>
      </c>
      <c r="E160" s="16">
        <v>0</v>
      </c>
      <c r="F160" s="19"/>
      <c r="G160" s="54" t="s">
        <v>421</v>
      </c>
      <c r="H160" s="11">
        <v>10000</v>
      </c>
      <c r="I160" s="11">
        <v>5362000</v>
      </c>
      <c r="J160" s="11">
        <v>17587163.64</v>
      </c>
      <c r="K160" s="11">
        <v>45800</v>
      </c>
      <c r="L160" s="11">
        <v>14161092</v>
      </c>
      <c r="M160" s="11">
        <v>17257861</v>
      </c>
      <c r="N160" s="11">
        <v>1807073</v>
      </c>
      <c r="O160" s="11">
        <v>33304516.37</v>
      </c>
      <c r="P160" s="11">
        <v>4445800</v>
      </c>
      <c r="Q160" s="11">
        <v>15188997</v>
      </c>
      <c r="R160" s="11">
        <v>16922991</v>
      </c>
      <c r="S160" s="11">
        <v>7573343</v>
      </c>
      <c r="T160" s="11">
        <v>4014960</v>
      </c>
      <c r="U160" s="60">
        <v>20043324</v>
      </c>
      <c r="V160" s="63">
        <v>157724921.01</v>
      </c>
    </row>
    <row r="161" spans="1:22" ht="12.75">
      <c r="A161" s="227">
        <v>2</v>
      </c>
      <c r="B161" s="228">
        <v>5</v>
      </c>
      <c r="C161" s="228">
        <v>2</v>
      </c>
      <c r="D161" s="16">
        <v>3</v>
      </c>
      <c r="E161" s="16">
        <v>0</v>
      </c>
      <c r="F161" s="19"/>
      <c r="G161" s="54" t="s">
        <v>422</v>
      </c>
      <c r="H161" s="11">
        <v>52024</v>
      </c>
      <c r="I161" s="11">
        <v>0</v>
      </c>
      <c r="J161" s="11">
        <v>880213</v>
      </c>
      <c r="K161" s="11">
        <v>0</v>
      </c>
      <c r="L161" s="11">
        <v>241430.3</v>
      </c>
      <c r="M161" s="11">
        <v>2771126</v>
      </c>
      <c r="N161" s="11">
        <v>283900</v>
      </c>
      <c r="O161" s="11">
        <v>9919596</v>
      </c>
      <c r="P161" s="11">
        <v>279520</v>
      </c>
      <c r="Q161" s="11">
        <v>6222426</v>
      </c>
      <c r="R161" s="11">
        <v>3875759</v>
      </c>
      <c r="S161" s="11">
        <v>1702526.7</v>
      </c>
      <c r="T161" s="11">
        <v>201000</v>
      </c>
      <c r="U161" s="60">
        <v>1277937</v>
      </c>
      <c r="V161" s="63">
        <v>27707458</v>
      </c>
    </row>
    <row r="162" spans="1:22" ht="12.75">
      <c r="A162" s="227">
        <v>2</v>
      </c>
      <c r="B162" s="228">
        <v>22</v>
      </c>
      <c r="C162" s="228">
        <v>1</v>
      </c>
      <c r="D162" s="16">
        <v>3</v>
      </c>
      <c r="E162" s="16">
        <v>0</v>
      </c>
      <c r="F162" s="19"/>
      <c r="G162" s="54" t="s">
        <v>423</v>
      </c>
      <c r="H162" s="11">
        <v>503382</v>
      </c>
      <c r="I162" s="11">
        <v>0</v>
      </c>
      <c r="J162" s="11">
        <v>4040023</v>
      </c>
      <c r="K162" s="11">
        <v>30400</v>
      </c>
      <c r="L162" s="11">
        <v>3881000</v>
      </c>
      <c r="M162" s="11">
        <v>6780630</v>
      </c>
      <c r="N162" s="11">
        <v>212020</v>
      </c>
      <c r="O162" s="11">
        <v>14617637</v>
      </c>
      <c r="P162" s="11">
        <v>360000</v>
      </c>
      <c r="Q162" s="11">
        <v>5858202</v>
      </c>
      <c r="R162" s="11">
        <v>5785000</v>
      </c>
      <c r="S162" s="11">
        <v>4100408</v>
      </c>
      <c r="T162" s="11">
        <v>2575698</v>
      </c>
      <c r="U162" s="60">
        <v>2155726</v>
      </c>
      <c r="V162" s="63">
        <v>50900126</v>
      </c>
    </row>
    <row r="163" spans="1:22" ht="12.75">
      <c r="A163" s="227">
        <v>2</v>
      </c>
      <c r="B163" s="228">
        <v>8</v>
      </c>
      <c r="C163" s="228">
        <v>6</v>
      </c>
      <c r="D163" s="16">
        <v>3</v>
      </c>
      <c r="E163" s="16">
        <v>0</v>
      </c>
      <c r="F163" s="19"/>
      <c r="G163" s="54" t="s">
        <v>424</v>
      </c>
      <c r="H163" s="11">
        <v>4823550</v>
      </c>
      <c r="I163" s="11">
        <v>0</v>
      </c>
      <c r="J163" s="11">
        <v>1043382</v>
      </c>
      <c r="K163" s="11">
        <v>44840</v>
      </c>
      <c r="L163" s="11">
        <v>4856867</v>
      </c>
      <c r="M163" s="11">
        <v>5316147</v>
      </c>
      <c r="N163" s="11">
        <v>324119</v>
      </c>
      <c r="O163" s="11">
        <v>12413387</v>
      </c>
      <c r="P163" s="11">
        <v>384395</v>
      </c>
      <c r="Q163" s="11">
        <v>10963212</v>
      </c>
      <c r="R163" s="11">
        <v>4169250</v>
      </c>
      <c r="S163" s="11">
        <v>3138862</v>
      </c>
      <c r="T163" s="11">
        <v>595097</v>
      </c>
      <c r="U163" s="60">
        <v>3665405</v>
      </c>
      <c r="V163" s="63">
        <v>51738513</v>
      </c>
    </row>
    <row r="164" spans="1:22" ht="12.75">
      <c r="A164" s="227">
        <v>2</v>
      </c>
      <c r="B164" s="228">
        <v>16</v>
      </c>
      <c r="C164" s="228">
        <v>1</v>
      </c>
      <c r="D164" s="16">
        <v>3</v>
      </c>
      <c r="E164" s="16">
        <v>0</v>
      </c>
      <c r="F164" s="19"/>
      <c r="G164" s="54" t="s">
        <v>425</v>
      </c>
      <c r="H164" s="11">
        <v>12000</v>
      </c>
      <c r="I164" s="11">
        <v>0</v>
      </c>
      <c r="J164" s="11">
        <v>1168829</v>
      </c>
      <c r="K164" s="11">
        <v>0</v>
      </c>
      <c r="L164" s="11">
        <v>2848665</v>
      </c>
      <c r="M164" s="11">
        <v>3858637</v>
      </c>
      <c r="N164" s="11">
        <v>827100</v>
      </c>
      <c r="O164" s="11">
        <v>13717800</v>
      </c>
      <c r="P164" s="11">
        <v>223000</v>
      </c>
      <c r="Q164" s="11">
        <v>5846310</v>
      </c>
      <c r="R164" s="11">
        <v>1851020</v>
      </c>
      <c r="S164" s="11">
        <v>1549746</v>
      </c>
      <c r="T164" s="11">
        <v>205558</v>
      </c>
      <c r="U164" s="60">
        <v>1699159</v>
      </c>
      <c r="V164" s="63">
        <v>33807824</v>
      </c>
    </row>
    <row r="165" spans="1:22" ht="12.75">
      <c r="A165" s="227">
        <v>2</v>
      </c>
      <c r="B165" s="228">
        <v>21</v>
      </c>
      <c r="C165" s="228">
        <v>5</v>
      </c>
      <c r="D165" s="16">
        <v>3</v>
      </c>
      <c r="E165" s="16">
        <v>0</v>
      </c>
      <c r="F165" s="19"/>
      <c r="G165" s="54" t="s">
        <v>426</v>
      </c>
      <c r="H165" s="11">
        <v>3024497</v>
      </c>
      <c r="I165" s="11">
        <v>0</v>
      </c>
      <c r="J165" s="11">
        <v>2551000</v>
      </c>
      <c r="K165" s="11">
        <v>0</v>
      </c>
      <c r="L165" s="11">
        <v>2115582</v>
      </c>
      <c r="M165" s="11">
        <v>2395523</v>
      </c>
      <c r="N165" s="11">
        <v>351000</v>
      </c>
      <c r="O165" s="11">
        <v>9225925</v>
      </c>
      <c r="P165" s="11">
        <v>130070</v>
      </c>
      <c r="Q165" s="11">
        <v>4602795</v>
      </c>
      <c r="R165" s="11">
        <v>2398147</v>
      </c>
      <c r="S165" s="11">
        <v>976304</v>
      </c>
      <c r="T165" s="11">
        <v>114228</v>
      </c>
      <c r="U165" s="60">
        <v>641841</v>
      </c>
      <c r="V165" s="63">
        <v>28526912</v>
      </c>
    </row>
    <row r="166" spans="1:22" ht="12.75">
      <c r="A166" s="227">
        <v>2</v>
      </c>
      <c r="B166" s="228">
        <v>4</v>
      </c>
      <c r="C166" s="228">
        <v>1</v>
      </c>
      <c r="D166" s="16">
        <v>3</v>
      </c>
      <c r="E166" s="16">
        <v>0</v>
      </c>
      <c r="F166" s="19"/>
      <c r="G166" s="54" t="s">
        <v>427</v>
      </c>
      <c r="H166" s="11">
        <v>4329461.26</v>
      </c>
      <c r="I166" s="11">
        <v>0</v>
      </c>
      <c r="J166" s="11">
        <v>6487697</v>
      </c>
      <c r="K166" s="11">
        <v>0</v>
      </c>
      <c r="L166" s="11">
        <v>2833600</v>
      </c>
      <c r="M166" s="11">
        <v>6085039</v>
      </c>
      <c r="N166" s="11">
        <v>544066</v>
      </c>
      <c r="O166" s="11">
        <v>22275698.22</v>
      </c>
      <c r="P166" s="11">
        <v>310000</v>
      </c>
      <c r="Q166" s="11">
        <v>15064400</v>
      </c>
      <c r="R166" s="11">
        <v>4394000</v>
      </c>
      <c r="S166" s="11">
        <v>2743500</v>
      </c>
      <c r="T166" s="11">
        <v>3033600</v>
      </c>
      <c r="U166" s="60">
        <v>3472602.62</v>
      </c>
      <c r="V166" s="63">
        <v>71573664.1</v>
      </c>
    </row>
    <row r="167" spans="1:22" ht="12.75">
      <c r="A167" s="227">
        <v>2</v>
      </c>
      <c r="B167" s="228">
        <v>12</v>
      </c>
      <c r="C167" s="228">
        <v>1</v>
      </c>
      <c r="D167" s="16">
        <v>3</v>
      </c>
      <c r="E167" s="16">
        <v>0</v>
      </c>
      <c r="F167" s="19"/>
      <c r="G167" s="54" t="s">
        <v>428</v>
      </c>
      <c r="H167" s="11">
        <v>25560</v>
      </c>
      <c r="I167" s="11">
        <v>0</v>
      </c>
      <c r="J167" s="11">
        <v>2280027</v>
      </c>
      <c r="K167" s="11">
        <v>13200</v>
      </c>
      <c r="L167" s="11">
        <v>440514</v>
      </c>
      <c r="M167" s="11">
        <v>2955449</v>
      </c>
      <c r="N167" s="11">
        <v>197158</v>
      </c>
      <c r="O167" s="11">
        <v>7586795.72</v>
      </c>
      <c r="P167" s="11">
        <v>449018</v>
      </c>
      <c r="Q167" s="11">
        <v>5120340</v>
      </c>
      <c r="R167" s="11">
        <v>927221</v>
      </c>
      <c r="S167" s="11">
        <v>655043.15</v>
      </c>
      <c r="T167" s="11">
        <v>118000</v>
      </c>
      <c r="U167" s="60">
        <v>1364915.23</v>
      </c>
      <c r="V167" s="63">
        <v>22133241.1</v>
      </c>
    </row>
    <row r="168" spans="1:22" ht="12.75">
      <c r="A168" s="227">
        <v>2</v>
      </c>
      <c r="B168" s="228">
        <v>19</v>
      </c>
      <c r="C168" s="228">
        <v>4</v>
      </c>
      <c r="D168" s="16">
        <v>3</v>
      </c>
      <c r="E168" s="16">
        <v>0</v>
      </c>
      <c r="F168" s="19"/>
      <c r="G168" s="54" t="s">
        <v>429</v>
      </c>
      <c r="H168" s="11">
        <v>63913</v>
      </c>
      <c r="I168" s="11">
        <v>564877</v>
      </c>
      <c r="J168" s="11">
        <v>1775555</v>
      </c>
      <c r="K168" s="11">
        <v>0</v>
      </c>
      <c r="L168" s="11">
        <v>765343</v>
      </c>
      <c r="M168" s="11">
        <v>2997386</v>
      </c>
      <c r="N168" s="11">
        <v>556146</v>
      </c>
      <c r="O168" s="11">
        <v>9498287</v>
      </c>
      <c r="P168" s="11">
        <v>227000</v>
      </c>
      <c r="Q168" s="11">
        <v>3859800</v>
      </c>
      <c r="R168" s="11">
        <v>3352361</v>
      </c>
      <c r="S168" s="11">
        <v>873966</v>
      </c>
      <c r="T168" s="11">
        <v>3009466</v>
      </c>
      <c r="U168" s="60">
        <v>1615351</v>
      </c>
      <c r="V168" s="63">
        <v>29159451</v>
      </c>
    </row>
    <row r="169" spans="1:22" ht="12.75">
      <c r="A169" s="227">
        <v>2</v>
      </c>
      <c r="B169" s="228">
        <v>15</v>
      </c>
      <c r="C169" s="228">
        <v>3</v>
      </c>
      <c r="D169" s="16">
        <v>3</v>
      </c>
      <c r="E169" s="16">
        <v>0</v>
      </c>
      <c r="F169" s="19"/>
      <c r="G169" s="54" t="s">
        <v>430</v>
      </c>
      <c r="H169" s="11">
        <v>49200</v>
      </c>
      <c r="I169" s="11">
        <v>0</v>
      </c>
      <c r="J169" s="11">
        <v>6128000</v>
      </c>
      <c r="K169" s="11">
        <v>0</v>
      </c>
      <c r="L169" s="11">
        <v>5591903</v>
      </c>
      <c r="M169" s="11">
        <v>7414932</v>
      </c>
      <c r="N169" s="11">
        <v>1105304</v>
      </c>
      <c r="O169" s="11">
        <v>22321864</v>
      </c>
      <c r="P169" s="11">
        <v>589700</v>
      </c>
      <c r="Q169" s="11">
        <v>8677619</v>
      </c>
      <c r="R169" s="11">
        <v>5621102</v>
      </c>
      <c r="S169" s="11">
        <v>1954600</v>
      </c>
      <c r="T169" s="11">
        <v>10282600</v>
      </c>
      <c r="U169" s="60">
        <v>2473307</v>
      </c>
      <c r="V169" s="63">
        <v>72210131</v>
      </c>
    </row>
    <row r="170" spans="1:22" ht="12.75">
      <c r="A170" s="227">
        <v>2</v>
      </c>
      <c r="B170" s="228">
        <v>23</v>
      </c>
      <c r="C170" s="228">
        <v>4</v>
      </c>
      <c r="D170" s="16">
        <v>3</v>
      </c>
      <c r="E170" s="16">
        <v>0</v>
      </c>
      <c r="F170" s="19"/>
      <c r="G170" s="54" t="s">
        <v>431</v>
      </c>
      <c r="H170" s="11">
        <v>1021600</v>
      </c>
      <c r="I170" s="11">
        <v>0</v>
      </c>
      <c r="J170" s="11">
        <v>8136127</v>
      </c>
      <c r="K170" s="11">
        <v>0</v>
      </c>
      <c r="L170" s="11">
        <v>6701900</v>
      </c>
      <c r="M170" s="11">
        <v>9099577</v>
      </c>
      <c r="N170" s="11">
        <v>608891</v>
      </c>
      <c r="O170" s="11">
        <v>29013970</v>
      </c>
      <c r="P170" s="11">
        <v>590000</v>
      </c>
      <c r="Q170" s="11">
        <v>5998200</v>
      </c>
      <c r="R170" s="11">
        <v>11365850</v>
      </c>
      <c r="S170" s="11">
        <v>3792710</v>
      </c>
      <c r="T170" s="11">
        <v>1321996</v>
      </c>
      <c r="U170" s="60">
        <v>3640504</v>
      </c>
      <c r="V170" s="63">
        <v>81291325</v>
      </c>
    </row>
    <row r="171" spans="1:22" ht="12.75">
      <c r="A171" s="227">
        <v>2</v>
      </c>
      <c r="B171" s="228">
        <v>8</v>
      </c>
      <c r="C171" s="228">
        <v>8</v>
      </c>
      <c r="D171" s="16">
        <v>3</v>
      </c>
      <c r="E171" s="16">
        <v>0</v>
      </c>
      <c r="F171" s="19"/>
      <c r="G171" s="54" t="s">
        <v>432</v>
      </c>
      <c r="H171" s="11">
        <v>6577</v>
      </c>
      <c r="I171" s="11">
        <v>3000</v>
      </c>
      <c r="J171" s="11">
        <v>1286492</v>
      </c>
      <c r="K171" s="11">
        <v>22000</v>
      </c>
      <c r="L171" s="11">
        <v>63000</v>
      </c>
      <c r="M171" s="11">
        <v>3354404</v>
      </c>
      <c r="N171" s="11">
        <v>405294</v>
      </c>
      <c r="O171" s="11">
        <v>7909415</v>
      </c>
      <c r="P171" s="11">
        <v>237610</v>
      </c>
      <c r="Q171" s="11">
        <v>4091916</v>
      </c>
      <c r="R171" s="11">
        <v>3702822</v>
      </c>
      <c r="S171" s="11">
        <v>2014886</v>
      </c>
      <c r="T171" s="11">
        <v>129186</v>
      </c>
      <c r="U171" s="60">
        <v>994998</v>
      </c>
      <c r="V171" s="63">
        <v>24221600</v>
      </c>
    </row>
    <row r="172" spans="1:22" ht="12.75">
      <c r="A172" s="227">
        <v>2</v>
      </c>
      <c r="B172" s="228">
        <v>10</v>
      </c>
      <c r="C172" s="228">
        <v>3</v>
      </c>
      <c r="D172" s="16">
        <v>3</v>
      </c>
      <c r="E172" s="16">
        <v>0</v>
      </c>
      <c r="F172" s="19"/>
      <c r="G172" s="54" t="s">
        <v>433</v>
      </c>
      <c r="H172" s="11">
        <v>54000</v>
      </c>
      <c r="I172" s="11">
        <v>299631</v>
      </c>
      <c r="J172" s="11">
        <v>2069460</v>
      </c>
      <c r="K172" s="11">
        <v>0</v>
      </c>
      <c r="L172" s="11">
        <v>2690426.74</v>
      </c>
      <c r="M172" s="11">
        <v>3785989</v>
      </c>
      <c r="N172" s="11">
        <v>303908</v>
      </c>
      <c r="O172" s="11">
        <v>9290857.8</v>
      </c>
      <c r="P172" s="11">
        <v>172592</v>
      </c>
      <c r="Q172" s="11">
        <v>6467603</v>
      </c>
      <c r="R172" s="11">
        <v>4915733</v>
      </c>
      <c r="S172" s="11">
        <v>770572.03</v>
      </c>
      <c r="T172" s="11">
        <v>1891600</v>
      </c>
      <c r="U172" s="60">
        <v>1490367.9</v>
      </c>
      <c r="V172" s="63">
        <v>34202740.47</v>
      </c>
    </row>
    <row r="173" spans="1:22" ht="12.75">
      <c r="A173" s="227">
        <v>2</v>
      </c>
      <c r="B173" s="228">
        <v>7</v>
      </c>
      <c r="C173" s="228">
        <v>3</v>
      </c>
      <c r="D173" s="16">
        <v>3</v>
      </c>
      <c r="E173" s="16">
        <v>0</v>
      </c>
      <c r="F173" s="19"/>
      <c r="G173" s="54" t="s">
        <v>434</v>
      </c>
      <c r="H173" s="11">
        <v>950120</v>
      </c>
      <c r="I173" s="11">
        <v>0</v>
      </c>
      <c r="J173" s="11">
        <v>1103517</v>
      </c>
      <c r="K173" s="11">
        <v>94150</v>
      </c>
      <c r="L173" s="11">
        <v>871700</v>
      </c>
      <c r="M173" s="11">
        <v>3020630.88</v>
      </c>
      <c r="N173" s="11">
        <v>231150</v>
      </c>
      <c r="O173" s="11">
        <v>10945282.06</v>
      </c>
      <c r="P173" s="11">
        <v>275800</v>
      </c>
      <c r="Q173" s="11">
        <v>5220450</v>
      </c>
      <c r="R173" s="11">
        <v>2187259</v>
      </c>
      <c r="S173" s="11">
        <v>1033054</v>
      </c>
      <c r="T173" s="11">
        <v>905394</v>
      </c>
      <c r="U173" s="60">
        <v>1106793</v>
      </c>
      <c r="V173" s="63">
        <v>27945299.94</v>
      </c>
    </row>
    <row r="174" spans="1:22" ht="12.75">
      <c r="A174" s="227">
        <v>2</v>
      </c>
      <c r="B174" s="228">
        <v>12</v>
      </c>
      <c r="C174" s="228">
        <v>2</v>
      </c>
      <c r="D174" s="16">
        <v>3</v>
      </c>
      <c r="E174" s="16">
        <v>0</v>
      </c>
      <c r="F174" s="19"/>
      <c r="G174" s="54" t="s">
        <v>435</v>
      </c>
      <c r="H174" s="11">
        <v>19500</v>
      </c>
      <c r="I174" s="11">
        <v>17000</v>
      </c>
      <c r="J174" s="11">
        <v>641500</v>
      </c>
      <c r="K174" s="11">
        <v>0</v>
      </c>
      <c r="L174" s="11">
        <v>465000</v>
      </c>
      <c r="M174" s="11">
        <v>2102772.39</v>
      </c>
      <c r="N174" s="11">
        <v>282525</v>
      </c>
      <c r="O174" s="11">
        <v>7177094.6</v>
      </c>
      <c r="P174" s="11">
        <v>66000</v>
      </c>
      <c r="Q174" s="11">
        <v>3437211.11</v>
      </c>
      <c r="R174" s="11">
        <v>1911175.75</v>
      </c>
      <c r="S174" s="11">
        <v>869462.25</v>
      </c>
      <c r="T174" s="11">
        <v>146025</v>
      </c>
      <c r="U174" s="60">
        <v>1977822.9</v>
      </c>
      <c r="V174" s="63">
        <v>19113089</v>
      </c>
    </row>
    <row r="175" spans="1:22" ht="12.75">
      <c r="A175" s="227">
        <v>2</v>
      </c>
      <c r="B175" s="228">
        <v>12</v>
      </c>
      <c r="C175" s="228">
        <v>3</v>
      </c>
      <c r="D175" s="16">
        <v>3</v>
      </c>
      <c r="E175" s="16">
        <v>0</v>
      </c>
      <c r="F175" s="19"/>
      <c r="G175" s="54" t="s">
        <v>436</v>
      </c>
      <c r="H175" s="11">
        <v>543350</v>
      </c>
      <c r="I175" s="11">
        <v>30000</v>
      </c>
      <c r="J175" s="11">
        <v>1534000</v>
      </c>
      <c r="K175" s="11">
        <v>30640</v>
      </c>
      <c r="L175" s="11">
        <v>3993016</v>
      </c>
      <c r="M175" s="11">
        <v>4532290</v>
      </c>
      <c r="N175" s="11">
        <v>440670</v>
      </c>
      <c r="O175" s="11">
        <v>15629284</v>
      </c>
      <c r="P175" s="11">
        <v>340000</v>
      </c>
      <c r="Q175" s="11">
        <v>7679649</v>
      </c>
      <c r="R175" s="11">
        <v>4149500</v>
      </c>
      <c r="S175" s="11">
        <v>2832720</v>
      </c>
      <c r="T175" s="11">
        <v>1078664</v>
      </c>
      <c r="U175" s="60">
        <v>2576187</v>
      </c>
      <c r="V175" s="63">
        <v>45389970</v>
      </c>
    </row>
    <row r="176" spans="1:22" ht="12.75">
      <c r="A176" s="227">
        <v>2</v>
      </c>
      <c r="B176" s="228">
        <v>21</v>
      </c>
      <c r="C176" s="228">
        <v>6</v>
      </c>
      <c r="D176" s="16">
        <v>3</v>
      </c>
      <c r="E176" s="16">
        <v>0</v>
      </c>
      <c r="F176" s="19"/>
      <c r="G176" s="54" t="s">
        <v>437</v>
      </c>
      <c r="H176" s="11">
        <v>57500</v>
      </c>
      <c r="I176" s="11">
        <v>0</v>
      </c>
      <c r="J176" s="11">
        <v>384400</v>
      </c>
      <c r="K176" s="11">
        <v>0</v>
      </c>
      <c r="L176" s="11">
        <v>1927500</v>
      </c>
      <c r="M176" s="11">
        <v>3663495</v>
      </c>
      <c r="N176" s="11">
        <v>102105</v>
      </c>
      <c r="O176" s="11">
        <v>7505668.58</v>
      </c>
      <c r="P176" s="11">
        <v>152927</v>
      </c>
      <c r="Q176" s="11">
        <v>3621090</v>
      </c>
      <c r="R176" s="11">
        <v>1756926.1</v>
      </c>
      <c r="S176" s="11">
        <v>1272057.9</v>
      </c>
      <c r="T176" s="11">
        <v>316000</v>
      </c>
      <c r="U176" s="60">
        <v>984569.5</v>
      </c>
      <c r="V176" s="63">
        <v>21744239.08</v>
      </c>
    </row>
    <row r="177" spans="1:22" ht="12.75">
      <c r="A177" s="227">
        <v>2</v>
      </c>
      <c r="B177" s="228">
        <v>14</v>
      </c>
      <c r="C177" s="228">
        <v>5</v>
      </c>
      <c r="D177" s="16">
        <v>3</v>
      </c>
      <c r="E177" s="16">
        <v>0</v>
      </c>
      <c r="F177" s="19"/>
      <c r="G177" s="54" t="s">
        <v>438</v>
      </c>
      <c r="H177" s="11">
        <v>4510</v>
      </c>
      <c r="I177" s="11">
        <v>0</v>
      </c>
      <c r="J177" s="11">
        <v>1196900</v>
      </c>
      <c r="K177" s="11">
        <v>0</v>
      </c>
      <c r="L177" s="11">
        <v>95000</v>
      </c>
      <c r="M177" s="11">
        <v>2378219</v>
      </c>
      <c r="N177" s="11">
        <v>123650</v>
      </c>
      <c r="O177" s="11">
        <v>8149621.11</v>
      </c>
      <c r="P177" s="11">
        <v>108800</v>
      </c>
      <c r="Q177" s="11">
        <v>2706235</v>
      </c>
      <c r="R177" s="11">
        <v>3344157</v>
      </c>
      <c r="S177" s="11">
        <v>775227</v>
      </c>
      <c r="T177" s="11">
        <v>146700</v>
      </c>
      <c r="U177" s="60">
        <v>577841</v>
      </c>
      <c r="V177" s="63">
        <v>19606860.11</v>
      </c>
    </row>
    <row r="178" spans="1:22" ht="12.75">
      <c r="A178" s="227">
        <v>2</v>
      </c>
      <c r="B178" s="228">
        <v>8</v>
      </c>
      <c r="C178" s="228">
        <v>10</v>
      </c>
      <c r="D178" s="16">
        <v>3</v>
      </c>
      <c r="E178" s="16">
        <v>0</v>
      </c>
      <c r="F178" s="19"/>
      <c r="G178" s="54" t="s">
        <v>439</v>
      </c>
      <c r="H178" s="11">
        <v>589599</v>
      </c>
      <c r="I178" s="11">
        <v>0</v>
      </c>
      <c r="J178" s="11">
        <v>1168400</v>
      </c>
      <c r="K178" s="11">
        <v>22000</v>
      </c>
      <c r="L178" s="11">
        <v>381847</v>
      </c>
      <c r="M178" s="11">
        <v>2565336</v>
      </c>
      <c r="N178" s="11">
        <v>222473</v>
      </c>
      <c r="O178" s="11">
        <v>6797837</v>
      </c>
      <c r="P178" s="11">
        <v>89200</v>
      </c>
      <c r="Q178" s="11">
        <v>3366177</v>
      </c>
      <c r="R178" s="11">
        <v>1696782</v>
      </c>
      <c r="S178" s="11">
        <v>937145</v>
      </c>
      <c r="T178" s="11">
        <v>1991017</v>
      </c>
      <c r="U178" s="60">
        <v>1092679</v>
      </c>
      <c r="V178" s="63">
        <v>20920492</v>
      </c>
    </row>
    <row r="179" spans="1:22" ht="12.75">
      <c r="A179" s="227">
        <v>2</v>
      </c>
      <c r="B179" s="228">
        <v>13</v>
      </c>
      <c r="C179" s="228">
        <v>3</v>
      </c>
      <c r="D179" s="16">
        <v>3</v>
      </c>
      <c r="E179" s="16">
        <v>0</v>
      </c>
      <c r="F179" s="19"/>
      <c r="G179" s="54" t="s">
        <v>440</v>
      </c>
      <c r="H179" s="11">
        <v>2206454</v>
      </c>
      <c r="I179" s="11">
        <v>0</v>
      </c>
      <c r="J179" s="11">
        <v>4375470</v>
      </c>
      <c r="K179" s="11">
        <v>2462000</v>
      </c>
      <c r="L179" s="11">
        <v>2456076</v>
      </c>
      <c r="M179" s="11">
        <v>6050800</v>
      </c>
      <c r="N179" s="11">
        <v>513500</v>
      </c>
      <c r="O179" s="11">
        <v>30128164</v>
      </c>
      <c r="P179" s="11">
        <v>448000</v>
      </c>
      <c r="Q179" s="11">
        <v>12431903</v>
      </c>
      <c r="R179" s="11">
        <v>7955211</v>
      </c>
      <c r="S179" s="11">
        <v>4373537</v>
      </c>
      <c r="T179" s="11">
        <v>971507</v>
      </c>
      <c r="U179" s="60">
        <v>6442354</v>
      </c>
      <c r="V179" s="63">
        <v>80814976</v>
      </c>
    </row>
    <row r="180" spans="1:22" ht="12.75">
      <c r="A180" s="227">
        <v>2</v>
      </c>
      <c r="B180" s="228">
        <v>12</v>
      </c>
      <c r="C180" s="228">
        <v>4</v>
      </c>
      <c r="D180" s="16">
        <v>3</v>
      </c>
      <c r="E180" s="16">
        <v>0</v>
      </c>
      <c r="F180" s="19"/>
      <c r="G180" s="54" t="s">
        <v>441</v>
      </c>
      <c r="H180" s="11">
        <v>6320</v>
      </c>
      <c r="I180" s="11">
        <v>5802685.02</v>
      </c>
      <c r="J180" s="11">
        <v>849717</v>
      </c>
      <c r="K180" s="11">
        <v>15000</v>
      </c>
      <c r="L180" s="11">
        <v>113047.02</v>
      </c>
      <c r="M180" s="11">
        <v>2383375</v>
      </c>
      <c r="N180" s="11">
        <v>239815.35</v>
      </c>
      <c r="O180" s="11">
        <v>10586465</v>
      </c>
      <c r="P180" s="11">
        <v>197987</v>
      </c>
      <c r="Q180" s="11">
        <v>5402005</v>
      </c>
      <c r="R180" s="11">
        <v>1525319.86</v>
      </c>
      <c r="S180" s="11">
        <v>1168942.38</v>
      </c>
      <c r="T180" s="11">
        <v>324221.63</v>
      </c>
      <c r="U180" s="60">
        <v>1252270</v>
      </c>
      <c r="V180" s="63">
        <v>29867170.26</v>
      </c>
    </row>
    <row r="181" spans="1:22" ht="12.75">
      <c r="A181" s="227">
        <v>2</v>
      </c>
      <c r="B181" s="228">
        <v>2</v>
      </c>
      <c r="C181" s="228">
        <v>7</v>
      </c>
      <c r="D181" s="16">
        <v>3</v>
      </c>
      <c r="E181" s="16">
        <v>0</v>
      </c>
      <c r="F181" s="19"/>
      <c r="G181" s="54" t="s">
        <v>442</v>
      </c>
      <c r="H181" s="11">
        <v>107521</v>
      </c>
      <c r="I181" s="11">
        <v>0</v>
      </c>
      <c r="J181" s="11">
        <v>605085</v>
      </c>
      <c r="K181" s="11">
        <v>50000</v>
      </c>
      <c r="L181" s="11">
        <v>1961346</v>
      </c>
      <c r="M181" s="11">
        <v>2693748</v>
      </c>
      <c r="N181" s="11">
        <v>101000</v>
      </c>
      <c r="O181" s="11">
        <v>4038992</v>
      </c>
      <c r="P181" s="11">
        <v>90000</v>
      </c>
      <c r="Q181" s="11">
        <v>2675896</v>
      </c>
      <c r="R181" s="11">
        <v>2537760</v>
      </c>
      <c r="S181" s="11">
        <v>386000</v>
      </c>
      <c r="T181" s="11">
        <v>40000</v>
      </c>
      <c r="U181" s="60">
        <v>1005820</v>
      </c>
      <c r="V181" s="63">
        <v>16293168</v>
      </c>
    </row>
    <row r="182" spans="1:22" ht="12.75">
      <c r="A182" s="227">
        <v>2</v>
      </c>
      <c r="B182" s="228">
        <v>1</v>
      </c>
      <c r="C182" s="228">
        <v>4</v>
      </c>
      <c r="D182" s="16">
        <v>3</v>
      </c>
      <c r="E182" s="16">
        <v>0</v>
      </c>
      <c r="F182" s="19"/>
      <c r="G182" s="54" t="s">
        <v>443</v>
      </c>
      <c r="H182" s="11">
        <v>55950</v>
      </c>
      <c r="I182" s="11">
        <v>1621200</v>
      </c>
      <c r="J182" s="11">
        <v>1378200</v>
      </c>
      <c r="K182" s="11">
        <v>0</v>
      </c>
      <c r="L182" s="11">
        <v>874900</v>
      </c>
      <c r="M182" s="11">
        <v>4525247</v>
      </c>
      <c r="N182" s="11">
        <v>467575</v>
      </c>
      <c r="O182" s="11">
        <v>16822436</v>
      </c>
      <c r="P182" s="11">
        <v>278380</v>
      </c>
      <c r="Q182" s="11">
        <v>6520460</v>
      </c>
      <c r="R182" s="11">
        <v>3656483</v>
      </c>
      <c r="S182" s="11">
        <v>1408000</v>
      </c>
      <c r="T182" s="11">
        <v>519173</v>
      </c>
      <c r="U182" s="60">
        <v>1870930</v>
      </c>
      <c r="V182" s="63">
        <v>39998934</v>
      </c>
    </row>
    <row r="183" spans="1:22" ht="12.75">
      <c r="A183" s="227">
        <v>2</v>
      </c>
      <c r="B183" s="228">
        <v>20</v>
      </c>
      <c r="C183" s="228">
        <v>1</v>
      </c>
      <c r="D183" s="16">
        <v>3</v>
      </c>
      <c r="E183" s="16">
        <v>0</v>
      </c>
      <c r="F183" s="19"/>
      <c r="G183" s="54" t="s">
        <v>444</v>
      </c>
      <c r="H183" s="11">
        <v>70500</v>
      </c>
      <c r="I183" s="11">
        <v>0</v>
      </c>
      <c r="J183" s="11">
        <v>2123610.39</v>
      </c>
      <c r="K183" s="11">
        <v>80000</v>
      </c>
      <c r="L183" s="11">
        <v>2126000</v>
      </c>
      <c r="M183" s="11">
        <v>5223545</v>
      </c>
      <c r="N183" s="11">
        <v>1068601</v>
      </c>
      <c r="O183" s="11">
        <v>20610215</v>
      </c>
      <c r="P183" s="11">
        <v>380000</v>
      </c>
      <c r="Q183" s="11">
        <v>7214940</v>
      </c>
      <c r="R183" s="11">
        <v>6785752.56</v>
      </c>
      <c r="S183" s="11">
        <v>2900969.25</v>
      </c>
      <c r="T183" s="11">
        <v>1149414.8</v>
      </c>
      <c r="U183" s="60">
        <v>5091590</v>
      </c>
      <c r="V183" s="63">
        <v>54825138</v>
      </c>
    </row>
    <row r="184" spans="1:22" ht="12.75">
      <c r="A184" s="227">
        <v>2</v>
      </c>
      <c r="B184" s="228">
        <v>10</v>
      </c>
      <c r="C184" s="228">
        <v>5</v>
      </c>
      <c r="D184" s="16">
        <v>3</v>
      </c>
      <c r="E184" s="16">
        <v>0</v>
      </c>
      <c r="F184" s="19"/>
      <c r="G184" s="54" t="s">
        <v>445</v>
      </c>
      <c r="H184" s="11">
        <v>10500</v>
      </c>
      <c r="I184" s="11">
        <v>0</v>
      </c>
      <c r="J184" s="11">
        <v>15384250</v>
      </c>
      <c r="K184" s="11">
        <v>0</v>
      </c>
      <c r="L184" s="11">
        <v>687240</v>
      </c>
      <c r="M184" s="11">
        <v>2257400</v>
      </c>
      <c r="N184" s="11">
        <v>661179</v>
      </c>
      <c r="O184" s="11">
        <v>6670024</v>
      </c>
      <c r="P184" s="11">
        <v>109329</v>
      </c>
      <c r="Q184" s="11">
        <v>5117012</v>
      </c>
      <c r="R184" s="11">
        <v>1534305</v>
      </c>
      <c r="S184" s="11">
        <v>489617</v>
      </c>
      <c r="T184" s="11">
        <v>118331</v>
      </c>
      <c r="U184" s="60">
        <v>868769</v>
      </c>
      <c r="V184" s="63">
        <v>33907956</v>
      </c>
    </row>
    <row r="185" spans="1:22" ht="12.75">
      <c r="A185" s="227">
        <v>2</v>
      </c>
      <c r="B185" s="228">
        <v>25</v>
      </c>
      <c r="C185" s="228">
        <v>4</v>
      </c>
      <c r="D185" s="16">
        <v>3</v>
      </c>
      <c r="E185" s="16">
        <v>0</v>
      </c>
      <c r="F185" s="19"/>
      <c r="G185" s="54" t="s">
        <v>446</v>
      </c>
      <c r="H185" s="11">
        <v>4993879</v>
      </c>
      <c r="I185" s="11">
        <v>0</v>
      </c>
      <c r="J185" s="11">
        <v>357382.5</v>
      </c>
      <c r="K185" s="11">
        <v>51950</v>
      </c>
      <c r="L185" s="11">
        <v>1179881</v>
      </c>
      <c r="M185" s="11">
        <v>3285567</v>
      </c>
      <c r="N185" s="11">
        <v>881538</v>
      </c>
      <c r="O185" s="11">
        <v>8162185</v>
      </c>
      <c r="P185" s="11">
        <v>181541</v>
      </c>
      <c r="Q185" s="11">
        <v>4648170</v>
      </c>
      <c r="R185" s="11">
        <v>3180425</v>
      </c>
      <c r="S185" s="11">
        <v>721849</v>
      </c>
      <c r="T185" s="11">
        <v>205000</v>
      </c>
      <c r="U185" s="60">
        <v>1227902</v>
      </c>
      <c r="V185" s="63">
        <v>29077269.5</v>
      </c>
    </row>
    <row r="186" spans="1:22" ht="12.75">
      <c r="A186" s="227">
        <v>2</v>
      </c>
      <c r="B186" s="228">
        <v>16</v>
      </c>
      <c r="C186" s="228">
        <v>4</v>
      </c>
      <c r="D186" s="16">
        <v>3</v>
      </c>
      <c r="E186" s="16">
        <v>0</v>
      </c>
      <c r="F186" s="19"/>
      <c r="G186" s="54" t="s">
        <v>447</v>
      </c>
      <c r="H186" s="11">
        <v>813511</v>
      </c>
      <c r="I186" s="11">
        <v>710000</v>
      </c>
      <c r="J186" s="11">
        <v>22543096</v>
      </c>
      <c r="K186" s="11">
        <v>53300</v>
      </c>
      <c r="L186" s="11">
        <v>20031951</v>
      </c>
      <c r="M186" s="11">
        <v>29967688</v>
      </c>
      <c r="N186" s="11">
        <v>4605070</v>
      </c>
      <c r="O186" s="11">
        <v>53823589</v>
      </c>
      <c r="P186" s="11">
        <v>5946689</v>
      </c>
      <c r="Q186" s="11">
        <v>14068118</v>
      </c>
      <c r="R186" s="11">
        <v>28472561</v>
      </c>
      <c r="S186" s="11">
        <v>8818545</v>
      </c>
      <c r="T186" s="11">
        <v>8426874</v>
      </c>
      <c r="U186" s="60">
        <v>56730377</v>
      </c>
      <c r="V186" s="63">
        <v>255011369</v>
      </c>
    </row>
    <row r="187" spans="1:22" ht="12.75">
      <c r="A187" s="227">
        <v>2</v>
      </c>
      <c r="B187" s="228">
        <v>9</v>
      </c>
      <c r="C187" s="228">
        <v>7</v>
      </c>
      <c r="D187" s="16">
        <v>3</v>
      </c>
      <c r="E187" s="16">
        <v>0</v>
      </c>
      <c r="F187" s="19"/>
      <c r="G187" s="54" t="s">
        <v>448</v>
      </c>
      <c r="H187" s="11">
        <v>29760</v>
      </c>
      <c r="I187" s="11">
        <v>0</v>
      </c>
      <c r="J187" s="11">
        <v>263630.1</v>
      </c>
      <c r="K187" s="11">
        <v>3000</v>
      </c>
      <c r="L187" s="11">
        <v>2390784</v>
      </c>
      <c r="M187" s="11">
        <v>2676029</v>
      </c>
      <c r="N187" s="11">
        <v>265221.67</v>
      </c>
      <c r="O187" s="11">
        <v>8042326.2</v>
      </c>
      <c r="P187" s="11">
        <v>130000</v>
      </c>
      <c r="Q187" s="11">
        <v>3437319</v>
      </c>
      <c r="R187" s="11">
        <v>1991100.9</v>
      </c>
      <c r="S187" s="11">
        <v>2205616.8</v>
      </c>
      <c r="T187" s="11">
        <v>26474</v>
      </c>
      <c r="U187" s="60">
        <v>1000111.33</v>
      </c>
      <c r="V187" s="63">
        <v>22461373</v>
      </c>
    </row>
    <row r="188" spans="1:22" ht="12.75">
      <c r="A188" s="227">
        <v>2</v>
      </c>
      <c r="B188" s="228">
        <v>20</v>
      </c>
      <c r="C188" s="228">
        <v>2</v>
      </c>
      <c r="D188" s="16">
        <v>3</v>
      </c>
      <c r="E188" s="16">
        <v>0</v>
      </c>
      <c r="F188" s="19"/>
      <c r="G188" s="54" t="s">
        <v>449</v>
      </c>
      <c r="H188" s="11">
        <v>113005</v>
      </c>
      <c r="I188" s="11">
        <v>10000</v>
      </c>
      <c r="J188" s="11">
        <v>4035131</v>
      </c>
      <c r="K188" s="11">
        <v>680264</v>
      </c>
      <c r="L188" s="11">
        <v>132000</v>
      </c>
      <c r="M188" s="11">
        <v>2866147</v>
      </c>
      <c r="N188" s="11">
        <v>846055</v>
      </c>
      <c r="O188" s="11">
        <v>8476028.21</v>
      </c>
      <c r="P188" s="11">
        <v>370000</v>
      </c>
      <c r="Q188" s="11">
        <v>4495600</v>
      </c>
      <c r="R188" s="11">
        <v>11674580</v>
      </c>
      <c r="S188" s="11">
        <v>1909154</v>
      </c>
      <c r="T188" s="11">
        <v>1687546</v>
      </c>
      <c r="U188" s="60">
        <v>1138114</v>
      </c>
      <c r="V188" s="63">
        <v>38433624.21</v>
      </c>
    </row>
    <row r="189" spans="1:22" ht="12.75">
      <c r="A189" s="227">
        <v>2</v>
      </c>
      <c r="B189" s="228">
        <v>16</v>
      </c>
      <c r="C189" s="228">
        <v>5</v>
      </c>
      <c r="D189" s="16">
        <v>3</v>
      </c>
      <c r="E189" s="16">
        <v>0</v>
      </c>
      <c r="F189" s="19"/>
      <c r="G189" s="54" t="s">
        <v>450</v>
      </c>
      <c r="H189" s="11">
        <v>76093</v>
      </c>
      <c r="I189" s="11">
        <v>0</v>
      </c>
      <c r="J189" s="11">
        <v>335466</v>
      </c>
      <c r="K189" s="11">
        <v>0</v>
      </c>
      <c r="L189" s="11">
        <v>896064</v>
      </c>
      <c r="M189" s="11">
        <v>3092358</v>
      </c>
      <c r="N189" s="11">
        <v>200470</v>
      </c>
      <c r="O189" s="11">
        <v>9278777.82</v>
      </c>
      <c r="P189" s="11">
        <v>95000</v>
      </c>
      <c r="Q189" s="11">
        <v>4472300</v>
      </c>
      <c r="R189" s="11">
        <v>5363382</v>
      </c>
      <c r="S189" s="11">
        <v>1117571.18</v>
      </c>
      <c r="T189" s="11">
        <v>357003</v>
      </c>
      <c r="U189" s="60">
        <v>4243314</v>
      </c>
      <c r="V189" s="63">
        <v>29527799</v>
      </c>
    </row>
    <row r="190" spans="1:22" ht="12.75">
      <c r="A190" s="227">
        <v>2</v>
      </c>
      <c r="B190" s="228">
        <v>8</v>
      </c>
      <c r="C190" s="228">
        <v>12</v>
      </c>
      <c r="D190" s="16">
        <v>3</v>
      </c>
      <c r="E190" s="16">
        <v>0</v>
      </c>
      <c r="F190" s="19"/>
      <c r="G190" s="54" t="s">
        <v>451</v>
      </c>
      <c r="H190" s="11">
        <v>37630</v>
      </c>
      <c r="I190" s="11">
        <v>0</v>
      </c>
      <c r="J190" s="11">
        <v>1397927</v>
      </c>
      <c r="K190" s="11">
        <v>226647</v>
      </c>
      <c r="L190" s="11">
        <v>560000</v>
      </c>
      <c r="M190" s="11">
        <v>4119338</v>
      </c>
      <c r="N190" s="11">
        <v>563018</v>
      </c>
      <c r="O190" s="11">
        <v>11670422</v>
      </c>
      <c r="P190" s="11">
        <v>172525</v>
      </c>
      <c r="Q190" s="11">
        <v>4501281</v>
      </c>
      <c r="R190" s="11">
        <v>3059913</v>
      </c>
      <c r="S190" s="11">
        <v>2117013</v>
      </c>
      <c r="T190" s="11">
        <v>770397</v>
      </c>
      <c r="U190" s="60">
        <v>1912153</v>
      </c>
      <c r="V190" s="63">
        <v>31108264</v>
      </c>
    </row>
    <row r="191" spans="1:22" ht="12.75">
      <c r="A191" s="227">
        <v>2</v>
      </c>
      <c r="B191" s="228">
        <v>23</v>
      </c>
      <c r="C191" s="228">
        <v>8</v>
      </c>
      <c r="D191" s="16">
        <v>3</v>
      </c>
      <c r="E191" s="16">
        <v>0</v>
      </c>
      <c r="F191" s="19"/>
      <c r="G191" s="54" t="s">
        <v>452</v>
      </c>
      <c r="H191" s="11">
        <v>425100</v>
      </c>
      <c r="I191" s="11">
        <v>0</v>
      </c>
      <c r="J191" s="11">
        <v>14732135.2</v>
      </c>
      <c r="K191" s="11">
        <v>20000</v>
      </c>
      <c r="L191" s="11">
        <v>3617277</v>
      </c>
      <c r="M191" s="11">
        <v>9132822.2</v>
      </c>
      <c r="N191" s="11">
        <v>863000</v>
      </c>
      <c r="O191" s="11">
        <v>25262116</v>
      </c>
      <c r="P191" s="11">
        <v>528000</v>
      </c>
      <c r="Q191" s="11">
        <v>5081225</v>
      </c>
      <c r="R191" s="11">
        <v>8271756</v>
      </c>
      <c r="S191" s="11">
        <v>1888714</v>
      </c>
      <c r="T191" s="11">
        <v>5073888</v>
      </c>
      <c r="U191" s="60">
        <v>8308672.8</v>
      </c>
      <c r="V191" s="63">
        <v>83204706.2</v>
      </c>
    </row>
    <row r="192" spans="1:22" ht="12.75">
      <c r="A192" s="227">
        <v>2</v>
      </c>
      <c r="B192" s="228">
        <v>23</v>
      </c>
      <c r="C192" s="228">
        <v>7</v>
      </c>
      <c r="D192" s="16">
        <v>3</v>
      </c>
      <c r="E192" s="16">
        <v>0</v>
      </c>
      <c r="F192" s="19"/>
      <c r="G192" s="54" t="s">
        <v>453</v>
      </c>
      <c r="H192" s="11">
        <v>109400</v>
      </c>
      <c r="I192" s="11">
        <v>0</v>
      </c>
      <c r="J192" s="11">
        <v>1000000</v>
      </c>
      <c r="K192" s="11">
        <v>10000</v>
      </c>
      <c r="L192" s="11">
        <v>373000</v>
      </c>
      <c r="M192" s="11">
        <v>4675000</v>
      </c>
      <c r="N192" s="11">
        <v>530500</v>
      </c>
      <c r="O192" s="11">
        <v>13462324</v>
      </c>
      <c r="P192" s="11">
        <v>453000</v>
      </c>
      <c r="Q192" s="11">
        <v>4694700</v>
      </c>
      <c r="R192" s="11">
        <v>6844000</v>
      </c>
      <c r="S192" s="11">
        <v>1472000</v>
      </c>
      <c r="T192" s="11">
        <v>795000</v>
      </c>
      <c r="U192" s="60">
        <v>686895</v>
      </c>
      <c r="V192" s="63">
        <v>35105819</v>
      </c>
    </row>
    <row r="193" spans="1:22" ht="12.75">
      <c r="A193" s="227">
        <v>2</v>
      </c>
      <c r="B193" s="228">
        <v>8</v>
      </c>
      <c r="C193" s="228">
        <v>13</v>
      </c>
      <c r="D193" s="16">
        <v>3</v>
      </c>
      <c r="E193" s="16">
        <v>0</v>
      </c>
      <c r="F193" s="19"/>
      <c r="G193" s="54" t="s">
        <v>454</v>
      </c>
      <c r="H193" s="11">
        <v>1100</v>
      </c>
      <c r="I193" s="11">
        <v>380000</v>
      </c>
      <c r="J193" s="11">
        <v>1263000</v>
      </c>
      <c r="K193" s="11">
        <v>3034025</v>
      </c>
      <c r="L193" s="11">
        <v>537000</v>
      </c>
      <c r="M193" s="11">
        <v>2831286</v>
      </c>
      <c r="N193" s="11">
        <v>367500</v>
      </c>
      <c r="O193" s="11">
        <v>5808900</v>
      </c>
      <c r="P193" s="11">
        <v>201000</v>
      </c>
      <c r="Q193" s="11">
        <v>2831400</v>
      </c>
      <c r="R193" s="11">
        <v>2335300</v>
      </c>
      <c r="S193" s="11">
        <v>704141</v>
      </c>
      <c r="T193" s="11">
        <v>492500</v>
      </c>
      <c r="U193" s="60">
        <v>1326123</v>
      </c>
      <c r="V193" s="63">
        <v>22113275</v>
      </c>
    </row>
    <row r="194" spans="1:22" ht="12.75">
      <c r="A194" s="227">
        <v>2</v>
      </c>
      <c r="B194" s="228">
        <v>19</v>
      </c>
      <c r="C194" s="228">
        <v>6</v>
      </c>
      <c r="D194" s="16">
        <v>3</v>
      </c>
      <c r="E194" s="16">
        <v>0</v>
      </c>
      <c r="F194" s="19"/>
      <c r="G194" s="54" t="s">
        <v>455</v>
      </c>
      <c r="H194" s="11">
        <v>1354140</v>
      </c>
      <c r="I194" s="11">
        <v>0</v>
      </c>
      <c r="J194" s="11">
        <v>8303833</v>
      </c>
      <c r="K194" s="11">
        <v>2500</v>
      </c>
      <c r="L194" s="11">
        <v>4846100</v>
      </c>
      <c r="M194" s="11">
        <v>10372070</v>
      </c>
      <c r="N194" s="11">
        <v>1071180</v>
      </c>
      <c r="O194" s="11">
        <v>25871766</v>
      </c>
      <c r="P194" s="11">
        <v>521000</v>
      </c>
      <c r="Q194" s="11">
        <v>9725516</v>
      </c>
      <c r="R194" s="11">
        <v>10914751</v>
      </c>
      <c r="S194" s="11">
        <v>4880677</v>
      </c>
      <c r="T194" s="11">
        <v>2406842</v>
      </c>
      <c r="U194" s="60">
        <v>5477808</v>
      </c>
      <c r="V194" s="63">
        <v>85748183</v>
      </c>
    </row>
    <row r="195" spans="1:22" ht="12.75">
      <c r="A195" s="227">
        <v>2</v>
      </c>
      <c r="B195" s="228">
        <v>17</v>
      </c>
      <c r="C195" s="228">
        <v>4</v>
      </c>
      <c r="D195" s="16">
        <v>3</v>
      </c>
      <c r="E195" s="16">
        <v>0</v>
      </c>
      <c r="F195" s="19"/>
      <c r="G195" s="54" t="s">
        <v>456</v>
      </c>
      <c r="H195" s="11">
        <v>140000</v>
      </c>
      <c r="I195" s="11">
        <v>0</v>
      </c>
      <c r="J195" s="11">
        <v>4038690</v>
      </c>
      <c r="K195" s="11">
        <v>311700</v>
      </c>
      <c r="L195" s="11">
        <v>593000</v>
      </c>
      <c r="M195" s="11">
        <v>5963730</v>
      </c>
      <c r="N195" s="11">
        <v>1118590</v>
      </c>
      <c r="O195" s="11">
        <v>25370274</v>
      </c>
      <c r="P195" s="11">
        <v>555000</v>
      </c>
      <c r="Q195" s="11">
        <v>11218305</v>
      </c>
      <c r="R195" s="11">
        <v>8834300</v>
      </c>
      <c r="S195" s="11">
        <v>5858815</v>
      </c>
      <c r="T195" s="11">
        <v>3012740</v>
      </c>
      <c r="U195" s="60">
        <v>4815426</v>
      </c>
      <c r="V195" s="63">
        <v>71830570</v>
      </c>
    </row>
    <row r="196" spans="1:22" ht="12.75">
      <c r="A196" s="227">
        <v>2</v>
      </c>
      <c r="B196" s="228">
        <v>14</v>
      </c>
      <c r="C196" s="228">
        <v>7</v>
      </c>
      <c r="D196" s="16">
        <v>3</v>
      </c>
      <c r="E196" s="16">
        <v>0</v>
      </c>
      <c r="F196" s="19"/>
      <c r="G196" s="54" t="s">
        <v>457</v>
      </c>
      <c r="H196" s="11">
        <v>35500</v>
      </c>
      <c r="I196" s="11">
        <v>0</v>
      </c>
      <c r="J196" s="11">
        <v>1978700</v>
      </c>
      <c r="K196" s="11">
        <v>0</v>
      </c>
      <c r="L196" s="11">
        <v>3328426</v>
      </c>
      <c r="M196" s="11">
        <v>3981373</v>
      </c>
      <c r="N196" s="11">
        <v>162030</v>
      </c>
      <c r="O196" s="11">
        <v>16021183</v>
      </c>
      <c r="P196" s="11">
        <v>270000</v>
      </c>
      <c r="Q196" s="11">
        <v>6472800</v>
      </c>
      <c r="R196" s="11">
        <v>3838187</v>
      </c>
      <c r="S196" s="11">
        <v>1290775</v>
      </c>
      <c r="T196" s="11">
        <v>507100</v>
      </c>
      <c r="U196" s="60">
        <v>1699893</v>
      </c>
      <c r="V196" s="63">
        <v>39585967</v>
      </c>
    </row>
    <row r="197" spans="1:22" ht="12.75">
      <c r="A197" s="227">
        <v>2</v>
      </c>
      <c r="B197" s="228">
        <v>8</v>
      </c>
      <c r="C197" s="228">
        <v>14</v>
      </c>
      <c r="D197" s="16">
        <v>3</v>
      </c>
      <c r="E197" s="16">
        <v>0</v>
      </c>
      <c r="F197" s="19"/>
      <c r="G197" s="54" t="s">
        <v>458</v>
      </c>
      <c r="H197" s="11">
        <v>2600</v>
      </c>
      <c r="I197" s="11">
        <v>0</v>
      </c>
      <c r="J197" s="11">
        <v>524591.42</v>
      </c>
      <c r="K197" s="11">
        <v>25400</v>
      </c>
      <c r="L197" s="11">
        <v>504492</v>
      </c>
      <c r="M197" s="11">
        <v>2570380.54</v>
      </c>
      <c r="N197" s="11">
        <v>143234</v>
      </c>
      <c r="O197" s="11">
        <v>5915032</v>
      </c>
      <c r="P197" s="11">
        <v>108000</v>
      </c>
      <c r="Q197" s="11">
        <v>3060860</v>
      </c>
      <c r="R197" s="11">
        <v>1722609.4</v>
      </c>
      <c r="S197" s="11">
        <v>564974.7</v>
      </c>
      <c r="T197" s="11">
        <v>107000</v>
      </c>
      <c r="U197" s="60">
        <v>1351660.7</v>
      </c>
      <c r="V197" s="63">
        <v>16600834.76</v>
      </c>
    </row>
    <row r="198" spans="1:22" ht="12.75">
      <c r="A198" s="227">
        <v>2</v>
      </c>
      <c r="B198" s="228">
        <v>11</v>
      </c>
      <c r="C198" s="228">
        <v>4</v>
      </c>
      <c r="D198" s="16">
        <v>3</v>
      </c>
      <c r="E198" s="16">
        <v>0</v>
      </c>
      <c r="F198" s="19"/>
      <c r="G198" s="54" t="s">
        <v>459</v>
      </c>
      <c r="H198" s="11">
        <v>821654</v>
      </c>
      <c r="I198" s="11">
        <v>0</v>
      </c>
      <c r="J198" s="11">
        <v>1052109</v>
      </c>
      <c r="K198" s="11">
        <v>131614</v>
      </c>
      <c r="L198" s="11">
        <v>578000</v>
      </c>
      <c r="M198" s="11">
        <v>2594668</v>
      </c>
      <c r="N198" s="11">
        <v>318000</v>
      </c>
      <c r="O198" s="11">
        <v>8760624.94</v>
      </c>
      <c r="P198" s="11">
        <v>199000</v>
      </c>
      <c r="Q198" s="11">
        <v>4985628</v>
      </c>
      <c r="R198" s="11">
        <v>3186322.43</v>
      </c>
      <c r="S198" s="11">
        <v>1794375.5</v>
      </c>
      <c r="T198" s="11">
        <v>919400</v>
      </c>
      <c r="U198" s="60">
        <v>1516207.06</v>
      </c>
      <c r="V198" s="63">
        <v>26857602.93</v>
      </c>
    </row>
    <row r="199" spans="1:22" ht="12.75">
      <c r="A199" s="227">
        <v>2</v>
      </c>
      <c r="B199" s="228">
        <v>18</v>
      </c>
      <c r="C199" s="228">
        <v>4</v>
      </c>
      <c r="D199" s="16">
        <v>3</v>
      </c>
      <c r="E199" s="16">
        <v>0</v>
      </c>
      <c r="F199" s="19"/>
      <c r="G199" s="54" t="s">
        <v>460</v>
      </c>
      <c r="H199" s="11">
        <v>91000</v>
      </c>
      <c r="I199" s="11">
        <v>0</v>
      </c>
      <c r="J199" s="11">
        <v>6092086</v>
      </c>
      <c r="K199" s="11">
        <v>824600</v>
      </c>
      <c r="L199" s="11">
        <v>4764296</v>
      </c>
      <c r="M199" s="11">
        <v>7574620</v>
      </c>
      <c r="N199" s="11">
        <v>896369</v>
      </c>
      <c r="O199" s="11">
        <v>22313853</v>
      </c>
      <c r="P199" s="11">
        <v>523250</v>
      </c>
      <c r="Q199" s="11">
        <v>6873835</v>
      </c>
      <c r="R199" s="11">
        <v>4459817</v>
      </c>
      <c r="S199" s="11">
        <v>4619902</v>
      </c>
      <c r="T199" s="11">
        <v>2189540</v>
      </c>
      <c r="U199" s="60">
        <v>3199546</v>
      </c>
      <c r="V199" s="63">
        <v>64422714</v>
      </c>
    </row>
    <row r="200" spans="1:22" ht="12.75">
      <c r="A200" s="227">
        <v>2</v>
      </c>
      <c r="B200" s="228">
        <v>26</v>
      </c>
      <c r="C200" s="228">
        <v>4</v>
      </c>
      <c r="D200" s="16">
        <v>3</v>
      </c>
      <c r="E200" s="16">
        <v>0</v>
      </c>
      <c r="F200" s="19"/>
      <c r="G200" s="54" t="s">
        <v>461</v>
      </c>
      <c r="H200" s="11">
        <v>752470.4</v>
      </c>
      <c r="I200" s="11">
        <v>0</v>
      </c>
      <c r="J200" s="11">
        <v>3037853.68</v>
      </c>
      <c r="K200" s="11">
        <v>158045.7</v>
      </c>
      <c r="L200" s="11">
        <v>357804</v>
      </c>
      <c r="M200" s="11">
        <v>2764927.32</v>
      </c>
      <c r="N200" s="11">
        <v>232914.84</v>
      </c>
      <c r="O200" s="11">
        <v>7274130.95</v>
      </c>
      <c r="P200" s="11">
        <v>133500</v>
      </c>
      <c r="Q200" s="11">
        <v>4691384.2</v>
      </c>
      <c r="R200" s="11">
        <v>4920671</v>
      </c>
      <c r="S200" s="11">
        <v>1456460.7</v>
      </c>
      <c r="T200" s="11">
        <v>113584.96</v>
      </c>
      <c r="U200" s="60">
        <v>908027.24</v>
      </c>
      <c r="V200" s="63">
        <v>26801774.99</v>
      </c>
    </row>
    <row r="201" spans="1:22" ht="12.75">
      <c r="A201" s="227">
        <v>2</v>
      </c>
      <c r="B201" s="228">
        <v>20</v>
      </c>
      <c r="C201" s="228">
        <v>3</v>
      </c>
      <c r="D201" s="16">
        <v>3</v>
      </c>
      <c r="E201" s="16">
        <v>0</v>
      </c>
      <c r="F201" s="19"/>
      <c r="G201" s="54" t="s">
        <v>462</v>
      </c>
      <c r="H201" s="11">
        <v>198895</v>
      </c>
      <c r="I201" s="11">
        <v>0</v>
      </c>
      <c r="J201" s="11">
        <v>3842277</v>
      </c>
      <c r="K201" s="11">
        <v>237980</v>
      </c>
      <c r="L201" s="11">
        <v>2068800</v>
      </c>
      <c r="M201" s="11">
        <v>8365583</v>
      </c>
      <c r="N201" s="11">
        <v>1747021</v>
      </c>
      <c r="O201" s="11">
        <v>28859551</v>
      </c>
      <c r="P201" s="11">
        <v>574601</v>
      </c>
      <c r="Q201" s="11">
        <v>7523087</v>
      </c>
      <c r="R201" s="11">
        <v>6115342</v>
      </c>
      <c r="S201" s="11">
        <v>5353492</v>
      </c>
      <c r="T201" s="11">
        <v>1535132</v>
      </c>
      <c r="U201" s="60">
        <v>3450756</v>
      </c>
      <c r="V201" s="63">
        <v>69872517</v>
      </c>
    </row>
    <row r="202" spans="1:22" ht="12.75">
      <c r="A202" s="227">
        <v>2</v>
      </c>
      <c r="B202" s="228">
        <v>14</v>
      </c>
      <c r="C202" s="228">
        <v>8</v>
      </c>
      <c r="D202" s="16">
        <v>3</v>
      </c>
      <c r="E202" s="16">
        <v>0</v>
      </c>
      <c r="F202" s="19"/>
      <c r="G202" s="54" t="s">
        <v>463</v>
      </c>
      <c r="H202" s="11">
        <v>1410998</v>
      </c>
      <c r="I202" s="11">
        <v>0</v>
      </c>
      <c r="J202" s="11">
        <v>6147364</v>
      </c>
      <c r="K202" s="11">
        <v>54782</v>
      </c>
      <c r="L202" s="11">
        <v>112000</v>
      </c>
      <c r="M202" s="11">
        <v>4152668</v>
      </c>
      <c r="N202" s="11">
        <v>126800</v>
      </c>
      <c r="O202" s="11">
        <v>12068484.37</v>
      </c>
      <c r="P202" s="11">
        <v>291205</v>
      </c>
      <c r="Q202" s="11">
        <v>4491414</v>
      </c>
      <c r="R202" s="11">
        <v>7439801</v>
      </c>
      <c r="S202" s="11">
        <v>2826530</v>
      </c>
      <c r="T202" s="11">
        <v>3505784</v>
      </c>
      <c r="U202" s="60">
        <v>1740603</v>
      </c>
      <c r="V202" s="63">
        <v>44368433.37</v>
      </c>
    </row>
    <row r="203" spans="1:22" ht="12.75">
      <c r="A203" s="227">
        <v>2</v>
      </c>
      <c r="B203" s="228">
        <v>4</v>
      </c>
      <c r="C203" s="228">
        <v>4</v>
      </c>
      <c r="D203" s="16">
        <v>3</v>
      </c>
      <c r="E203" s="16">
        <v>0</v>
      </c>
      <c r="F203" s="19"/>
      <c r="G203" s="54" t="s">
        <v>464</v>
      </c>
      <c r="H203" s="11">
        <v>454258</v>
      </c>
      <c r="I203" s="11">
        <v>0</v>
      </c>
      <c r="J203" s="11">
        <v>674200</v>
      </c>
      <c r="K203" s="11">
        <v>0</v>
      </c>
      <c r="L203" s="11">
        <v>255152</v>
      </c>
      <c r="M203" s="11">
        <v>2904540.07</v>
      </c>
      <c r="N203" s="11">
        <v>149400</v>
      </c>
      <c r="O203" s="11">
        <v>8462707.61</v>
      </c>
      <c r="P203" s="11">
        <v>110000</v>
      </c>
      <c r="Q203" s="11">
        <v>4602947</v>
      </c>
      <c r="R203" s="11">
        <v>6346117</v>
      </c>
      <c r="S203" s="11">
        <v>707277</v>
      </c>
      <c r="T203" s="11">
        <v>226500</v>
      </c>
      <c r="U203" s="60">
        <v>670666</v>
      </c>
      <c r="V203" s="63">
        <v>25563764.68</v>
      </c>
    </row>
    <row r="204" spans="1:22" ht="12.75">
      <c r="A204" s="227">
        <v>2</v>
      </c>
      <c r="B204" s="228">
        <v>25</v>
      </c>
      <c r="C204" s="228">
        <v>6</v>
      </c>
      <c r="D204" s="16">
        <v>3</v>
      </c>
      <c r="E204" s="16">
        <v>0</v>
      </c>
      <c r="F204" s="19"/>
      <c r="G204" s="54" t="s">
        <v>465</v>
      </c>
      <c r="H204" s="11">
        <v>64050</v>
      </c>
      <c r="I204" s="11">
        <v>0</v>
      </c>
      <c r="J204" s="11">
        <v>533864</v>
      </c>
      <c r="K204" s="11">
        <v>6000</v>
      </c>
      <c r="L204" s="11">
        <v>895645</v>
      </c>
      <c r="M204" s="11">
        <v>3561494</v>
      </c>
      <c r="N204" s="11">
        <v>440300</v>
      </c>
      <c r="O204" s="11">
        <v>9317976</v>
      </c>
      <c r="P204" s="11">
        <v>121854</v>
      </c>
      <c r="Q204" s="11">
        <v>4351339</v>
      </c>
      <c r="R204" s="11">
        <v>2794878</v>
      </c>
      <c r="S204" s="11">
        <v>627879</v>
      </c>
      <c r="T204" s="11">
        <v>2395379</v>
      </c>
      <c r="U204" s="60">
        <v>862592</v>
      </c>
      <c r="V204" s="63">
        <v>25973250</v>
      </c>
    </row>
    <row r="205" spans="1:22" ht="12.75">
      <c r="A205" s="227">
        <v>2</v>
      </c>
      <c r="B205" s="228">
        <v>17</v>
      </c>
      <c r="C205" s="228">
        <v>5</v>
      </c>
      <c r="D205" s="16">
        <v>3</v>
      </c>
      <c r="E205" s="16">
        <v>0</v>
      </c>
      <c r="F205" s="19"/>
      <c r="G205" s="54" t="s">
        <v>466</v>
      </c>
      <c r="H205" s="11">
        <v>93100</v>
      </c>
      <c r="I205" s="11">
        <v>0</v>
      </c>
      <c r="J205" s="11">
        <v>117700</v>
      </c>
      <c r="K205" s="11">
        <v>0</v>
      </c>
      <c r="L205" s="11">
        <v>486322</v>
      </c>
      <c r="M205" s="11">
        <v>2914833</v>
      </c>
      <c r="N205" s="11">
        <v>201000</v>
      </c>
      <c r="O205" s="11">
        <v>9933203</v>
      </c>
      <c r="P205" s="11">
        <v>158500</v>
      </c>
      <c r="Q205" s="11">
        <v>3106003</v>
      </c>
      <c r="R205" s="11">
        <v>1586033</v>
      </c>
      <c r="S205" s="11">
        <v>646658</v>
      </c>
      <c r="T205" s="11">
        <v>131049</v>
      </c>
      <c r="U205" s="60">
        <v>1156852</v>
      </c>
      <c r="V205" s="63">
        <v>20531253</v>
      </c>
    </row>
    <row r="206" spans="1:22" ht="12.75">
      <c r="A206" s="227">
        <v>2</v>
      </c>
      <c r="B206" s="228">
        <v>12</v>
      </c>
      <c r="C206" s="228">
        <v>5</v>
      </c>
      <c r="D206" s="16">
        <v>3</v>
      </c>
      <c r="E206" s="16">
        <v>0</v>
      </c>
      <c r="F206" s="19"/>
      <c r="G206" s="54" t="s">
        <v>467</v>
      </c>
      <c r="H206" s="11">
        <v>281794.61</v>
      </c>
      <c r="I206" s="11">
        <v>29263</v>
      </c>
      <c r="J206" s="11">
        <v>105000</v>
      </c>
      <c r="K206" s="11">
        <v>0</v>
      </c>
      <c r="L206" s="11">
        <v>480792.02</v>
      </c>
      <c r="M206" s="11">
        <v>1710866.1</v>
      </c>
      <c r="N206" s="11">
        <v>143300</v>
      </c>
      <c r="O206" s="11">
        <v>4073280.46</v>
      </c>
      <c r="P206" s="11">
        <v>436000</v>
      </c>
      <c r="Q206" s="11">
        <v>2261500</v>
      </c>
      <c r="R206" s="11">
        <v>626732.41</v>
      </c>
      <c r="S206" s="11">
        <v>546755.04</v>
      </c>
      <c r="T206" s="11">
        <v>74000</v>
      </c>
      <c r="U206" s="60">
        <v>584193.36</v>
      </c>
      <c r="V206" s="63">
        <v>11353477</v>
      </c>
    </row>
    <row r="207" spans="1:22" ht="12.75">
      <c r="A207" s="227">
        <v>2</v>
      </c>
      <c r="B207" s="228">
        <v>22</v>
      </c>
      <c r="C207" s="228">
        <v>3</v>
      </c>
      <c r="D207" s="16">
        <v>3</v>
      </c>
      <c r="E207" s="16">
        <v>0</v>
      </c>
      <c r="F207" s="19"/>
      <c r="G207" s="54" t="s">
        <v>468</v>
      </c>
      <c r="H207" s="11">
        <v>31700</v>
      </c>
      <c r="I207" s="11">
        <v>0</v>
      </c>
      <c r="J207" s="11">
        <v>3017645</v>
      </c>
      <c r="K207" s="11">
        <v>50600</v>
      </c>
      <c r="L207" s="11">
        <v>5997597</v>
      </c>
      <c r="M207" s="11">
        <v>6582844</v>
      </c>
      <c r="N207" s="11">
        <v>349700</v>
      </c>
      <c r="O207" s="11">
        <v>21027935</v>
      </c>
      <c r="P207" s="11">
        <v>392000</v>
      </c>
      <c r="Q207" s="11">
        <v>9369819</v>
      </c>
      <c r="R207" s="11">
        <v>5300665</v>
      </c>
      <c r="S207" s="11">
        <v>2879598.8</v>
      </c>
      <c r="T207" s="11">
        <v>1046719</v>
      </c>
      <c r="U207" s="60">
        <v>3952215</v>
      </c>
      <c r="V207" s="63">
        <v>59999037.8</v>
      </c>
    </row>
    <row r="208" spans="1:22" ht="12.75">
      <c r="A208" s="227">
        <v>2</v>
      </c>
      <c r="B208" s="228">
        <v>24</v>
      </c>
      <c r="C208" s="228">
        <v>5</v>
      </c>
      <c r="D208" s="16">
        <v>3</v>
      </c>
      <c r="E208" s="16">
        <v>0</v>
      </c>
      <c r="F208" s="19"/>
      <c r="G208" s="54" t="s">
        <v>469</v>
      </c>
      <c r="H208" s="11">
        <v>1712240</v>
      </c>
      <c r="I208" s="11">
        <v>0</v>
      </c>
      <c r="J208" s="11">
        <v>6869896</v>
      </c>
      <c r="K208" s="11">
        <v>38349</v>
      </c>
      <c r="L208" s="11">
        <v>3550000</v>
      </c>
      <c r="M208" s="11">
        <v>6294628</v>
      </c>
      <c r="N208" s="11">
        <v>753220</v>
      </c>
      <c r="O208" s="11">
        <v>26075199.52</v>
      </c>
      <c r="P208" s="11">
        <v>437000</v>
      </c>
      <c r="Q208" s="11">
        <v>9669140</v>
      </c>
      <c r="R208" s="11">
        <v>9283800</v>
      </c>
      <c r="S208" s="11">
        <v>3785300</v>
      </c>
      <c r="T208" s="11">
        <v>2133006</v>
      </c>
      <c r="U208" s="60">
        <v>3721088.48</v>
      </c>
      <c r="V208" s="63">
        <v>74322867</v>
      </c>
    </row>
    <row r="209" spans="1:22" ht="12.75">
      <c r="A209" s="227">
        <v>2</v>
      </c>
      <c r="B209" s="228">
        <v>24</v>
      </c>
      <c r="C209" s="228">
        <v>6</v>
      </c>
      <c r="D209" s="16">
        <v>3</v>
      </c>
      <c r="E209" s="16">
        <v>0</v>
      </c>
      <c r="F209" s="19"/>
      <c r="G209" s="54" t="s">
        <v>470</v>
      </c>
      <c r="H209" s="11">
        <v>3491733.11</v>
      </c>
      <c r="I209" s="11">
        <v>1300</v>
      </c>
      <c r="J209" s="11">
        <v>710410</v>
      </c>
      <c r="K209" s="11">
        <v>11500</v>
      </c>
      <c r="L209" s="11">
        <v>967770</v>
      </c>
      <c r="M209" s="11">
        <v>3783833.16</v>
      </c>
      <c r="N209" s="11">
        <v>513960</v>
      </c>
      <c r="O209" s="11">
        <v>16303994.5</v>
      </c>
      <c r="P209" s="11">
        <v>266000</v>
      </c>
      <c r="Q209" s="11">
        <v>9105650</v>
      </c>
      <c r="R209" s="11">
        <v>3895600</v>
      </c>
      <c r="S209" s="11">
        <v>1598729.27</v>
      </c>
      <c r="T209" s="11">
        <v>452823.46</v>
      </c>
      <c r="U209" s="60">
        <v>2728751.92</v>
      </c>
      <c r="V209" s="63">
        <v>43832055.42</v>
      </c>
    </row>
    <row r="210" spans="1:22" ht="12.75">
      <c r="A210" s="227">
        <v>2</v>
      </c>
      <c r="B210" s="228">
        <v>24</v>
      </c>
      <c r="C210" s="228">
        <v>7</v>
      </c>
      <c r="D210" s="16">
        <v>3</v>
      </c>
      <c r="E210" s="16">
        <v>0</v>
      </c>
      <c r="F210" s="19"/>
      <c r="G210" s="54" t="s">
        <v>471</v>
      </c>
      <c r="H210" s="11">
        <v>3200</v>
      </c>
      <c r="I210" s="11">
        <v>500000</v>
      </c>
      <c r="J210" s="11">
        <v>1553872</v>
      </c>
      <c r="K210" s="11">
        <v>0</v>
      </c>
      <c r="L210" s="11">
        <v>167000</v>
      </c>
      <c r="M210" s="11">
        <v>2116019</v>
      </c>
      <c r="N210" s="11">
        <v>447234</v>
      </c>
      <c r="O210" s="11">
        <v>4474831</v>
      </c>
      <c r="P210" s="11">
        <v>107000</v>
      </c>
      <c r="Q210" s="11">
        <v>2718615</v>
      </c>
      <c r="R210" s="11">
        <v>1011634</v>
      </c>
      <c r="S210" s="11">
        <v>565800</v>
      </c>
      <c r="T210" s="11">
        <v>170815</v>
      </c>
      <c r="U210" s="60">
        <v>596935</v>
      </c>
      <c r="V210" s="63">
        <v>14432955</v>
      </c>
    </row>
    <row r="211" spans="1:22" ht="12.75">
      <c r="A211" s="227">
        <v>2</v>
      </c>
      <c r="B211" s="228">
        <v>19</v>
      </c>
      <c r="C211" s="228">
        <v>8</v>
      </c>
      <c r="D211" s="16">
        <v>3</v>
      </c>
      <c r="E211" s="16">
        <v>0</v>
      </c>
      <c r="F211" s="19"/>
      <c r="G211" s="54" t="s">
        <v>472</v>
      </c>
      <c r="H211" s="11">
        <v>639160</v>
      </c>
      <c r="I211" s="11">
        <v>122259</v>
      </c>
      <c r="J211" s="11">
        <v>2869768</v>
      </c>
      <c r="K211" s="11">
        <v>0</v>
      </c>
      <c r="L211" s="11">
        <v>5162937</v>
      </c>
      <c r="M211" s="11">
        <v>4818914</v>
      </c>
      <c r="N211" s="11">
        <v>402032</v>
      </c>
      <c r="O211" s="11">
        <v>11038186</v>
      </c>
      <c r="P211" s="11">
        <v>215000</v>
      </c>
      <c r="Q211" s="11">
        <v>4401867</v>
      </c>
      <c r="R211" s="11">
        <v>7127659</v>
      </c>
      <c r="S211" s="11">
        <v>1295724</v>
      </c>
      <c r="T211" s="11">
        <v>1130568</v>
      </c>
      <c r="U211" s="60">
        <v>2547729</v>
      </c>
      <c r="V211" s="63">
        <v>41771803</v>
      </c>
    </row>
    <row r="212" spans="1:22" ht="12.75">
      <c r="A212" s="227">
        <v>2</v>
      </c>
      <c r="B212" s="228">
        <v>20</v>
      </c>
      <c r="C212" s="228">
        <v>6</v>
      </c>
      <c r="D212" s="16">
        <v>3</v>
      </c>
      <c r="E212" s="16">
        <v>0</v>
      </c>
      <c r="F212" s="19"/>
      <c r="G212" s="54" t="s">
        <v>473</v>
      </c>
      <c r="H212" s="11">
        <v>3272701.25</v>
      </c>
      <c r="I212" s="11">
        <v>0</v>
      </c>
      <c r="J212" s="11">
        <v>1212730</v>
      </c>
      <c r="K212" s="11">
        <v>196000</v>
      </c>
      <c r="L212" s="11">
        <v>745696.72</v>
      </c>
      <c r="M212" s="11">
        <v>5611887.09</v>
      </c>
      <c r="N212" s="11">
        <v>337900</v>
      </c>
      <c r="O212" s="11">
        <v>14984599</v>
      </c>
      <c r="P212" s="11">
        <v>332550</v>
      </c>
      <c r="Q212" s="11">
        <v>7991533</v>
      </c>
      <c r="R212" s="11">
        <v>4714193.76</v>
      </c>
      <c r="S212" s="11">
        <v>3594371.53</v>
      </c>
      <c r="T212" s="11">
        <v>2659460</v>
      </c>
      <c r="U212" s="60">
        <v>3806465.69</v>
      </c>
      <c r="V212" s="63">
        <v>49460088.04</v>
      </c>
    </row>
    <row r="213" spans="1:22" s="95" customFormat="1" ht="15">
      <c r="A213" s="231"/>
      <c r="B213" s="232"/>
      <c r="C213" s="232"/>
      <c r="D213" s="101"/>
      <c r="E213" s="101"/>
      <c r="F213" s="102" t="s">
        <v>474</v>
      </c>
      <c r="G213" s="291"/>
      <c r="H213" s="103">
        <v>0</v>
      </c>
      <c r="I213" s="103">
        <v>1290793</v>
      </c>
      <c r="J213" s="103">
        <v>281960</v>
      </c>
      <c r="K213" s="103">
        <v>184255</v>
      </c>
      <c r="L213" s="103">
        <v>19604</v>
      </c>
      <c r="M213" s="103">
        <v>7874447.74</v>
      </c>
      <c r="N213" s="103">
        <v>0</v>
      </c>
      <c r="O213" s="103">
        <v>0</v>
      </c>
      <c r="P213" s="103">
        <v>525000</v>
      </c>
      <c r="Q213" s="103">
        <v>0</v>
      </c>
      <c r="R213" s="103">
        <v>128792679</v>
      </c>
      <c r="S213" s="103">
        <v>140000</v>
      </c>
      <c r="T213" s="103">
        <v>75150</v>
      </c>
      <c r="U213" s="104">
        <v>6948911</v>
      </c>
      <c r="V213" s="105">
        <v>146132799.74</v>
      </c>
    </row>
    <row r="214" spans="1:22" ht="25.5">
      <c r="A214" s="227">
        <v>2</v>
      </c>
      <c r="B214" s="228">
        <v>15</v>
      </c>
      <c r="C214" s="228">
        <v>1</v>
      </c>
      <c r="D214" s="16" t="s">
        <v>475</v>
      </c>
      <c r="E214" s="16">
        <v>8</v>
      </c>
      <c r="F214" s="19"/>
      <c r="G214" s="58" t="s">
        <v>476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293800</v>
      </c>
      <c r="N214" s="11">
        <v>0</v>
      </c>
      <c r="O214" s="11">
        <v>0</v>
      </c>
      <c r="P214" s="11">
        <v>0</v>
      </c>
      <c r="Q214" s="11">
        <v>0</v>
      </c>
      <c r="R214" s="11">
        <v>107233</v>
      </c>
      <c r="S214" s="11">
        <v>0</v>
      </c>
      <c r="T214" s="11">
        <v>0</v>
      </c>
      <c r="U214" s="60">
        <v>1000</v>
      </c>
      <c r="V214" s="63">
        <v>402033</v>
      </c>
    </row>
    <row r="215" spans="1:22" ht="25.5">
      <c r="A215" s="227">
        <v>2</v>
      </c>
      <c r="B215" s="228">
        <v>63</v>
      </c>
      <c r="C215" s="228">
        <v>1</v>
      </c>
      <c r="D215" s="16" t="s">
        <v>475</v>
      </c>
      <c r="E215" s="16">
        <v>8</v>
      </c>
      <c r="F215" s="19"/>
      <c r="G215" s="58" t="s">
        <v>477</v>
      </c>
      <c r="H215" s="11">
        <v>0</v>
      </c>
      <c r="I215" s="11">
        <v>0</v>
      </c>
      <c r="J215" s="11">
        <v>281960</v>
      </c>
      <c r="K215" s="11">
        <v>0</v>
      </c>
      <c r="L215" s="11">
        <v>8150</v>
      </c>
      <c r="M215" s="11">
        <v>2265385</v>
      </c>
      <c r="N215" s="11">
        <v>0</v>
      </c>
      <c r="O215" s="11">
        <v>0</v>
      </c>
      <c r="P215" s="11">
        <v>0</v>
      </c>
      <c r="Q215" s="11">
        <v>0</v>
      </c>
      <c r="R215" s="11">
        <v>77507934</v>
      </c>
      <c r="S215" s="11">
        <v>0</v>
      </c>
      <c r="T215" s="11">
        <v>0</v>
      </c>
      <c r="U215" s="60">
        <v>6749200</v>
      </c>
      <c r="V215" s="63">
        <v>86812629</v>
      </c>
    </row>
    <row r="216" spans="1:22" ht="12.75">
      <c r="A216" s="227">
        <v>2</v>
      </c>
      <c r="B216" s="228">
        <v>9</v>
      </c>
      <c r="C216" s="228">
        <v>7</v>
      </c>
      <c r="D216" s="16" t="s">
        <v>475</v>
      </c>
      <c r="E216" s="16">
        <v>8</v>
      </c>
      <c r="F216" s="19"/>
      <c r="G216" s="58" t="s">
        <v>478</v>
      </c>
      <c r="H216" s="11">
        <v>0</v>
      </c>
      <c r="I216" s="11">
        <v>1178793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0">
        <v>11907</v>
      </c>
      <c r="V216" s="63">
        <v>1190700</v>
      </c>
    </row>
    <row r="217" spans="1:22" ht="12.75">
      <c r="A217" s="227">
        <v>2</v>
      </c>
      <c r="B217" s="228">
        <v>10</v>
      </c>
      <c r="C217" s="228">
        <v>1</v>
      </c>
      <c r="D217" s="16" t="s">
        <v>475</v>
      </c>
      <c r="E217" s="16">
        <v>8</v>
      </c>
      <c r="F217" s="19"/>
      <c r="G217" s="58" t="s">
        <v>479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64457</v>
      </c>
      <c r="N217" s="11">
        <v>0</v>
      </c>
      <c r="O217" s="11">
        <v>0</v>
      </c>
      <c r="P217" s="11">
        <v>0</v>
      </c>
      <c r="Q217" s="11">
        <v>0</v>
      </c>
      <c r="R217" s="11">
        <v>19500</v>
      </c>
      <c r="S217" s="11">
        <v>0</v>
      </c>
      <c r="T217" s="11">
        <v>7650</v>
      </c>
      <c r="U217" s="60">
        <v>900</v>
      </c>
      <c r="V217" s="63">
        <v>92507</v>
      </c>
    </row>
    <row r="218" spans="1:22" ht="12.75">
      <c r="A218" s="227">
        <v>2</v>
      </c>
      <c r="B218" s="228">
        <v>20</v>
      </c>
      <c r="C218" s="228">
        <v>2</v>
      </c>
      <c r="D218" s="16" t="s">
        <v>475</v>
      </c>
      <c r="E218" s="16">
        <v>8</v>
      </c>
      <c r="F218" s="19"/>
      <c r="G218" s="58" t="s">
        <v>480</v>
      </c>
      <c r="H218" s="11">
        <v>0</v>
      </c>
      <c r="I218" s="11">
        <v>112000</v>
      </c>
      <c r="J218" s="11">
        <v>0</v>
      </c>
      <c r="K218" s="11">
        <v>0</v>
      </c>
      <c r="L218" s="11">
        <v>0</v>
      </c>
      <c r="M218" s="11">
        <v>725322.74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0">
        <v>1000</v>
      </c>
      <c r="V218" s="63">
        <v>838322.74</v>
      </c>
    </row>
    <row r="219" spans="1:22" ht="12.75">
      <c r="A219" s="227">
        <v>2</v>
      </c>
      <c r="B219" s="228">
        <v>61</v>
      </c>
      <c r="C219" s="228">
        <v>1</v>
      </c>
      <c r="D219" s="16" t="s">
        <v>475</v>
      </c>
      <c r="E219" s="16">
        <v>8</v>
      </c>
      <c r="F219" s="19"/>
      <c r="G219" s="58" t="s">
        <v>481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1457087</v>
      </c>
      <c r="N219" s="11">
        <v>0</v>
      </c>
      <c r="O219" s="11">
        <v>0</v>
      </c>
      <c r="P219" s="11">
        <v>0</v>
      </c>
      <c r="Q219" s="11">
        <v>0</v>
      </c>
      <c r="R219" s="11">
        <v>7148922</v>
      </c>
      <c r="S219" s="11">
        <v>0</v>
      </c>
      <c r="T219" s="11">
        <v>37500</v>
      </c>
      <c r="U219" s="60">
        <v>52259</v>
      </c>
      <c r="V219" s="63">
        <v>8695768</v>
      </c>
    </row>
    <row r="220" spans="1:22" ht="38.25">
      <c r="A220" s="227">
        <v>2</v>
      </c>
      <c r="B220" s="228">
        <v>2</v>
      </c>
      <c r="C220" s="228">
        <v>5</v>
      </c>
      <c r="D220" s="16" t="s">
        <v>475</v>
      </c>
      <c r="E220" s="16">
        <v>8</v>
      </c>
      <c r="F220" s="19"/>
      <c r="G220" s="58" t="s">
        <v>482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3419489</v>
      </c>
      <c r="S220" s="11">
        <v>0</v>
      </c>
      <c r="T220" s="11">
        <v>0</v>
      </c>
      <c r="U220" s="60">
        <v>3423</v>
      </c>
      <c r="V220" s="63">
        <v>3422912</v>
      </c>
    </row>
    <row r="221" spans="1:22" ht="12.75">
      <c r="A221" s="227">
        <v>2</v>
      </c>
      <c r="B221" s="228">
        <v>8</v>
      </c>
      <c r="C221" s="228">
        <v>6</v>
      </c>
      <c r="D221" s="16" t="s">
        <v>475</v>
      </c>
      <c r="E221" s="16">
        <v>8</v>
      </c>
      <c r="F221" s="19"/>
      <c r="G221" s="58" t="s">
        <v>483</v>
      </c>
      <c r="H221" s="11">
        <v>0</v>
      </c>
      <c r="I221" s="11">
        <v>0</v>
      </c>
      <c r="J221" s="11">
        <v>0</v>
      </c>
      <c r="K221" s="11">
        <v>140000</v>
      </c>
      <c r="L221" s="11">
        <v>0</v>
      </c>
      <c r="M221" s="11">
        <v>21800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0">
        <v>200</v>
      </c>
      <c r="V221" s="63">
        <v>162000</v>
      </c>
    </row>
    <row r="222" spans="1:22" ht="12.75">
      <c r="A222" s="227">
        <v>2</v>
      </c>
      <c r="B222" s="228">
        <v>16</v>
      </c>
      <c r="C222" s="228">
        <v>4</v>
      </c>
      <c r="D222" s="16" t="s">
        <v>475</v>
      </c>
      <c r="E222" s="16">
        <v>8</v>
      </c>
      <c r="F222" s="19"/>
      <c r="G222" s="58" t="s">
        <v>484</v>
      </c>
      <c r="H222" s="11">
        <v>0</v>
      </c>
      <c r="I222" s="11">
        <v>0</v>
      </c>
      <c r="J222" s="11">
        <v>0</v>
      </c>
      <c r="K222" s="11">
        <v>44255</v>
      </c>
      <c r="L222" s="11">
        <v>0</v>
      </c>
      <c r="M222" s="11">
        <v>2542983</v>
      </c>
      <c r="N222" s="11">
        <v>0</v>
      </c>
      <c r="O222" s="11">
        <v>0</v>
      </c>
      <c r="P222" s="11">
        <v>525000</v>
      </c>
      <c r="Q222" s="11">
        <v>0</v>
      </c>
      <c r="R222" s="11">
        <v>28679249</v>
      </c>
      <c r="S222" s="11">
        <v>140000</v>
      </c>
      <c r="T222" s="11">
        <v>30000</v>
      </c>
      <c r="U222" s="60">
        <v>93226</v>
      </c>
      <c r="V222" s="63">
        <v>32054713</v>
      </c>
    </row>
    <row r="223" spans="1:22" ht="12.75">
      <c r="A223" s="227">
        <v>2</v>
      </c>
      <c r="B223" s="228">
        <v>25</v>
      </c>
      <c r="C223" s="228">
        <v>2</v>
      </c>
      <c r="D223" s="16" t="s">
        <v>475</v>
      </c>
      <c r="E223" s="16">
        <v>8</v>
      </c>
      <c r="F223" s="19"/>
      <c r="G223" s="58" t="s">
        <v>485</v>
      </c>
      <c r="H223" s="11">
        <v>0</v>
      </c>
      <c r="I223" s="11">
        <v>0</v>
      </c>
      <c r="J223" s="11">
        <v>0</v>
      </c>
      <c r="K223" s="11">
        <v>0</v>
      </c>
      <c r="L223" s="11">
        <v>11454</v>
      </c>
      <c r="M223" s="11">
        <v>143356</v>
      </c>
      <c r="N223" s="11">
        <v>0</v>
      </c>
      <c r="O223" s="11">
        <v>0</v>
      </c>
      <c r="P223" s="11">
        <v>0</v>
      </c>
      <c r="Q223" s="11">
        <v>0</v>
      </c>
      <c r="R223" s="11">
        <v>497537</v>
      </c>
      <c r="S223" s="11">
        <v>0</v>
      </c>
      <c r="T223" s="11">
        <v>0</v>
      </c>
      <c r="U223" s="60">
        <v>653</v>
      </c>
      <c r="V223" s="63">
        <v>653000</v>
      </c>
    </row>
    <row r="224" spans="1:22" ht="25.5">
      <c r="A224" s="227">
        <v>2</v>
      </c>
      <c r="B224" s="228">
        <v>19</v>
      </c>
      <c r="C224" s="228">
        <v>1</v>
      </c>
      <c r="D224" s="16" t="s">
        <v>475</v>
      </c>
      <c r="E224" s="16">
        <v>8</v>
      </c>
      <c r="F224" s="19"/>
      <c r="G224" s="58" t="s">
        <v>486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0">
        <v>0</v>
      </c>
      <c r="V224" s="63">
        <v>0</v>
      </c>
    </row>
    <row r="225" spans="1:22" ht="12.75">
      <c r="A225" s="227">
        <v>2</v>
      </c>
      <c r="B225" s="228">
        <v>1</v>
      </c>
      <c r="C225" s="228">
        <v>1</v>
      </c>
      <c r="D225" s="16" t="s">
        <v>475</v>
      </c>
      <c r="E225" s="16">
        <v>8</v>
      </c>
      <c r="F225" s="19"/>
      <c r="G225" s="58" t="s">
        <v>487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53857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60">
        <v>143</v>
      </c>
      <c r="V225" s="63">
        <v>54000</v>
      </c>
    </row>
    <row r="226" spans="1:22" ht="25.5">
      <c r="A226" s="227">
        <v>2</v>
      </c>
      <c r="B226" s="228">
        <v>17</v>
      </c>
      <c r="C226" s="228">
        <v>4</v>
      </c>
      <c r="D226" s="16" t="s">
        <v>475</v>
      </c>
      <c r="E226" s="16">
        <v>8</v>
      </c>
      <c r="F226" s="19"/>
      <c r="G226" s="58" t="s">
        <v>488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306400</v>
      </c>
      <c r="N226" s="11">
        <v>0</v>
      </c>
      <c r="O226" s="11">
        <v>0</v>
      </c>
      <c r="P226" s="11">
        <v>0</v>
      </c>
      <c r="Q226" s="11">
        <v>0</v>
      </c>
      <c r="R226" s="11">
        <v>11412815</v>
      </c>
      <c r="S226" s="11">
        <v>0</v>
      </c>
      <c r="T226" s="11">
        <v>0</v>
      </c>
      <c r="U226" s="60">
        <v>35000</v>
      </c>
      <c r="V226" s="63">
        <v>11754215</v>
      </c>
    </row>
    <row r="227" spans="1:22" ht="12.75">
      <c r="A227" s="227"/>
      <c r="B227" s="228"/>
      <c r="C227" s="228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0"/>
      <c r="V227" s="63"/>
    </row>
    <row r="228" spans="1:22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0"/>
      <c r="V228" s="63"/>
    </row>
    <row r="229" spans="1:22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0"/>
      <c r="V229" s="63"/>
    </row>
    <row r="230" spans="1:22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0"/>
      <c r="V230" s="63"/>
    </row>
    <row r="231" spans="1:22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0"/>
      <c r="V231" s="63"/>
    </row>
    <row r="232" spans="1:22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0"/>
      <c r="V232" s="63"/>
    </row>
    <row r="233" spans="1:22" ht="12.75">
      <c r="A233" s="227"/>
      <c r="B233" s="228"/>
      <c r="C233" s="228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0"/>
      <c r="V233" s="63"/>
    </row>
    <row r="234" spans="1:22" ht="13.5" thickBot="1">
      <c r="A234" s="241"/>
      <c r="B234" s="242"/>
      <c r="C234" s="242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1"/>
      <c r="V234" s="76"/>
    </row>
  </sheetData>
  <sheetProtection/>
  <mergeCells count="12"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51" t="s">
        <v>88</v>
      </c>
      <c r="O1" s="48"/>
      <c r="P1" s="50" t="str">
        <f>1!P1</f>
        <v>21.05.2011</v>
      </c>
      <c r="Q1" s="48"/>
      <c r="R1" s="48"/>
      <c r="S1" s="48"/>
      <c r="T1" s="48"/>
      <c r="U1" s="48"/>
      <c r="V1" s="49"/>
    </row>
    <row r="2" spans="1:23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51" t="s">
        <v>89</v>
      </c>
      <c r="O2" s="48"/>
      <c r="P2" s="48">
        <f>1!P2</f>
        <v>2</v>
      </c>
      <c r="Q2" s="48"/>
      <c r="R2" s="48"/>
      <c r="S2" s="48"/>
      <c r="T2" s="48"/>
      <c r="U2" s="48"/>
      <c r="V2" s="49"/>
      <c r="W2" s="29"/>
    </row>
    <row r="3" spans="1:22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51" t="s">
        <v>90</v>
      </c>
      <c r="O3" s="48"/>
      <c r="P3" s="50" t="str">
        <f>1!P3</f>
        <v>28.05.2013</v>
      </c>
      <c r="Q3" s="48"/>
      <c r="R3" s="48"/>
      <c r="S3" s="48"/>
      <c r="T3" s="48"/>
      <c r="U3" s="48"/>
      <c r="V3" s="49"/>
    </row>
    <row r="4" spans="18:24" ht="12.75">
      <c r="R4" s="29"/>
      <c r="S4" s="29"/>
      <c r="T4" s="29"/>
      <c r="U4" s="29"/>
      <c r="V4" s="29"/>
      <c r="W4" s="29"/>
      <c r="X4" s="29"/>
    </row>
    <row r="5" spans="1:22" s="29" customFormat="1" ht="18">
      <c r="A5" s="28" t="str">
        <f>'Spis tabel'!B19</f>
        <v>Tabela 9. Wydatki jst wg ważniejszych działów klasyfikacji budżetowej wg stanu na koniec I kwartału 2013 roku    (wykonanie)</v>
      </c>
      <c r="N5" s="28"/>
      <c r="T5" s="30"/>
      <c r="V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2" s="29" customFormat="1" ht="17.2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60" t="s">
        <v>278</v>
      </c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70"/>
      <c r="V7" s="495" t="s">
        <v>38</v>
      </c>
    </row>
    <row r="8" spans="1:22" s="29" customFormat="1" ht="74.25" customHeight="1" thickBot="1">
      <c r="A8" s="373"/>
      <c r="B8" s="364"/>
      <c r="C8" s="364"/>
      <c r="D8" s="364"/>
      <c r="E8" s="364"/>
      <c r="F8" s="381"/>
      <c r="G8" s="382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4" t="s">
        <v>99</v>
      </c>
      <c r="U8" s="34" t="s">
        <v>50</v>
      </c>
      <c r="V8" s="496"/>
    </row>
    <row r="9" spans="1:22" s="153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46">
        <v>6</v>
      </c>
      <c r="G9" s="447"/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2">
        <v>19</v>
      </c>
      <c r="U9" s="42">
        <v>20</v>
      </c>
      <c r="V9" s="44">
        <v>21</v>
      </c>
    </row>
    <row r="10" spans="1:22" s="82" customFormat="1" ht="15">
      <c r="A10" s="221"/>
      <c r="B10" s="222"/>
      <c r="C10" s="222"/>
      <c r="D10" s="90"/>
      <c r="E10" s="90"/>
      <c r="F10" s="91" t="s">
        <v>285</v>
      </c>
      <c r="G10" s="287"/>
      <c r="H10" s="92">
        <v>17732874.73</v>
      </c>
      <c r="I10" s="92">
        <v>7265704.890000001</v>
      </c>
      <c r="J10" s="92">
        <v>318276167.77000004</v>
      </c>
      <c r="K10" s="92">
        <v>8948825.93</v>
      </c>
      <c r="L10" s="92">
        <v>140689196.83999997</v>
      </c>
      <c r="M10" s="92">
        <v>347847682.79999995</v>
      </c>
      <c r="N10" s="92">
        <v>68236247.89</v>
      </c>
      <c r="O10" s="92">
        <v>1057329380.43</v>
      </c>
      <c r="P10" s="92">
        <v>52277541.8</v>
      </c>
      <c r="Q10" s="92">
        <v>422649136.31</v>
      </c>
      <c r="R10" s="92">
        <v>154645559.53999996</v>
      </c>
      <c r="S10" s="92">
        <v>143038873.12</v>
      </c>
      <c r="T10" s="92">
        <v>54847163.529999994</v>
      </c>
      <c r="U10" s="93">
        <v>439422169.83</v>
      </c>
      <c r="V10" s="94">
        <v>3233206525.41</v>
      </c>
    </row>
    <row r="11" spans="1:22" s="29" customFormat="1" ht="12.75">
      <c r="A11" s="223">
        <v>2</v>
      </c>
      <c r="B11" s="224">
        <v>0</v>
      </c>
      <c r="C11" s="224">
        <v>0</v>
      </c>
      <c r="D11" s="85">
        <v>0</v>
      </c>
      <c r="E11" s="85">
        <v>0</v>
      </c>
      <c r="F11" s="86"/>
      <c r="G11" s="288" t="s">
        <v>286</v>
      </c>
      <c r="H11" s="87">
        <v>9365745.73</v>
      </c>
      <c r="I11" s="87">
        <v>33551.83</v>
      </c>
      <c r="J11" s="87">
        <v>58845827.32</v>
      </c>
      <c r="K11" s="87">
        <v>2027029.25</v>
      </c>
      <c r="L11" s="87">
        <v>712092.57</v>
      </c>
      <c r="M11" s="87">
        <v>26469207.49</v>
      </c>
      <c r="N11" s="87">
        <v>70000</v>
      </c>
      <c r="O11" s="87">
        <v>29512119.72</v>
      </c>
      <c r="P11" s="87">
        <v>5629608.12</v>
      </c>
      <c r="Q11" s="87">
        <v>3384113.68</v>
      </c>
      <c r="R11" s="87">
        <v>27399.77</v>
      </c>
      <c r="S11" s="87">
        <v>18524505.63</v>
      </c>
      <c r="T11" s="87">
        <v>1998865</v>
      </c>
      <c r="U11" s="88">
        <v>60564263.6</v>
      </c>
      <c r="V11" s="89">
        <v>217164329.71</v>
      </c>
    </row>
    <row r="12" spans="1:22" s="82" customFormat="1" ht="15">
      <c r="A12" s="225"/>
      <c r="B12" s="226"/>
      <c r="C12" s="226"/>
      <c r="D12" s="96"/>
      <c r="E12" s="96"/>
      <c r="F12" s="97" t="s">
        <v>287</v>
      </c>
      <c r="G12" s="289"/>
      <c r="H12" s="98">
        <v>58565</v>
      </c>
      <c r="I12" s="98">
        <v>0</v>
      </c>
      <c r="J12" s="98">
        <v>27850286.99</v>
      </c>
      <c r="K12" s="98">
        <v>109477.69</v>
      </c>
      <c r="L12" s="98">
        <v>1747135.5899999999</v>
      </c>
      <c r="M12" s="98">
        <v>50900878.2</v>
      </c>
      <c r="N12" s="98">
        <v>26774048.31</v>
      </c>
      <c r="O12" s="98">
        <v>145186127.29000002</v>
      </c>
      <c r="P12" s="98">
        <v>26310039.810000002</v>
      </c>
      <c r="Q12" s="98">
        <v>74611443.27999999</v>
      </c>
      <c r="R12" s="98">
        <v>79441.33</v>
      </c>
      <c r="S12" s="98">
        <v>524692.48</v>
      </c>
      <c r="T12" s="98">
        <v>710809.9099999999</v>
      </c>
      <c r="U12" s="99">
        <v>83999848.43999998</v>
      </c>
      <c r="V12" s="100">
        <v>438862794.32</v>
      </c>
    </row>
    <row r="13" spans="1:22" s="29" customFormat="1" ht="12.75">
      <c r="A13" s="227">
        <v>2</v>
      </c>
      <c r="B13" s="228">
        <v>1</v>
      </c>
      <c r="C13" s="228">
        <v>0</v>
      </c>
      <c r="D13" s="10">
        <v>0</v>
      </c>
      <c r="E13" s="10">
        <v>1</v>
      </c>
      <c r="F13" s="18"/>
      <c r="G13" s="290" t="s">
        <v>288</v>
      </c>
      <c r="H13" s="11">
        <v>0</v>
      </c>
      <c r="I13" s="11">
        <v>0</v>
      </c>
      <c r="J13" s="11">
        <v>1458458.58</v>
      </c>
      <c r="K13" s="11">
        <v>0</v>
      </c>
      <c r="L13" s="11">
        <v>31458.91</v>
      </c>
      <c r="M13" s="11">
        <v>2249175.01</v>
      </c>
      <c r="N13" s="11">
        <v>1184013.56</v>
      </c>
      <c r="O13" s="11">
        <v>7074352.39</v>
      </c>
      <c r="P13" s="11">
        <v>696576.74</v>
      </c>
      <c r="Q13" s="11">
        <v>1059439.44</v>
      </c>
      <c r="R13" s="11">
        <v>0</v>
      </c>
      <c r="S13" s="11">
        <v>225</v>
      </c>
      <c r="T13" s="11">
        <v>2192.17</v>
      </c>
      <c r="U13" s="60">
        <v>2295047.01</v>
      </c>
      <c r="V13" s="63">
        <v>16050938.81</v>
      </c>
    </row>
    <row r="14" spans="1:22" ht="12.75">
      <c r="A14" s="227">
        <v>2</v>
      </c>
      <c r="B14" s="228">
        <v>2</v>
      </c>
      <c r="C14" s="228">
        <v>0</v>
      </c>
      <c r="D14" s="10">
        <v>0</v>
      </c>
      <c r="E14" s="10">
        <v>1</v>
      </c>
      <c r="F14" s="18"/>
      <c r="G14" s="290" t="s">
        <v>289</v>
      </c>
      <c r="H14" s="11">
        <v>53165</v>
      </c>
      <c r="I14" s="11">
        <v>0</v>
      </c>
      <c r="J14" s="11">
        <v>1504988.12</v>
      </c>
      <c r="K14" s="11">
        <v>5500</v>
      </c>
      <c r="L14" s="11">
        <v>59597.82</v>
      </c>
      <c r="M14" s="11">
        <v>1885592.12</v>
      </c>
      <c r="N14" s="11">
        <v>1077964.87</v>
      </c>
      <c r="O14" s="11">
        <v>9112722.56</v>
      </c>
      <c r="P14" s="11">
        <v>913029.75</v>
      </c>
      <c r="Q14" s="11">
        <v>3191500.79</v>
      </c>
      <c r="R14" s="11">
        <v>2185.11</v>
      </c>
      <c r="S14" s="11">
        <v>10392.83</v>
      </c>
      <c r="T14" s="11">
        <v>46692.41</v>
      </c>
      <c r="U14" s="60">
        <v>3463503.16</v>
      </c>
      <c r="V14" s="63">
        <v>21326834.54</v>
      </c>
    </row>
    <row r="15" spans="1:22" ht="12.75">
      <c r="A15" s="227">
        <v>2</v>
      </c>
      <c r="B15" s="228">
        <v>3</v>
      </c>
      <c r="C15" s="228">
        <v>0</v>
      </c>
      <c r="D15" s="11">
        <v>0</v>
      </c>
      <c r="E15" s="11">
        <v>1</v>
      </c>
      <c r="F15" s="37"/>
      <c r="G15" s="297" t="s">
        <v>290</v>
      </c>
      <c r="H15" s="11">
        <v>0</v>
      </c>
      <c r="I15" s="11">
        <v>0</v>
      </c>
      <c r="J15" s="11">
        <v>715495.44</v>
      </c>
      <c r="K15" s="11">
        <v>0</v>
      </c>
      <c r="L15" s="11">
        <v>187228.87</v>
      </c>
      <c r="M15" s="11">
        <v>2193348.37</v>
      </c>
      <c r="N15" s="11">
        <v>1322564.66</v>
      </c>
      <c r="O15" s="11">
        <v>13108991.12</v>
      </c>
      <c r="P15" s="11">
        <v>780415.87</v>
      </c>
      <c r="Q15" s="11">
        <v>3635097.33</v>
      </c>
      <c r="R15" s="11">
        <v>2003</v>
      </c>
      <c r="S15" s="11">
        <v>0</v>
      </c>
      <c r="T15" s="11">
        <v>600</v>
      </c>
      <c r="U15" s="60">
        <v>3479450.12</v>
      </c>
      <c r="V15" s="63">
        <v>25425194.78</v>
      </c>
    </row>
    <row r="16" spans="1:22" ht="12.75">
      <c r="A16" s="227">
        <v>2</v>
      </c>
      <c r="B16" s="228">
        <v>4</v>
      </c>
      <c r="C16" s="228">
        <v>0</v>
      </c>
      <c r="D16" s="16">
        <v>0</v>
      </c>
      <c r="E16" s="16">
        <v>1</v>
      </c>
      <c r="F16" s="19"/>
      <c r="G16" s="54" t="s">
        <v>291</v>
      </c>
      <c r="H16" s="11">
        <v>0</v>
      </c>
      <c r="I16" s="11">
        <v>0</v>
      </c>
      <c r="J16" s="11">
        <v>836876.42</v>
      </c>
      <c r="K16" s="11">
        <v>0</v>
      </c>
      <c r="L16" s="11">
        <v>76213.71</v>
      </c>
      <c r="M16" s="11">
        <v>2253682.55</v>
      </c>
      <c r="N16" s="11">
        <v>935864.26</v>
      </c>
      <c r="O16" s="11">
        <v>3609074.97</v>
      </c>
      <c r="P16" s="11">
        <v>848408.07</v>
      </c>
      <c r="Q16" s="11">
        <v>1096194.35</v>
      </c>
      <c r="R16" s="11">
        <v>0</v>
      </c>
      <c r="S16" s="11">
        <v>1747.49</v>
      </c>
      <c r="T16" s="11">
        <v>0</v>
      </c>
      <c r="U16" s="60">
        <v>1384294.73</v>
      </c>
      <c r="V16" s="63">
        <v>11042356.55</v>
      </c>
    </row>
    <row r="17" spans="1:22" ht="12.75">
      <c r="A17" s="227">
        <v>2</v>
      </c>
      <c r="B17" s="228">
        <v>5</v>
      </c>
      <c r="C17" s="228">
        <v>0</v>
      </c>
      <c r="D17" s="16">
        <v>0</v>
      </c>
      <c r="E17" s="16">
        <v>1</v>
      </c>
      <c r="F17" s="19"/>
      <c r="G17" s="54" t="s">
        <v>292</v>
      </c>
      <c r="H17" s="11">
        <v>0</v>
      </c>
      <c r="I17" s="11">
        <v>0</v>
      </c>
      <c r="J17" s="11">
        <v>871323.82</v>
      </c>
      <c r="K17" s="11">
        <v>27134.93</v>
      </c>
      <c r="L17" s="11">
        <v>6235.11</v>
      </c>
      <c r="M17" s="11">
        <v>1511478.45</v>
      </c>
      <c r="N17" s="11">
        <v>933268.83</v>
      </c>
      <c r="O17" s="11">
        <v>3851361.47</v>
      </c>
      <c r="P17" s="11">
        <v>650923.06</v>
      </c>
      <c r="Q17" s="11">
        <v>3065820.66</v>
      </c>
      <c r="R17" s="11">
        <v>0</v>
      </c>
      <c r="S17" s="11">
        <v>0</v>
      </c>
      <c r="T17" s="11">
        <v>0</v>
      </c>
      <c r="U17" s="60">
        <v>1966567.75</v>
      </c>
      <c r="V17" s="63">
        <v>12884114.08</v>
      </c>
    </row>
    <row r="18" spans="1:22" ht="12.75">
      <c r="A18" s="227">
        <v>2</v>
      </c>
      <c r="B18" s="228">
        <v>6</v>
      </c>
      <c r="C18" s="228">
        <v>0</v>
      </c>
      <c r="D18" s="16">
        <v>0</v>
      </c>
      <c r="E18" s="16">
        <v>1</v>
      </c>
      <c r="F18" s="19"/>
      <c r="G18" s="54" t="s">
        <v>293</v>
      </c>
      <c r="H18" s="11">
        <v>0</v>
      </c>
      <c r="I18" s="11">
        <v>0</v>
      </c>
      <c r="J18" s="11">
        <v>893686.4</v>
      </c>
      <c r="K18" s="11">
        <v>12000</v>
      </c>
      <c r="L18" s="11">
        <v>44490.84</v>
      </c>
      <c r="M18" s="11">
        <v>2109249.15</v>
      </c>
      <c r="N18" s="11">
        <v>496.5</v>
      </c>
      <c r="O18" s="11">
        <v>3093818.16</v>
      </c>
      <c r="P18" s="11">
        <v>1332009.8</v>
      </c>
      <c r="Q18" s="11">
        <v>3916049.54</v>
      </c>
      <c r="R18" s="11">
        <v>0</v>
      </c>
      <c r="S18" s="11">
        <v>7000</v>
      </c>
      <c r="T18" s="11">
        <v>47994.76</v>
      </c>
      <c r="U18" s="60">
        <v>3726595</v>
      </c>
      <c r="V18" s="63">
        <v>15183390.15</v>
      </c>
    </row>
    <row r="19" spans="1:22" ht="12.75">
      <c r="A19" s="227">
        <v>2</v>
      </c>
      <c r="B19" s="228">
        <v>7</v>
      </c>
      <c r="C19" s="228">
        <v>0</v>
      </c>
      <c r="D19" s="16">
        <v>0</v>
      </c>
      <c r="E19" s="16">
        <v>1</v>
      </c>
      <c r="F19" s="19"/>
      <c r="G19" s="54" t="s">
        <v>294</v>
      </c>
      <c r="H19" s="11">
        <v>0</v>
      </c>
      <c r="I19" s="11">
        <v>0</v>
      </c>
      <c r="J19" s="11">
        <v>814100</v>
      </c>
      <c r="K19" s="11">
        <v>0</v>
      </c>
      <c r="L19" s="11">
        <v>24316.78</v>
      </c>
      <c r="M19" s="11">
        <v>1340214.43</v>
      </c>
      <c r="N19" s="11">
        <v>849224.6</v>
      </c>
      <c r="O19" s="11">
        <v>2686385.87</v>
      </c>
      <c r="P19" s="11">
        <v>531488.42</v>
      </c>
      <c r="Q19" s="11">
        <v>2090875.91</v>
      </c>
      <c r="R19" s="11">
        <v>0</v>
      </c>
      <c r="S19" s="11">
        <v>0</v>
      </c>
      <c r="T19" s="11">
        <v>0</v>
      </c>
      <c r="U19" s="60">
        <v>1058260.17</v>
      </c>
      <c r="V19" s="63">
        <v>9394866.18</v>
      </c>
    </row>
    <row r="20" spans="1:22" ht="12.75">
      <c r="A20" s="227">
        <v>2</v>
      </c>
      <c r="B20" s="228">
        <v>8</v>
      </c>
      <c r="C20" s="228">
        <v>0</v>
      </c>
      <c r="D20" s="16">
        <v>0</v>
      </c>
      <c r="E20" s="16">
        <v>1</v>
      </c>
      <c r="F20" s="19"/>
      <c r="G20" s="54" t="s">
        <v>295</v>
      </c>
      <c r="H20" s="11">
        <v>0</v>
      </c>
      <c r="I20" s="11">
        <v>0</v>
      </c>
      <c r="J20" s="11">
        <v>1618582.09</v>
      </c>
      <c r="K20" s="11">
        <v>0</v>
      </c>
      <c r="L20" s="11">
        <v>48175.73</v>
      </c>
      <c r="M20" s="11">
        <v>3026416.09</v>
      </c>
      <c r="N20" s="11">
        <v>2425025.14</v>
      </c>
      <c r="O20" s="11">
        <v>13845431.41</v>
      </c>
      <c r="P20" s="11">
        <v>2130236.75</v>
      </c>
      <c r="Q20" s="11">
        <v>9988612.68</v>
      </c>
      <c r="R20" s="11">
        <v>8995.87</v>
      </c>
      <c r="S20" s="11">
        <v>30204.29</v>
      </c>
      <c r="T20" s="11">
        <v>34077.8</v>
      </c>
      <c r="U20" s="60">
        <v>7302498.94</v>
      </c>
      <c r="V20" s="63">
        <v>40458256.79</v>
      </c>
    </row>
    <row r="21" spans="1:22" ht="12.75">
      <c r="A21" s="227">
        <v>2</v>
      </c>
      <c r="B21" s="228">
        <v>9</v>
      </c>
      <c r="C21" s="228">
        <v>0</v>
      </c>
      <c r="D21" s="16">
        <v>0</v>
      </c>
      <c r="E21" s="16">
        <v>1</v>
      </c>
      <c r="F21" s="19"/>
      <c r="G21" s="54" t="s">
        <v>296</v>
      </c>
      <c r="H21" s="11">
        <v>5400</v>
      </c>
      <c r="I21" s="11">
        <v>0</v>
      </c>
      <c r="J21" s="11">
        <v>820685.81</v>
      </c>
      <c r="K21" s="11">
        <v>1500</v>
      </c>
      <c r="L21" s="11">
        <v>13057.97</v>
      </c>
      <c r="M21" s="11">
        <v>1779523.05</v>
      </c>
      <c r="N21" s="11">
        <v>798.12</v>
      </c>
      <c r="O21" s="11">
        <v>1617709.91</v>
      </c>
      <c r="P21" s="11">
        <v>1338503.75</v>
      </c>
      <c r="Q21" s="11">
        <v>6332977.42</v>
      </c>
      <c r="R21" s="11">
        <v>0</v>
      </c>
      <c r="S21" s="11">
        <v>20000</v>
      </c>
      <c r="T21" s="11">
        <v>2550</v>
      </c>
      <c r="U21" s="60">
        <v>2298837.24</v>
      </c>
      <c r="V21" s="63">
        <v>14231543.27</v>
      </c>
    </row>
    <row r="22" spans="1:22" ht="12.75">
      <c r="A22" s="227">
        <v>2</v>
      </c>
      <c r="B22" s="228">
        <v>10</v>
      </c>
      <c r="C22" s="228">
        <v>0</v>
      </c>
      <c r="D22" s="16">
        <v>0</v>
      </c>
      <c r="E22" s="16">
        <v>1</v>
      </c>
      <c r="F22" s="19"/>
      <c r="G22" s="54" t="s">
        <v>297</v>
      </c>
      <c r="H22" s="11">
        <v>0</v>
      </c>
      <c r="I22" s="11">
        <v>0</v>
      </c>
      <c r="J22" s="11">
        <v>668261.5</v>
      </c>
      <c r="K22" s="11">
        <v>44084.26</v>
      </c>
      <c r="L22" s="11">
        <v>12908.1</v>
      </c>
      <c r="M22" s="11">
        <v>1368841.07</v>
      </c>
      <c r="N22" s="11">
        <v>1018109.14</v>
      </c>
      <c r="O22" s="11">
        <v>5716866.61</v>
      </c>
      <c r="P22" s="11">
        <v>653092.64</v>
      </c>
      <c r="Q22" s="11">
        <v>1103898.19</v>
      </c>
      <c r="R22" s="11">
        <v>0</v>
      </c>
      <c r="S22" s="11">
        <v>11354.73</v>
      </c>
      <c r="T22" s="11">
        <v>0</v>
      </c>
      <c r="U22" s="60">
        <v>2808178.9</v>
      </c>
      <c r="V22" s="63">
        <v>13405595.14</v>
      </c>
    </row>
    <row r="23" spans="1:22" ht="12.75">
      <c r="A23" s="227">
        <v>2</v>
      </c>
      <c r="B23" s="228">
        <v>11</v>
      </c>
      <c r="C23" s="228">
        <v>0</v>
      </c>
      <c r="D23" s="16">
        <v>0</v>
      </c>
      <c r="E23" s="16">
        <v>1</v>
      </c>
      <c r="F23" s="19"/>
      <c r="G23" s="54" t="s">
        <v>298</v>
      </c>
      <c r="H23" s="11">
        <v>0</v>
      </c>
      <c r="I23" s="11">
        <v>0</v>
      </c>
      <c r="J23" s="11">
        <v>744341.29</v>
      </c>
      <c r="K23" s="11">
        <v>0</v>
      </c>
      <c r="L23" s="11">
        <v>47986.92</v>
      </c>
      <c r="M23" s="11">
        <v>3694034.57</v>
      </c>
      <c r="N23" s="11">
        <v>1153359.36</v>
      </c>
      <c r="O23" s="11">
        <v>3806073.81</v>
      </c>
      <c r="P23" s="11">
        <v>2286984.72</v>
      </c>
      <c r="Q23" s="11">
        <v>1589926.46</v>
      </c>
      <c r="R23" s="11">
        <v>518</v>
      </c>
      <c r="S23" s="11">
        <v>51280</v>
      </c>
      <c r="T23" s="11">
        <v>0</v>
      </c>
      <c r="U23" s="60">
        <v>6694416.58</v>
      </c>
      <c r="V23" s="63">
        <v>20068921.71</v>
      </c>
    </row>
    <row r="24" spans="1:22" ht="12.75">
      <c r="A24" s="227">
        <v>2</v>
      </c>
      <c r="B24" s="228">
        <v>12</v>
      </c>
      <c r="C24" s="228">
        <v>0</v>
      </c>
      <c r="D24" s="16">
        <v>0</v>
      </c>
      <c r="E24" s="16">
        <v>1</v>
      </c>
      <c r="F24" s="19"/>
      <c r="G24" s="54" t="s">
        <v>299</v>
      </c>
      <c r="H24" s="11">
        <v>0</v>
      </c>
      <c r="I24" s="11">
        <v>0</v>
      </c>
      <c r="J24" s="11">
        <v>765633.48</v>
      </c>
      <c r="K24" s="11">
        <v>4000</v>
      </c>
      <c r="L24" s="11">
        <v>76496.48</v>
      </c>
      <c r="M24" s="11">
        <v>900618.55</v>
      </c>
      <c r="N24" s="11">
        <v>880691.88</v>
      </c>
      <c r="O24" s="11">
        <v>3330076.04</v>
      </c>
      <c r="P24" s="11">
        <v>593033.64</v>
      </c>
      <c r="Q24" s="11">
        <v>2158460.4</v>
      </c>
      <c r="R24" s="11">
        <v>330</v>
      </c>
      <c r="S24" s="11">
        <v>12754</v>
      </c>
      <c r="T24" s="11">
        <v>16171.24</v>
      </c>
      <c r="U24" s="60">
        <v>2160249.03</v>
      </c>
      <c r="V24" s="63">
        <v>10898514.74</v>
      </c>
    </row>
    <row r="25" spans="1:22" ht="12.75">
      <c r="A25" s="227">
        <v>2</v>
      </c>
      <c r="B25" s="228">
        <v>13</v>
      </c>
      <c r="C25" s="228">
        <v>0</v>
      </c>
      <c r="D25" s="16">
        <v>0</v>
      </c>
      <c r="E25" s="16">
        <v>1</v>
      </c>
      <c r="F25" s="19"/>
      <c r="G25" s="54" t="s">
        <v>300</v>
      </c>
      <c r="H25" s="11">
        <v>0</v>
      </c>
      <c r="I25" s="11">
        <v>0</v>
      </c>
      <c r="J25" s="11">
        <v>522608.52</v>
      </c>
      <c r="K25" s="11">
        <v>13058.5</v>
      </c>
      <c r="L25" s="11">
        <v>2483.21</v>
      </c>
      <c r="M25" s="11">
        <v>1284111.68</v>
      </c>
      <c r="N25" s="11">
        <v>971967.33</v>
      </c>
      <c r="O25" s="11">
        <v>3149379.68</v>
      </c>
      <c r="P25" s="11">
        <v>385154</v>
      </c>
      <c r="Q25" s="11">
        <v>2860233.68</v>
      </c>
      <c r="R25" s="11">
        <v>0</v>
      </c>
      <c r="S25" s="11">
        <v>0</v>
      </c>
      <c r="T25" s="11">
        <v>270192.67</v>
      </c>
      <c r="U25" s="60">
        <v>2639744.8</v>
      </c>
      <c r="V25" s="63">
        <v>12098934.07</v>
      </c>
    </row>
    <row r="26" spans="1:22" ht="12.75">
      <c r="A26" s="227">
        <v>2</v>
      </c>
      <c r="B26" s="228">
        <v>14</v>
      </c>
      <c r="C26" s="228">
        <v>0</v>
      </c>
      <c r="D26" s="16">
        <v>0</v>
      </c>
      <c r="E26" s="16">
        <v>1</v>
      </c>
      <c r="F26" s="19"/>
      <c r="G26" s="54" t="s">
        <v>301</v>
      </c>
      <c r="H26" s="11">
        <v>0</v>
      </c>
      <c r="I26" s="11">
        <v>0</v>
      </c>
      <c r="J26" s="11">
        <v>1586740.95</v>
      </c>
      <c r="K26" s="11">
        <v>0</v>
      </c>
      <c r="L26" s="11">
        <v>337640.45</v>
      </c>
      <c r="M26" s="11">
        <v>1779605.74</v>
      </c>
      <c r="N26" s="11">
        <v>1667161.98</v>
      </c>
      <c r="O26" s="11">
        <v>8549273.38</v>
      </c>
      <c r="P26" s="11">
        <v>971181.29</v>
      </c>
      <c r="Q26" s="11">
        <v>4000213.14</v>
      </c>
      <c r="R26" s="11">
        <v>13717</v>
      </c>
      <c r="S26" s="11">
        <v>39663</v>
      </c>
      <c r="T26" s="11">
        <v>23018.98</v>
      </c>
      <c r="U26" s="60">
        <v>3804018.33</v>
      </c>
      <c r="V26" s="63">
        <v>22772234.24</v>
      </c>
    </row>
    <row r="27" spans="1:22" ht="12.75">
      <c r="A27" s="227">
        <v>2</v>
      </c>
      <c r="B27" s="228">
        <v>15</v>
      </c>
      <c r="C27" s="228">
        <v>0</v>
      </c>
      <c r="D27" s="16">
        <v>0</v>
      </c>
      <c r="E27" s="16">
        <v>1</v>
      </c>
      <c r="F27" s="19"/>
      <c r="G27" s="54" t="s">
        <v>302</v>
      </c>
      <c r="H27" s="11">
        <v>0</v>
      </c>
      <c r="I27" s="11">
        <v>0</v>
      </c>
      <c r="J27" s="11">
        <v>552888.16</v>
      </c>
      <c r="K27" s="11">
        <v>0</v>
      </c>
      <c r="L27" s="11">
        <v>31730.83</v>
      </c>
      <c r="M27" s="11">
        <v>2023648.57</v>
      </c>
      <c r="N27" s="11">
        <v>1533089.92</v>
      </c>
      <c r="O27" s="11">
        <v>4950495.41</v>
      </c>
      <c r="P27" s="11">
        <v>780007.02</v>
      </c>
      <c r="Q27" s="11">
        <v>2225302.69</v>
      </c>
      <c r="R27" s="11">
        <v>6395.37</v>
      </c>
      <c r="S27" s="11">
        <v>25000</v>
      </c>
      <c r="T27" s="11">
        <v>44691.88</v>
      </c>
      <c r="U27" s="60">
        <v>2674160.91</v>
      </c>
      <c r="V27" s="63">
        <v>14847410.76</v>
      </c>
    </row>
    <row r="28" spans="1:22" ht="12.75">
      <c r="A28" s="227">
        <v>2</v>
      </c>
      <c r="B28" s="228">
        <v>16</v>
      </c>
      <c r="C28" s="228">
        <v>0</v>
      </c>
      <c r="D28" s="16">
        <v>0</v>
      </c>
      <c r="E28" s="16">
        <v>1</v>
      </c>
      <c r="F28" s="19"/>
      <c r="G28" s="54" t="s">
        <v>303</v>
      </c>
      <c r="H28" s="11">
        <v>0</v>
      </c>
      <c r="I28" s="11">
        <v>0</v>
      </c>
      <c r="J28" s="11">
        <v>721184.92</v>
      </c>
      <c r="K28" s="11">
        <v>0</v>
      </c>
      <c r="L28" s="11">
        <v>8047.84</v>
      </c>
      <c r="M28" s="11">
        <v>2048607.53</v>
      </c>
      <c r="N28" s="11">
        <v>868504.44</v>
      </c>
      <c r="O28" s="11">
        <v>3053494.06</v>
      </c>
      <c r="P28" s="11">
        <v>561576.86</v>
      </c>
      <c r="Q28" s="11">
        <v>1219954.12</v>
      </c>
      <c r="R28" s="11">
        <v>24169.87</v>
      </c>
      <c r="S28" s="11">
        <v>55000</v>
      </c>
      <c r="T28" s="11">
        <v>0</v>
      </c>
      <c r="U28" s="60">
        <v>4221020.66</v>
      </c>
      <c r="V28" s="63">
        <v>12781560.3</v>
      </c>
    </row>
    <row r="29" spans="1:22" ht="12.75">
      <c r="A29" s="227">
        <v>2</v>
      </c>
      <c r="B29" s="228">
        <v>17</v>
      </c>
      <c r="C29" s="228">
        <v>0</v>
      </c>
      <c r="D29" s="16">
        <v>0</v>
      </c>
      <c r="E29" s="16">
        <v>1</v>
      </c>
      <c r="F29" s="19"/>
      <c r="G29" s="54" t="s">
        <v>304</v>
      </c>
      <c r="H29" s="11">
        <v>0</v>
      </c>
      <c r="I29" s="11">
        <v>0</v>
      </c>
      <c r="J29" s="11">
        <v>951302.3</v>
      </c>
      <c r="K29" s="11">
        <v>0</v>
      </c>
      <c r="L29" s="11">
        <v>16616.43</v>
      </c>
      <c r="M29" s="11">
        <v>825772.05</v>
      </c>
      <c r="N29" s="11">
        <v>911814.25</v>
      </c>
      <c r="O29" s="11">
        <v>4132101.44</v>
      </c>
      <c r="P29" s="11">
        <v>484202.31</v>
      </c>
      <c r="Q29" s="11">
        <v>996618.68</v>
      </c>
      <c r="R29" s="11">
        <v>1326.96</v>
      </c>
      <c r="S29" s="11">
        <v>0</v>
      </c>
      <c r="T29" s="11">
        <v>29.1</v>
      </c>
      <c r="U29" s="60">
        <v>2284321.41</v>
      </c>
      <c r="V29" s="63">
        <v>10604104.93</v>
      </c>
    </row>
    <row r="30" spans="1:22" ht="12.75">
      <c r="A30" s="227">
        <v>2</v>
      </c>
      <c r="B30" s="228">
        <v>18</v>
      </c>
      <c r="C30" s="228">
        <v>0</v>
      </c>
      <c r="D30" s="16">
        <v>0</v>
      </c>
      <c r="E30" s="16">
        <v>1</v>
      </c>
      <c r="F30" s="19"/>
      <c r="G30" s="54" t="s">
        <v>305</v>
      </c>
      <c r="H30" s="11">
        <v>0</v>
      </c>
      <c r="I30" s="11">
        <v>0</v>
      </c>
      <c r="J30" s="11">
        <v>373369.01</v>
      </c>
      <c r="K30" s="11">
        <v>0</v>
      </c>
      <c r="L30" s="11">
        <v>71108.99</v>
      </c>
      <c r="M30" s="11">
        <v>1678492.75</v>
      </c>
      <c r="N30" s="11">
        <v>908458.32</v>
      </c>
      <c r="O30" s="11">
        <v>2869626.48</v>
      </c>
      <c r="P30" s="11">
        <v>408936.44</v>
      </c>
      <c r="Q30" s="11">
        <v>1192612.51</v>
      </c>
      <c r="R30" s="11">
        <v>1255.82</v>
      </c>
      <c r="S30" s="11">
        <v>181000</v>
      </c>
      <c r="T30" s="11">
        <v>14628</v>
      </c>
      <c r="U30" s="60">
        <v>1278091.22</v>
      </c>
      <c r="V30" s="63">
        <v>8977579.54</v>
      </c>
    </row>
    <row r="31" spans="1:22" ht="12.75">
      <c r="A31" s="227">
        <v>2</v>
      </c>
      <c r="B31" s="228">
        <v>19</v>
      </c>
      <c r="C31" s="228">
        <v>0</v>
      </c>
      <c r="D31" s="16">
        <v>0</v>
      </c>
      <c r="E31" s="16">
        <v>1</v>
      </c>
      <c r="F31" s="19"/>
      <c r="G31" s="54" t="s">
        <v>306</v>
      </c>
      <c r="H31" s="11">
        <v>0</v>
      </c>
      <c r="I31" s="11">
        <v>0</v>
      </c>
      <c r="J31" s="11">
        <v>1231661.61</v>
      </c>
      <c r="K31" s="11">
        <v>0</v>
      </c>
      <c r="L31" s="11">
        <v>6292.96</v>
      </c>
      <c r="M31" s="11">
        <v>3453227.01</v>
      </c>
      <c r="N31" s="11">
        <v>1876465.64</v>
      </c>
      <c r="O31" s="11">
        <v>16377508.5</v>
      </c>
      <c r="P31" s="11">
        <v>1401324.23</v>
      </c>
      <c r="Q31" s="11">
        <v>3741532.33</v>
      </c>
      <c r="R31" s="11">
        <v>5850</v>
      </c>
      <c r="S31" s="11">
        <v>5402.77</v>
      </c>
      <c r="T31" s="11">
        <v>27000</v>
      </c>
      <c r="U31" s="60">
        <v>7488301.67</v>
      </c>
      <c r="V31" s="63">
        <v>35614566.72</v>
      </c>
    </row>
    <row r="32" spans="1:22" ht="12.75">
      <c r="A32" s="227">
        <v>2</v>
      </c>
      <c r="B32" s="228">
        <v>20</v>
      </c>
      <c r="C32" s="228">
        <v>0</v>
      </c>
      <c r="D32" s="16">
        <v>0</v>
      </c>
      <c r="E32" s="16">
        <v>1</v>
      </c>
      <c r="F32" s="19"/>
      <c r="G32" s="54" t="s">
        <v>307</v>
      </c>
      <c r="H32" s="11">
        <v>0</v>
      </c>
      <c r="I32" s="11">
        <v>0</v>
      </c>
      <c r="J32" s="11">
        <v>1522924.44</v>
      </c>
      <c r="K32" s="11">
        <v>0</v>
      </c>
      <c r="L32" s="11">
        <v>24979.68</v>
      </c>
      <c r="M32" s="11">
        <v>1699209.85</v>
      </c>
      <c r="N32" s="11">
        <v>946306.88</v>
      </c>
      <c r="O32" s="11">
        <v>5647124.08</v>
      </c>
      <c r="P32" s="11">
        <v>627386.52</v>
      </c>
      <c r="Q32" s="11">
        <v>2979558.64</v>
      </c>
      <c r="R32" s="11">
        <v>3842.2</v>
      </c>
      <c r="S32" s="11">
        <v>10409.42</v>
      </c>
      <c r="T32" s="11">
        <v>16229.58</v>
      </c>
      <c r="U32" s="60">
        <v>2193494.66</v>
      </c>
      <c r="V32" s="63">
        <v>15671465.95</v>
      </c>
    </row>
    <row r="33" spans="1:22" ht="12.75">
      <c r="A33" s="227">
        <v>2</v>
      </c>
      <c r="B33" s="228">
        <v>21</v>
      </c>
      <c r="C33" s="228">
        <v>0</v>
      </c>
      <c r="D33" s="16">
        <v>0</v>
      </c>
      <c r="E33" s="16">
        <v>1</v>
      </c>
      <c r="F33" s="19"/>
      <c r="G33" s="54" t="s">
        <v>308</v>
      </c>
      <c r="H33" s="11">
        <v>0</v>
      </c>
      <c r="I33" s="11">
        <v>0</v>
      </c>
      <c r="J33" s="11">
        <v>917091.97</v>
      </c>
      <c r="K33" s="11">
        <v>0</v>
      </c>
      <c r="L33" s="11">
        <v>98912.3</v>
      </c>
      <c r="M33" s="11">
        <v>1790535.46</v>
      </c>
      <c r="N33" s="11">
        <v>978</v>
      </c>
      <c r="O33" s="11">
        <v>1389044.1</v>
      </c>
      <c r="P33" s="11">
        <v>1795098.21</v>
      </c>
      <c r="Q33" s="11">
        <v>2166823.96</v>
      </c>
      <c r="R33" s="11">
        <v>1228.77</v>
      </c>
      <c r="S33" s="11">
        <v>5000</v>
      </c>
      <c r="T33" s="11">
        <v>5659.8</v>
      </c>
      <c r="U33" s="60">
        <v>2105897.07</v>
      </c>
      <c r="V33" s="63">
        <v>10276269.64</v>
      </c>
    </row>
    <row r="34" spans="1:22" ht="12.75">
      <c r="A34" s="227">
        <v>2</v>
      </c>
      <c r="B34" s="228">
        <v>22</v>
      </c>
      <c r="C34" s="228">
        <v>0</v>
      </c>
      <c r="D34" s="16">
        <v>0</v>
      </c>
      <c r="E34" s="16">
        <v>1</v>
      </c>
      <c r="F34" s="19"/>
      <c r="G34" s="54" t="s">
        <v>309</v>
      </c>
      <c r="H34" s="11">
        <v>0</v>
      </c>
      <c r="I34" s="11">
        <v>0</v>
      </c>
      <c r="J34" s="11">
        <v>852639.98</v>
      </c>
      <c r="K34" s="11">
        <v>0</v>
      </c>
      <c r="L34" s="11">
        <v>881.18</v>
      </c>
      <c r="M34" s="11">
        <v>1494087.85</v>
      </c>
      <c r="N34" s="11">
        <v>936558.48</v>
      </c>
      <c r="O34" s="11">
        <v>5442701.74</v>
      </c>
      <c r="P34" s="11">
        <v>702819.08</v>
      </c>
      <c r="Q34" s="11">
        <v>1446849.18</v>
      </c>
      <c r="R34" s="11">
        <v>0</v>
      </c>
      <c r="S34" s="11">
        <v>0</v>
      </c>
      <c r="T34" s="11">
        <v>1186.57</v>
      </c>
      <c r="U34" s="60">
        <v>2294759.34</v>
      </c>
      <c r="V34" s="63">
        <v>13172483.4</v>
      </c>
    </row>
    <row r="35" spans="1:22" ht="12.75">
      <c r="A35" s="227">
        <v>2</v>
      </c>
      <c r="B35" s="228">
        <v>23</v>
      </c>
      <c r="C35" s="228">
        <v>0</v>
      </c>
      <c r="D35" s="16">
        <v>0</v>
      </c>
      <c r="E35" s="16">
        <v>1</v>
      </c>
      <c r="F35" s="19"/>
      <c r="G35" s="54" t="s">
        <v>310</v>
      </c>
      <c r="H35" s="11">
        <v>0</v>
      </c>
      <c r="I35" s="11">
        <v>0</v>
      </c>
      <c r="J35" s="11">
        <v>4779240.01</v>
      </c>
      <c r="K35" s="11">
        <v>2200</v>
      </c>
      <c r="L35" s="11">
        <v>487185.47</v>
      </c>
      <c r="M35" s="11">
        <v>2810592.94</v>
      </c>
      <c r="N35" s="11">
        <v>12880.4</v>
      </c>
      <c r="O35" s="11">
        <v>3418800.28</v>
      </c>
      <c r="P35" s="11">
        <v>3309640.8</v>
      </c>
      <c r="Q35" s="11">
        <v>1326061.42</v>
      </c>
      <c r="R35" s="11">
        <v>5013.36</v>
      </c>
      <c r="S35" s="11">
        <v>13000</v>
      </c>
      <c r="T35" s="11">
        <v>132209.58</v>
      </c>
      <c r="U35" s="60">
        <v>4679175.64</v>
      </c>
      <c r="V35" s="63">
        <v>20975999.9</v>
      </c>
    </row>
    <row r="36" spans="1:22" ht="12.75">
      <c r="A36" s="227">
        <v>2</v>
      </c>
      <c r="B36" s="228">
        <v>24</v>
      </c>
      <c r="C36" s="228">
        <v>0</v>
      </c>
      <c r="D36" s="16">
        <v>0</v>
      </c>
      <c r="E36" s="16">
        <v>1</v>
      </c>
      <c r="F36" s="19"/>
      <c r="G36" s="54" t="s">
        <v>311</v>
      </c>
      <c r="H36" s="11">
        <v>0</v>
      </c>
      <c r="I36" s="11">
        <v>0</v>
      </c>
      <c r="J36" s="11">
        <v>1196984.33</v>
      </c>
      <c r="K36" s="11">
        <v>0</v>
      </c>
      <c r="L36" s="11">
        <v>14192.66</v>
      </c>
      <c r="M36" s="11">
        <v>1962102.05</v>
      </c>
      <c r="N36" s="11">
        <v>1501687.9</v>
      </c>
      <c r="O36" s="11">
        <v>5984853.58</v>
      </c>
      <c r="P36" s="11">
        <v>806862.05</v>
      </c>
      <c r="Q36" s="11">
        <v>5414732.21</v>
      </c>
      <c r="R36" s="11">
        <v>200</v>
      </c>
      <c r="S36" s="11">
        <v>5158.95</v>
      </c>
      <c r="T36" s="11">
        <v>11385.37</v>
      </c>
      <c r="U36" s="60">
        <v>2756067.4</v>
      </c>
      <c r="V36" s="63">
        <v>19654226.5</v>
      </c>
    </row>
    <row r="37" spans="1:22" ht="12.75">
      <c r="A37" s="227">
        <v>2</v>
      </c>
      <c r="B37" s="228">
        <v>25</v>
      </c>
      <c r="C37" s="228">
        <v>0</v>
      </c>
      <c r="D37" s="16">
        <v>0</v>
      </c>
      <c r="E37" s="16">
        <v>1</v>
      </c>
      <c r="F37" s="19"/>
      <c r="G37" s="54" t="s">
        <v>312</v>
      </c>
      <c r="H37" s="11">
        <v>0</v>
      </c>
      <c r="I37" s="11">
        <v>0</v>
      </c>
      <c r="J37" s="11">
        <v>542160.41</v>
      </c>
      <c r="K37" s="11">
        <v>0</v>
      </c>
      <c r="L37" s="11">
        <v>16462.35</v>
      </c>
      <c r="M37" s="11">
        <v>2236027.34</v>
      </c>
      <c r="N37" s="11">
        <v>1877937.51</v>
      </c>
      <c r="O37" s="11">
        <v>6868777.31</v>
      </c>
      <c r="P37" s="11">
        <v>671940.88</v>
      </c>
      <c r="Q37" s="11">
        <v>4408292.49</v>
      </c>
      <c r="R37" s="11">
        <v>2410</v>
      </c>
      <c r="S37" s="11">
        <v>40100</v>
      </c>
      <c r="T37" s="11">
        <v>13500</v>
      </c>
      <c r="U37" s="60">
        <v>3483660.22</v>
      </c>
      <c r="V37" s="63">
        <v>20161268.51</v>
      </c>
    </row>
    <row r="38" spans="1:22" ht="12.75">
      <c r="A38" s="227">
        <v>2</v>
      </c>
      <c r="B38" s="228">
        <v>26</v>
      </c>
      <c r="C38" s="228">
        <v>0</v>
      </c>
      <c r="D38" s="16">
        <v>0</v>
      </c>
      <c r="E38" s="16">
        <v>1</v>
      </c>
      <c r="F38" s="19"/>
      <c r="G38" s="54" t="s">
        <v>313</v>
      </c>
      <c r="H38" s="11">
        <v>0</v>
      </c>
      <c r="I38" s="11">
        <v>0</v>
      </c>
      <c r="J38" s="11">
        <v>387057.43</v>
      </c>
      <c r="K38" s="11">
        <v>0</v>
      </c>
      <c r="L38" s="11">
        <v>2434</v>
      </c>
      <c r="M38" s="11">
        <v>1502683.97</v>
      </c>
      <c r="N38" s="11">
        <v>978856.34</v>
      </c>
      <c r="O38" s="11">
        <v>2500082.93</v>
      </c>
      <c r="P38" s="11">
        <v>649206.91</v>
      </c>
      <c r="Q38" s="11">
        <v>1403805.06</v>
      </c>
      <c r="R38" s="11">
        <v>0</v>
      </c>
      <c r="S38" s="11">
        <v>0</v>
      </c>
      <c r="T38" s="11">
        <v>800</v>
      </c>
      <c r="U38" s="60">
        <v>3459236.48</v>
      </c>
      <c r="V38" s="63">
        <v>10884163.12</v>
      </c>
    </row>
    <row r="39" spans="1:22" s="95" customFormat="1" ht="15">
      <c r="A39" s="231"/>
      <c r="B39" s="232"/>
      <c r="C39" s="232"/>
      <c r="D39" s="101"/>
      <c r="E39" s="101"/>
      <c r="F39" s="102" t="s">
        <v>314</v>
      </c>
      <c r="G39" s="291"/>
      <c r="H39" s="103">
        <v>35497.07</v>
      </c>
      <c r="I39" s="103">
        <v>0</v>
      </c>
      <c r="J39" s="103">
        <v>178839333.95000002</v>
      </c>
      <c r="K39" s="103">
        <v>3936304.31</v>
      </c>
      <c r="L39" s="103">
        <v>72002833.52</v>
      </c>
      <c r="M39" s="103">
        <v>79958640.44</v>
      </c>
      <c r="N39" s="103">
        <v>25635892.41</v>
      </c>
      <c r="O39" s="103">
        <v>333320312.34000003</v>
      </c>
      <c r="P39" s="103">
        <v>10048386.510000002</v>
      </c>
      <c r="Q39" s="103">
        <v>117149947.92</v>
      </c>
      <c r="R39" s="103">
        <v>55321137.54</v>
      </c>
      <c r="S39" s="103">
        <v>62099866.61</v>
      </c>
      <c r="T39" s="103">
        <v>12759406.27</v>
      </c>
      <c r="U39" s="104">
        <v>224219498.03</v>
      </c>
      <c r="V39" s="105">
        <v>1175327056.92</v>
      </c>
    </row>
    <row r="40" spans="1:22" ht="12.75">
      <c r="A40" s="227">
        <v>2</v>
      </c>
      <c r="B40" s="228">
        <v>61</v>
      </c>
      <c r="C40" s="228">
        <v>0</v>
      </c>
      <c r="D40" s="16">
        <v>0</v>
      </c>
      <c r="E40" s="16">
        <v>2</v>
      </c>
      <c r="F40" s="19"/>
      <c r="G40" s="54" t="s">
        <v>315</v>
      </c>
      <c r="H40" s="11">
        <v>2705.61</v>
      </c>
      <c r="I40" s="11">
        <v>0</v>
      </c>
      <c r="J40" s="11">
        <v>8123522.02</v>
      </c>
      <c r="K40" s="11">
        <v>3807270.23</v>
      </c>
      <c r="L40" s="11">
        <v>1215902.51</v>
      </c>
      <c r="M40" s="11">
        <v>6560397.56</v>
      </c>
      <c r="N40" s="11">
        <v>3038322.7</v>
      </c>
      <c r="O40" s="11">
        <v>31995759.91</v>
      </c>
      <c r="P40" s="11">
        <v>279777.31</v>
      </c>
      <c r="Q40" s="11">
        <v>11966275.59</v>
      </c>
      <c r="R40" s="11">
        <v>1611012.09</v>
      </c>
      <c r="S40" s="11">
        <v>3744519.25</v>
      </c>
      <c r="T40" s="11">
        <v>1431970.78</v>
      </c>
      <c r="U40" s="60">
        <v>6382108.64</v>
      </c>
      <c r="V40" s="63">
        <v>80159544.2</v>
      </c>
    </row>
    <row r="41" spans="1:22" ht="12.75">
      <c r="A41" s="227">
        <v>2</v>
      </c>
      <c r="B41" s="228">
        <v>62</v>
      </c>
      <c r="C41" s="228">
        <v>0</v>
      </c>
      <c r="D41" s="16">
        <v>0</v>
      </c>
      <c r="E41" s="16">
        <v>2</v>
      </c>
      <c r="F41" s="19"/>
      <c r="G41" s="54" t="s">
        <v>316</v>
      </c>
      <c r="H41" s="11">
        <v>0</v>
      </c>
      <c r="I41" s="11">
        <v>0</v>
      </c>
      <c r="J41" s="11">
        <v>8906053.92</v>
      </c>
      <c r="K41" s="11">
        <v>15311.12</v>
      </c>
      <c r="L41" s="11">
        <v>1701382.01</v>
      </c>
      <c r="M41" s="11">
        <v>6637143.39</v>
      </c>
      <c r="N41" s="11">
        <v>2813255</v>
      </c>
      <c r="O41" s="11">
        <v>44650939.49</v>
      </c>
      <c r="P41" s="11">
        <v>463207.49</v>
      </c>
      <c r="Q41" s="11">
        <v>18474490.82</v>
      </c>
      <c r="R41" s="11">
        <v>1738011.99</v>
      </c>
      <c r="S41" s="11">
        <v>2742766.43</v>
      </c>
      <c r="T41" s="11">
        <v>1977711.65</v>
      </c>
      <c r="U41" s="60">
        <v>9059094.42</v>
      </c>
      <c r="V41" s="63">
        <v>99179367.73</v>
      </c>
    </row>
    <row r="42" spans="1:22" ht="12.75">
      <c r="A42" s="227">
        <v>2</v>
      </c>
      <c r="B42" s="228">
        <v>65</v>
      </c>
      <c r="C42" s="228">
        <v>0</v>
      </c>
      <c r="D42" s="16">
        <v>0</v>
      </c>
      <c r="E42" s="16">
        <v>2</v>
      </c>
      <c r="F42" s="19"/>
      <c r="G42" s="54" t="s">
        <v>317</v>
      </c>
      <c r="H42" s="11">
        <v>0</v>
      </c>
      <c r="I42" s="11">
        <v>0</v>
      </c>
      <c r="J42" s="11">
        <v>12589456.68</v>
      </c>
      <c r="K42" s="11">
        <v>10463.46</v>
      </c>
      <c r="L42" s="11">
        <v>12423916.26</v>
      </c>
      <c r="M42" s="11">
        <v>7355423.95</v>
      </c>
      <c r="N42" s="11">
        <v>3329452.76</v>
      </c>
      <c r="O42" s="11">
        <v>27204478.29</v>
      </c>
      <c r="P42" s="11">
        <v>496335.75</v>
      </c>
      <c r="Q42" s="11">
        <v>20634007.19</v>
      </c>
      <c r="R42" s="11">
        <v>2384719.34</v>
      </c>
      <c r="S42" s="11">
        <v>6038406.93</v>
      </c>
      <c r="T42" s="11">
        <v>1748627.54</v>
      </c>
      <c r="U42" s="60">
        <v>5700541.46</v>
      </c>
      <c r="V42" s="63">
        <v>99915829.61</v>
      </c>
    </row>
    <row r="43" spans="1:22" s="95" customFormat="1" ht="15">
      <c r="A43" s="231">
        <v>2</v>
      </c>
      <c r="B43" s="232">
        <v>64</v>
      </c>
      <c r="C43" s="232">
        <v>0</v>
      </c>
      <c r="D43" s="101">
        <v>0</v>
      </c>
      <c r="E43" s="101">
        <v>2</v>
      </c>
      <c r="F43" s="102"/>
      <c r="G43" s="291" t="s">
        <v>318</v>
      </c>
      <c r="H43" s="103">
        <v>32791.46</v>
      </c>
      <c r="I43" s="103">
        <v>0</v>
      </c>
      <c r="J43" s="103">
        <v>149220301.33</v>
      </c>
      <c r="K43" s="103">
        <v>103259.5</v>
      </c>
      <c r="L43" s="103">
        <v>56661632.74</v>
      </c>
      <c r="M43" s="103">
        <v>59405675.54</v>
      </c>
      <c r="N43" s="103">
        <v>16454861.95</v>
      </c>
      <c r="O43" s="103">
        <v>229469134.65</v>
      </c>
      <c r="P43" s="103">
        <v>8809065.96</v>
      </c>
      <c r="Q43" s="103">
        <v>66075174.32</v>
      </c>
      <c r="R43" s="103">
        <v>49587394.12</v>
      </c>
      <c r="S43" s="103">
        <v>49574174</v>
      </c>
      <c r="T43" s="103">
        <v>7601096.3</v>
      </c>
      <c r="U43" s="104">
        <v>203077753.51</v>
      </c>
      <c r="V43" s="105">
        <v>896072315.38</v>
      </c>
    </row>
    <row r="44" spans="1:22" s="95" customFormat="1" ht="15">
      <c r="A44" s="231"/>
      <c r="B44" s="232"/>
      <c r="C44" s="232"/>
      <c r="D44" s="101"/>
      <c r="E44" s="101"/>
      <c r="F44" s="102" t="s">
        <v>319</v>
      </c>
      <c r="G44" s="291"/>
      <c r="H44" s="103">
        <v>8273066.93</v>
      </c>
      <c r="I44" s="103">
        <v>7232153.0600000005</v>
      </c>
      <c r="J44" s="103">
        <v>52740719.51</v>
      </c>
      <c r="K44" s="103">
        <v>2876014.68</v>
      </c>
      <c r="L44" s="103">
        <v>66227135.15999998</v>
      </c>
      <c r="M44" s="103">
        <v>190518956.67</v>
      </c>
      <c r="N44" s="103">
        <v>15756307.169999998</v>
      </c>
      <c r="O44" s="103">
        <v>549310821.0799999</v>
      </c>
      <c r="P44" s="103">
        <v>10289507.359999996</v>
      </c>
      <c r="Q44" s="103">
        <v>227503631.43</v>
      </c>
      <c r="R44" s="103">
        <v>99217580.89999998</v>
      </c>
      <c r="S44" s="103">
        <v>61889808.4</v>
      </c>
      <c r="T44" s="103">
        <v>39378082.349999994</v>
      </c>
      <c r="U44" s="104">
        <v>70638559.76</v>
      </c>
      <c r="V44" s="105">
        <v>1401852344.4599996</v>
      </c>
    </row>
    <row r="45" spans="1:22" ht="12.75">
      <c r="A45" s="227"/>
      <c r="B45" s="228"/>
      <c r="C45" s="228"/>
      <c r="D45" s="16"/>
      <c r="E45" s="16"/>
      <c r="F45" s="19" t="s">
        <v>320</v>
      </c>
      <c r="G45" s="54"/>
      <c r="H45" s="11">
        <v>54905.99</v>
      </c>
      <c r="I45" s="11">
        <v>2639502.97</v>
      </c>
      <c r="J45" s="11">
        <v>22883733.79</v>
      </c>
      <c r="K45" s="11">
        <v>941158.09</v>
      </c>
      <c r="L45" s="11">
        <v>30243597.219999995</v>
      </c>
      <c r="M45" s="11">
        <v>57491325.99999999</v>
      </c>
      <c r="N45" s="11">
        <v>5466525.99</v>
      </c>
      <c r="O45" s="11">
        <v>176260297.34</v>
      </c>
      <c r="P45" s="11">
        <v>3570226.69</v>
      </c>
      <c r="Q45" s="11">
        <v>77872232.05000001</v>
      </c>
      <c r="R45" s="11">
        <v>28771424.88</v>
      </c>
      <c r="S45" s="11">
        <v>18725167.139999997</v>
      </c>
      <c r="T45" s="11">
        <v>17857394.25</v>
      </c>
      <c r="U45" s="60">
        <v>21719297.299999997</v>
      </c>
      <c r="V45" s="63">
        <v>464496789.69999987</v>
      </c>
    </row>
    <row r="46" spans="1:22" ht="12.75">
      <c r="A46" s="227">
        <v>2</v>
      </c>
      <c r="B46" s="228">
        <v>2</v>
      </c>
      <c r="C46" s="228">
        <v>1</v>
      </c>
      <c r="D46" s="16">
        <v>1</v>
      </c>
      <c r="E46" s="16">
        <v>0</v>
      </c>
      <c r="F46" s="19"/>
      <c r="G46" s="54" t="s">
        <v>321</v>
      </c>
      <c r="H46" s="11">
        <v>1900.72</v>
      </c>
      <c r="I46" s="11">
        <v>0</v>
      </c>
      <c r="J46" s="11">
        <v>2864487.1</v>
      </c>
      <c r="K46" s="11">
        <v>35876.5</v>
      </c>
      <c r="L46" s="11">
        <v>1995712.43</v>
      </c>
      <c r="M46" s="11">
        <v>1856781.82</v>
      </c>
      <c r="N46" s="11">
        <v>182707.56</v>
      </c>
      <c r="O46" s="11">
        <v>5425307.94</v>
      </c>
      <c r="P46" s="11">
        <v>42058.82</v>
      </c>
      <c r="Q46" s="11">
        <v>3434592.08</v>
      </c>
      <c r="R46" s="11">
        <v>947068.05</v>
      </c>
      <c r="S46" s="11">
        <v>467442.5</v>
      </c>
      <c r="T46" s="11">
        <v>918820.88</v>
      </c>
      <c r="U46" s="60">
        <v>757692.46</v>
      </c>
      <c r="V46" s="63">
        <v>18930448.86</v>
      </c>
    </row>
    <row r="47" spans="1:22" ht="12.75">
      <c r="A47" s="227">
        <v>2</v>
      </c>
      <c r="B47" s="228">
        <v>21</v>
      </c>
      <c r="C47" s="228">
        <v>1</v>
      </c>
      <c r="D47" s="16">
        <v>1</v>
      </c>
      <c r="E47" s="16">
        <v>0</v>
      </c>
      <c r="F47" s="19"/>
      <c r="G47" s="54" t="s">
        <v>322</v>
      </c>
      <c r="H47" s="11">
        <v>102.7</v>
      </c>
      <c r="I47" s="11">
        <v>0</v>
      </c>
      <c r="J47" s="11">
        <v>6445.9</v>
      </c>
      <c r="K47" s="11">
        <v>415805.61</v>
      </c>
      <c r="L47" s="11">
        <v>1939307.6</v>
      </c>
      <c r="M47" s="11">
        <v>939177.73</v>
      </c>
      <c r="N47" s="11">
        <v>102102.24</v>
      </c>
      <c r="O47" s="11">
        <v>3264520.62</v>
      </c>
      <c r="P47" s="11">
        <v>60979.27</v>
      </c>
      <c r="Q47" s="11">
        <v>2476452.86</v>
      </c>
      <c r="R47" s="11">
        <v>771125.76</v>
      </c>
      <c r="S47" s="11">
        <v>334000</v>
      </c>
      <c r="T47" s="11">
        <v>1012843.77</v>
      </c>
      <c r="U47" s="60">
        <v>218113.66</v>
      </c>
      <c r="V47" s="63">
        <v>11540977.72</v>
      </c>
    </row>
    <row r="48" spans="1:22" ht="12.75">
      <c r="A48" s="227">
        <v>2</v>
      </c>
      <c r="B48" s="228">
        <v>1</v>
      </c>
      <c r="C48" s="228">
        <v>1</v>
      </c>
      <c r="D48" s="16">
        <v>1</v>
      </c>
      <c r="E48" s="16">
        <v>0</v>
      </c>
      <c r="F48" s="19"/>
      <c r="G48" s="54" t="s">
        <v>323</v>
      </c>
      <c r="H48" s="11">
        <v>392.41</v>
      </c>
      <c r="I48" s="11">
        <v>3690</v>
      </c>
      <c r="J48" s="11">
        <v>1818866.88</v>
      </c>
      <c r="K48" s="11">
        <v>440</v>
      </c>
      <c r="L48" s="11">
        <v>2665600.68</v>
      </c>
      <c r="M48" s="11">
        <v>2915097.63</v>
      </c>
      <c r="N48" s="11">
        <v>288852.31</v>
      </c>
      <c r="O48" s="11">
        <v>8364867.44</v>
      </c>
      <c r="P48" s="11">
        <v>153051.53</v>
      </c>
      <c r="Q48" s="11">
        <v>4782044.31</v>
      </c>
      <c r="R48" s="11">
        <v>1292037.59</v>
      </c>
      <c r="S48" s="11">
        <v>1440963.64</v>
      </c>
      <c r="T48" s="11">
        <v>610785.15</v>
      </c>
      <c r="U48" s="60">
        <v>523698.79</v>
      </c>
      <c r="V48" s="63">
        <v>24860388.36</v>
      </c>
    </row>
    <row r="49" spans="1:22" ht="12.75">
      <c r="A49" s="227">
        <v>2</v>
      </c>
      <c r="B49" s="228">
        <v>9</v>
      </c>
      <c r="C49" s="228">
        <v>1</v>
      </c>
      <c r="D49" s="16">
        <v>1</v>
      </c>
      <c r="E49" s="16">
        <v>0</v>
      </c>
      <c r="F49" s="19"/>
      <c r="G49" s="54" t="s">
        <v>324</v>
      </c>
      <c r="H49" s="11">
        <v>153.16</v>
      </c>
      <c r="I49" s="11">
        <v>0</v>
      </c>
      <c r="J49" s="11">
        <v>68511.54</v>
      </c>
      <c r="K49" s="11">
        <v>0</v>
      </c>
      <c r="L49" s="11">
        <v>29821</v>
      </c>
      <c r="M49" s="11">
        <v>994412.89</v>
      </c>
      <c r="N49" s="11">
        <v>0</v>
      </c>
      <c r="O49" s="11">
        <v>4351632.17</v>
      </c>
      <c r="P49" s="11">
        <v>118184.71</v>
      </c>
      <c r="Q49" s="11">
        <v>1661539.28</v>
      </c>
      <c r="R49" s="11">
        <v>607976.14</v>
      </c>
      <c r="S49" s="11">
        <v>426717.8</v>
      </c>
      <c r="T49" s="11">
        <v>25000</v>
      </c>
      <c r="U49" s="60">
        <v>192983.92</v>
      </c>
      <c r="V49" s="63">
        <v>8476932.61</v>
      </c>
    </row>
    <row r="50" spans="1:22" ht="12.75">
      <c r="A50" s="227">
        <v>2</v>
      </c>
      <c r="B50" s="228">
        <v>8</v>
      </c>
      <c r="C50" s="228">
        <v>1</v>
      </c>
      <c r="D50" s="16">
        <v>1</v>
      </c>
      <c r="E50" s="16">
        <v>0</v>
      </c>
      <c r="F50" s="19"/>
      <c r="G50" s="54" t="s">
        <v>325</v>
      </c>
      <c r="H50" s="11">
        <v>0</v>
      </c>
      <c r="I50" s="11">
        <v>0</v>
      </c>
      <c r="J50" s="11">
        <v>567967.31</v>
      </c>
      <c r="K50" s="11">
        <v>4305.28</v>
      </c>
      <c r="L50" s="11">
        <v>265686.28</v>
      </c>
      <c r="M50" s="11">
        <v>722253.53</v>
      </c>
      <c r="N50" s="11">
        <v>65431.22</v>
      </c>
      <c r="O50" s="11">
        <v>1482211.03</v>
      </c>
      <c r="P50" s="11">
        <v>59070.12</v>
      </c>
      <c r="Q50" s="11">
        <v>721346.95</v>
      </c>
      <c r="R50" s="11">
        <v>317932.13</v>
      </c>
      <c r="S50" s="11">
        <v>327000</v>
      </c>
      <c r="T50" s="11">
        <v>236843.23</v>
      </c>
      <c r="U50" s="60">
        <v>190370.65</v>
      </c>
      <c r="V50" s="63">
        <v>4960417.73</v>
      </c>
    </row>
    <row r="51" spans="1:22" ht="12.75">
      <c r="A51" s="227">
        <v>2</v>
      </c>
      <c r="B51" s="228">
        <v>2</v>
      </c>
      <c r="C51" s="228">
        <v>2</v>
      </c>
      <c r="D51" s="16">
        <v>1</v>
      </c>
      <c r="E51" s="16">
        <v>0</v>
      </c>
      <c r="F51" s="19"/>
      <c r="G51" s="54" t="s">
        <v>326</v>
      </c>
      <c r="H51" s="11">
        <v>170.36</v>
      </c>
      <c r="I51" s="11">
        <v>0</v>
      </c>
      <c r="J51" s="11">
        <v>639962.87</v>
      </c>
      <c r="K51" s="11">
        <v>1000</v>
      </c>
      <c r="L51" s="11">
        <v>1343740.7</v>
      </c>
      <c r="M51" s="11">
        <v>3064363.56</v>
      </c>
      <c r="N51" s="11">
        <v>229803.27</v>
      </c>
      <c r="O51" s="11">
        <v>7124490.67</v>
      </c>
      <c r="P51" s="11">
        <v>156705.51</v>
      </c>
      <c r="Q51" s="11">
        <v>3923147.56</v>
      </c>
      <c r="R51" s="11">
        <v>1096962.64</v>
      </c>
      <c r="S51" s="11">
        <v>1247979.46</v>
      </c>
      <c r="T51" s="11">
        <v>862151.33</v>
      </c>
      <c r="U51" s="60">
        <v>1163842.01</v>
      </c>
      <c r="V51" s="63">
        <v>20854319.94</v>
      </c>
    </row>
    <row r="52" spans="1:22" ht="12.75">
      <c r="A52" s="227">
        <v>2</v>
      </c>
      <c r="B52" s="228">
        <v>3</v>
      </c>
      <c r="C52" s="228">
        <v>1</v>
      </c>
      <c r="D52" s="16">
        <v>1</v>
      </c>
      <c r="E52" s="16">
        <v>0</v>
      </c>
      <c r="F52" s="19"/>
      <c r="G52" s="54" t="s">
        <v>327</v>
      </c>
      <c r="H52" s="11">
        <v>0</v>
      </c>
      <c r="I52" s="11">
        <v>398092.52</v>
      </c>
      <c r="J52" s="11">
        <v>2292844.12</v>
      </c>
      <c r="K52" s="11">
        <v>8488</v>
      </c>
      <c r="L52" s="11">
        <v>1270579.92</v>
      </c>
      <c r="M52" s="11">
        <v>3781023.21</v>
      </c>
      <c r="N52" s="11">
        <v>268557.45</v>
      </c>
      <c r="O52" s="11">
        <v>18841009.45</v>
      </c>
      <c r="P52" s="11">
        <v>572134.44</v>
      </c>
      <c r="Q52" s="11">
        <v>7500207.94</v>
      </c>
      <c r="R52" s="11">
        <v>1612687.58</v>
      </c>
      <c r="S52" s="11">
        <v>1733073.39</v>
      </c>
      <c r="T52" s="11">
        <v>1965383.45</v>
      </c>
      <c r="U52" s="60">
        <v>2271337.96</v>
      </c>
      <c r="V52" s="63">
        <v>42515419.43</v>
      </c>
    </row>
    <row r="53" spans="1:22" ht="12.75">
      <c r="A53" s="227">
        <v>2</v>
      </c>
      <c r="B53" s="228">
        <v>5</v>
      </c>
      <c r="C53" s="228">
        <v>1</v>
      </c>
      <c r="D53" s="16">
        <v>1</v>
      </c>
      <c r="E53" s="16">
        <v>0</v>
      </c>
      <c r="F53" s="19"/>
      <c r="G53" s="54" t="s">
        <v>328</v>
      </c>
      <c r="H53" s="11">
        <v>0</v>
      </c>
      <c r="I53" s="11">
        <v>624901.56</v>
      </c>
      <c r="J53" s="11">
        <v>15744</v>
      </c>
      <c r="K53" s="11">
        <v>0</v>
      </c>
      <c r="L53" s="11">
        <v>332161.45</v>
      </c>
      <c r="M53" s="11">
        <v>1565802.63</v>
      </c>
      <c r="N53" s="11">
        <v>18812.48</v>
      </c>
      <c r="O53" s="11">
        <v>5462077.15</v>
      </c>
      <c r="P53" s="11">
        <v>88787.66</v>
      </c>
      <c r="Q53" s="11">
        <v>2871478.45</v>
      </c>
      <c r="R53" s="11">
        <v>1515676.29</v>
      </c>
      <c r="S53" s="11">
        <v>727758</v>
      </c>
      <c r="T53" s="11">
        <v>494800</v>
      </c>
      <c r="U53" s="60">
        <v>638814.11</v>
      </c>
      <c r="V53" s="63">
        <v>14356813.78</v>
      </c>
    </row>
    <row r="54" spans="1:22" ht="12.75">
      <c r="A54" s="227">
        <v>2</v>
      </c>
      <c r="B54" s="228">
        <v>21</v>
      </c>
      <c r="C54" s="228">
        <v>2</v>
      </c>
      <c r="D54" s="16">
        <v>1</v>
      </c>
      <c r="E54" s="16">
        <v>0</v>
      </c>
      <c r="F54" s="19"/>
      <c r="G54" s="54" t="s">
        <v>329</v>
      </c>
      <c r="H54" s="11">
        <v>0</v>
      </c>
      <c r="I54" s="11">
        <v>0</v>
      </c>
      <c r="J54" s="11">
        <v>127343.47</v>
      </c>
      <c r="K54" s="11">
        <v>63633.61</v>
      </c>
      <c r="L54" s="11">
        <v>390858.31</v>
      </c>
      <c r="M54" s="11">
        <v>659129.94</v>
      </c>
      <c r="N54" s="11">
        <v>0</v>
      </c>
      <c r="O54" s="11">
        <v>1175961.54</v>
      </c>
      <c r="P54" s="11">
        <v>26200.94</v>
      </c>
      <c r="Q54" s="11">
        <v>605565.44</v>
      </c>
      <c r="R54" s="11">
        <v>199164.7</v>
      </c>
      <c r="S54" s="11">
        <v>139000</v>
      </c>
      <c r="T54" s="11">
        <v>11000</v>
      </c>
      <c r="U54" s="60">
        <v>192361</v>
      </c>
      <c r="V54" s="63">
        <v>3590218.95</v>
      </c>
    </row>
    <row r="55" spans="1:22" ht="12.75">
      <c r="A55" s="227">
        <v>2</v>
      </c>
      <c r="B55" s="228">
        <v>7</v>
      </c>
      <c r="C55" s="228">
        <v>1</v>
      </c>
      <c r="D55" s="16">
        <v>1</v>
      </c>
      <c r="E55" s="16">
        <v>0</v>
      </c>
      <c r="F55" s="19"/>
      <c r="G55" s="54" t="s">
        <v>330</v>
      </c>
      <c r="H55" s="11">
        <v>0</v>
      </c>
      <c r="I55" s="11">
        <v>0</v>
      </c>
      <c r="J55" s="11">
        <v>9062.29</v>
      </c>
      <c r="K55" s="11">
        <v>0</v>
      </c>
      <c r="L55" s="11">
        <v>1437638.88</v>
      </c>
      <c r="M55" s="11">
        <v>1959124.55</v>
      </c>
      <c r="N55" s="11">
        <v>5000</v>
      </c>
      <c r="O55" s="11">
        <v>5061954.11</v>
      </c>
      <c r="P55" s="11">
        <v>41234.04</v>
      </c>
      <c r="Q55" s="11">
        <v>2649914.49</v>
      </c>
      <c r="R55" s="11">
        <v>630372.59</v>
      </c>
      <c r="S55" s="11">
        <v>359586.35</v>
      </c>
      <c r="T55" s="11">
        <v>351569.64</v>
      </c>
      <c r="U55" s="60">
        <v>1007393.94</v>
      </c>
      <c r="V55" s="63">
        <v>13512850.88</v>
      </c>
    </row>
    <row r="56" spans="1:22" ht="12.75">
      <c r="A56" s="227">
        <v>2</v>
      </c>
      <c r="B56" s="228">
        <v>6</v>
      </c>
      <c r="C56" s="228">
        <v>1</v>
      </c>
      <c r="D56" s="16">
        <v>1</v>
      </c>
      <c r="E56" s="16">
        <v>0</v>
      </c>
      <c r="F56" s="19"/>
      <c r="G56" s="54" t="s">
        <v>331</v>
      </c>
      <c r="H56" s="11">
        <v>0</v>
      </c>
      <c r="I56" s="11">
        <v>0</v>
      </c>
      <c r="J56" s="11">
        <v>4494761.17</v>
      </c>
      <c r="K56" s="11">
        <v>34226.31</v>
      </c>
      <c r="L56" s="11">
        <v>299785.59</v>
      </c>
      <c r="M56" s="11">
        <v>1506958.33</v>
      </c>
      <c r="N56" s="11">
        <v>190413.3</v>
      </c>
      <c r="O56" s="11">
        <v>1499685.18</v>
      </c>
      <c r="P56" s="11">
        <v>62981.15</v>
      </c>
      <c r="Q56" s="11">
        <v>539139.21</v>
      </c>
      <c r="R56" s="11">
        <v>1154826.78</v>
      </c>
      <c r="S56" s="11">
        <v>175446.26</v>
      </c>
      <c r="T56" s="11">
        <v>42318.58</v>
      </c>
      <c r="U56" s="60">
        <v>270719.48</v>
      </c>
      <c r="V56" s="63">
        <v>10271261.34</v>
      </c>
    </row>
    <row r="57" spans="1:22" ht="12.75">
      <c r="A57" s="227">
        <v>2</v>
      </c>
      <c r="B57" s="228">
        <v>8</v>
      </c>
      <c r="C57" s="228">
        <v>2</v>
      </c>
      <c r="D57" s="16">
        <v>1</v>
      </c>
      <c r="E57" s="16">
        <v>0</v>
      </c>
      <c r="F57" s="19"/>
      <c r="G57" s="54" t="s">
        <v>332</v>
      </c>
      <c r="H57" s="11">
        <v>4080.19</v>
      </c>
      <c r="I57" s="11">
        <v>0</v>
      </c>
      <c r="J57" s="11">
        <v>33169.56</v>
      </c>
      <c r="K57" s="11">
        <v>105818.2</v>
      </c>
      <c r="L57" s="11">
        <v>1759850.52</v>
      </c>
      <c r="M57" s="11">
        <v>2751838.12</v>
      </c>
      <c r="N57" s="11">
        <v>318729.06</v>
      </c>
      <c r="O57" s="11">
        <v>7250331.18</v>
      </c>
      <c r="P57" s="11">
        <v>160623.11</v>
      </c>
      <c r="Q57" s="11">
        <v>3301310.87</v>
      </c>
      <c r="R57" s="11">
        <v>981671.02</v>
      </c>
      <c r="S57" s="11">
        <v>1614130</v>
      </c>
      <c r="T57" s="11">
        <v>227204</v>
      </c>
      <c r="U57" s="60">
        <v>880428.44</v>
      </c>
      <c r="V57" s="63">
        <v>19389184.27</v>
      </c>
    </row>
    <row r="58" spans="1:22" ht="12.75">
      <c r="A58" s="227">
        <v>2</v>
      </c>
      <c r="B58" s="228">
        <v>6</v>
      </c>
      <c r="C58" s="228">
        <v>2</v>
      </c>
      <c r="D58" s="16">
        <v>1</v>
      </c>
      <c r="E58" s="16">
        <v>0</v>
      </c>
      <c r="F58" s="19"/>
      <c r="G58" s="54" t="s">
        <v>333</v>
      </c>
      <c r="H58" s="11">
        <v>104</v>
      </c>
      <c r="I58" s="11">
        <v>0</v>
      </c>
      <c r="J58" s="11">
        <v>59385.56</v>
      </c>
      <c r="K58" s="11">
        <v>11790.7</v>
      </c>
      <c r="L58" s="11">
        <v>139592.27</v>
      </c>
      <c r="M58" s="11">
        <v>805290.73</v>
      </c>
      <c r="N58" s="11">
        <v>155054.74</v>
      </c>
      <c r="O58" s="11">
        <v>2427834.23</v>
      </c>
      <c r="P58" s="11">
        <v>30154.33</v>
      </c>
      <c r="Q58" s="11">
        <v>1884534.67</v>
      </c>
      <c r="R58" s="11">
        <v>856496.68</v>
      </c>
      <c r="S58" s="11">
        <v>98863</v>
      </c>
      <c r="T58" s="11">
        <v>74688.33</v>
      </c>
      <c r="U58" s="60">
        <v>150141.33</v>
      </c>
      <c r="V58" s="63">
        <v>6693930.57</v>
      </c>
    </row>
    <row r="59" spans="1:22" ht="12.75">
      <c r="A59" s="227">
        <v>2</v>
      </c>
      <c r="B59" s="228">
        <v>8</v>
      </c>
      <c r="C59" s="228">
        <v>3</v>
      </c>
      <c r="D59" s="16">
        <v>1</v>
      </c>
      <c r="E59" s="16">
        <v>0</v>
      </c>
      <c r="F59" s="19"/>
      <c r="G59" s="54" t="s">
        <v>334</v>
      </c>
      <c r="H59" s="11">
        <v>3170.91</v>
      </c>
      <c r="I59" s="11">
        <v>0</v>
      </c>
      <c r="J59" s="11">
        <v>495667.86</v>
      </c>
      <c r="K59" s="11">
        <v>51248.19</v>
      </c>
      <c r="L59" s="11">
        <v>963457.12</v>
      </c>
      <c r="M59" s="11">
        <v>1041596.45</v>
      </c>
      <c r="N59" s="11">
        <v>122856.01</v>
      </c>
      <c r="O59" s="11">
        <v>2423460.59</v>
      </c>
      <c r="P59" s="11">
        <v>72466.48</v>
      </c>
      <c r="Q59" s="11">
        <v>1136250.49</v>
      </c>
      <c r="R59" s="11">
        <v>804750.02</v>
      </c>
      <c r="S59" s="11">
        <v>244351.22</v>
      </c>
      <c r="T59" s="11">
        <v>538932.45</v>
      </c>
      <c r="U59" s="60">
        <v>783220.18</v>
      </c>
      <c r="V59" s="63">
        <v>8681427.97</v>
      </c>
    </row>
    <row r="60" spans="1:22" ht="12.75">
      <c r="A60" s="227">
        <v>2</v>
      </c>
      <c r="B60" s="228">
        <v>10</v>
      </c>
      <c r="C60" s="228">
        <v>1</v>
      </c>
      <c r="D60" s="16">
        <v>1</v>
      </c>
      <c r="E60" s="16">
        <v>0</v>
      </c>
      <c r="F60" s="19"/>
      <c r="G60" s="54" t="s">
        <v>335</v>
      </c>
      <c r="H60" s="11">
        <v>441.6</v>
      </c>
      <c r="I60" s="11">
        <v>0</v>
      </c>
      <c r="J60" s="11">
        <v>58872.33</v>
      </c>
      <c r="K60" s="11">
        <v>0</v>
      </c>
      <c r="L60" s="11">
        <v>1444374.98</v>
      </c>
      <c r="M60" s="11">
        <v>1884089.1</v>
      </c>
      <c r="N60" s="11">
        <v>193131.15</v>
      </c>
      <c r="O60" s="11">
        <v>5511220.39</v>
      </c>
      <c r="P60" s="11">
        <v>69722.58</v>
      </c>
      <c r="Q60" s="11">
        <v>2751175.27</v>
      </c>
      <c r="R60" s="11">
        <v>1740267.13</v>
      </c>
      <c r="S60" s="11">
        <v>474834</v>
      </c>
      <c r="T60" s="11">
        <v>534220.75</v>
      </c>
      <c r="U60" s="60">
        <v>523290.45</v>
      </c>
      <c r="V60" s="63">
        <v>15185639.73</v>
      </c>
    </row>
    <row r="61" spans="1:22" ht="12.75">
      <c r="A61" s="227">
        <v>2</v>
      </c>
      <c r="B61" s="228">
        <v>11</v>
      </c>
      <c r="C61" s="228">
        <v>1</v>
      </c>
      <c r="D61" s="16">
        <v>1</v>
      </c>
      <c r="E61" s="16">
        <v>0</v>
      </c>
      <c r="F61" s="19"/>
      <c r="G61" s="54" t="s">
        <v>336</v>
      </c>
      <c r="H61" s="11">
        <v>22.8</v>
      </c>
      <c r="I61" s="11">
        <v>0</v>
      </c>
      <c r="J61" s="11">
        <v>1995305.07</v>
      </c>
      <c r="K61" s="11">
        <v>0</v>
      </c>
      <c r="L61" s="11">
        <v>1457937.65</v>
      </c>
      <c r="M61" s="11">
        <v>7096442.54</v>
      </c>
      <c r="N61" s="11">
        <v>1226137.27</v>
      </c>
      <c r="O61" s="11">
        <v>33552299</v>
      </c>
      <c r="P61" s="11">
        <v>191775.58</v>
      </c>
      <c r="Q61" s="11">
        <v>7451115.65</v>
      </c>
      <c r="R61" s="11">
        <v>1028669.75</v>
      </c>
      <c r="S61" s="11">
        <v>2375541.44</v>
      </c>
      <c r="T61" s="11">
        <v>1022127.48</v>
      </c>
      <c r="U61" s="60">
        <v>3993192.64</v>
      </c>
      <c r="V61" s="63">
        <v>61390566.87</v>
      </c>
    </row>
    <row r="62" spans="1:22" ht="12.75">
      <c r="A62" s="227">
        <v>2</v>
      </c>
      <c r="B62" s="228">
        <v>8</v>
      </c>
      <c r="C62" s="228">
        <v>4</v>
      </c>
      <c r="D62" s="16">
        <v>1</v>
      </c>
      <c r="E62" s="16">
        <v>0</v>
      </c>
      <c r="F62" s="19"/>
      <c r="G62" s="54" t="s">
        <v>337</v>
      </c>
      <c r="H62" s="11">
        <v>0</v>
      </c>
      <c r="I62" s="11">
        <v>0</v>
      </c>
      <c r="J62" s="11">
        <v>93576.54</v>
      </c>
      <c r="K62" s="11">
        <v>166.05</v>
      </c>
      <c r="L62" s="11">
        <v>190676.46</v>
      </c>
      <c r="M62" s="11">
        <v>1455243.03</v>
      </c>
      <c r="N62" s="11">
        <v>183872.35</v>
      </c>
      <c r="O62" s="11">
        <v>4233953.87</v>
      </c>
      <c r="P62" s="11">
        <v>65397.25</v>
      </c>
      <c r="Q62" s="11">
        <v>2730436.05</v>
      </c>
      <c r="R62" s="11">
        <v>579029.47</v>
      </c>
      <c r="S62" s="11">
        <v>489700</v>
      </c>
      <c r="T62" s="11">
        <v>863611.45</v>
      </c>
      <c r="U62" s="60">
        <v>243943.06</v>
      </c>
      <c r="V62" s="63">
        <v>11129605.58</v>
      </c>
    </row>
    <row r="63" spans="1:22" ht="12.75">
      <c r="A63" s="227">
        <v>2</v>
      </c>
      <c r="B63" s="228">
        <v>14</v>
      </c>
      <c r="C63" s="228">
        <v>1</v>
      </c>
      <c r="D63" s="16">
        <v>1</v>
      </c>
      <c r="E63" s="16">
        <v>0</v>
      </c>
      <c r="F63" s="19"/>
      <c r="G63" s="54" t="s">
        <v>338</v>
      </c>
      <c r="H63" s="11">
        <v>30800</v>
      </c>
      <c r="I63" s="11">
        <v>0</v>
      </c>
      <c r="J63" s="11">
        <v>759446.21</v>
      </c>
      <c r="K63" s="11">
        <v>0</v>
      </c>
      <c r="L63" s="11">
        <v>3060168.36</v>
      </c>
      <c r="M63" s="11">
        <v>2008065.41</v>
      </c>
      <c r="N63" s="11">
        <v>163488.2</v>
      </c>
      <c r="O63" s="11">
        <v>8132556.02</v>
      </c>
      <c r="P63" s="11">
        <v>496701.44</v>
      </c>
      <c r="Q63" s="11">
        <v>3396628.25</v>
      </c>
      <c r="R63" s="11">
        <v>1110062.82</v>
      </c>
      <c r="S63" s="11">
        <v>1079187</v>
      </c>
      <c r="T63" s="11">
        <v>489565</v>
      </c>
      <c r="U63" s="60">
        <v>607554.13</v>
      </c>
      <c r="V63" s="63">
        <v>21334222.84</v>
      </c>
    </row>
    <row r="64" spans="1:22" ht="12.75">
      <c r="A64" s="227">
        <v>2</v>
      </c>
      <c r="B64" s="228">
        <v>15</v>
      </c>
      <c r="C64" s="228">
        <v>1</v>
      </c>
      <c r="D64" s="16">
        <v>1</v>
      </c>
      <c r="E64" s="16">
        <v>0</v>
      </c>
      <c r="F64" s="19"/>
      <c r="G64" s="54" t="s">
        <v>339</v>
      </c>
      <c r="H64" s="11">
        <v>0</v>
      </c>
      <c r="I64" s="11">
        <v>0</v>
      </c>
      <c r="J64" s="11">
        <v>620393.59</v>
      </c>
      <c r="K64" s="11">
        <v>0</v>
      </c>
      <c r="L64" s="11">
        <v>2112970.69</v>
      </c>
      <c r="M64" s="11">
        <v>2765906.96</v>
      </c>
      <c r="N64" s="11">
        <v>352625.44</v>
      </c>
      <c r="O64" s="11">
        <v>8327695.75</v>
      </c>
      <c r="P64" s="11">
        <v>141137.69</v>
      </c>
      <c r="Q64" s="11">
        <v>2943741.36</v>
      </c>
      <c r="R64" s="11">
        <v>673205.58</v>
      </c>
      <c r="S64" s="11">
        <v>817363.75</v>
      </c>
      <c r="T64" s="11">
        <v>2516376.43</v>
      </c>
      <c r="U64" s="60">
        <v>1058610.97</v>
      </c>
      <c r="V64" s="63">
        <v>22330028.21</v>
      </c>
    </row>
    <row r="65" spans="1:22" ht="12.75">
      <c r="A65" s="227">
        <v>2</v>
      </c>
      <c r="B65" s="228">
        <v>6</v>
      </c>
      <c r="C65" s="228">
        <v>3</v>
      </c>
      <c r="D65" s="16">
        <v>1</v>
      </c>
      <c r="E65" s="16">
        <v>0</v>
      </c>
      <c r="F65" s="19"/>
      <c r="G65" s="54" t="s">
        <v>340</v>
      </c>
      <c r="H65" s="11">
        <v>0</v>
      </c>
      <c r="I65" s="11">
        <v>202936.08</v>
      </c>
      <c r="J65" s="11">
        <v>73845.36</v>
      </c>
      <c r="K65" s="11">
        <v>0</v>
      </c>
      <c r="L65" s="11">
        <v>187026.33</v>
      </c>
      <c r="M65" s="11">
        <v>630504.42</v>
      </c>
      <c r="N65" s="11">
        <v>31981.34</v>
      </c>
      <c r="O65" s="11">
        <v>1369885.97</v>
      </c>
      <c r="P65" s="11">
        <v>11069.11</v>
      </c>
      <c r="Q65" s="11">
        <v>801343.64</v>
      </c>
      <c r="R65" s="11">
        <v>392455.48</v>
      </c>
      <c r="S65" s="11">
        <v>94153</v>
      </c>
      <c r="T65" s="11">
        <v>3857.5</v>
      </c>
      <c r="U65" s="60">
        <v>100194.62</v>
      </c>
      <c r="V65" s="63">
        <v>3899252.85</v>
      </c>
    </row>
    <row r="66" spans="1:22" ht="12.75">
      <c r="A66" s="227">
        <v>2</v>
      </c>
      <c r="B66" s="228">
        <v>2</v>
      </c>
      <c r="C66" s="228">
        <v>3</v>
      </c>
      <c r="D66" s="16">
        <v>1</v>
      </c>
      <c r="E66" s="16">
        <v>0</v>
      </c>
      <c r="F66" s="19"/>
      <c r="G66" s="54" t="s">
        <v>341</v>
      </c>
      <c r="H66" s="11">
        <v>0</v>
      </c>
      <c r="I66" s="11">
        <v>0</v>
      </c>
      <c r="J66" s="11">
        <v>393504.53</v>
      </c>
      <c r="K66" s="11">
        <v>9855.4</v>
      </c>
      <c r="L66" s="11">
        <v>27585</v>
      </c>
      <c r="M66" s="11">
        <v>848840.41</v>
      </c>
      <c r="N66" s="11">
        <v>18411.5</v>
      </c>
      <c r="O66" s="11">
        <v>1643827</v>
      </c>
      <c r="P66" s="11">
        <v>20911.36</v>
      </c>
      <c r="Q66" s="11">
        <v>1293767.43</v>
      </c>
      <c r="R66" s="11">
        <v>550227.98</v>
      </c>
      <c r="S66" s="11">
        <v>325705.08</v>
      </c>
      <c r="T66" s="11">
        <v>49122.56</v>
      </c>
      <c r="U66" s="60">
        <v>204795.06</v>
      </c>
      <c r="V66" s="63">
        <v>5386553.31</v>
      </c>
    </row>
    <row r="67" spans="1:22" ht="12.75">
      <c r="A67" s="227">
        <v>2</v>
      </c>
      <c r="B67" s="228">
        <v>2</v>
      </c>
      <c r="C67" s="228">
        <v>4</v>
      </c>
      <c r="D67" s="16">
        <v>1</v>
      </c>
      <c r="E67" s="16">
        <v>0</v>
      </c>
      <c r="F67" s="19"/>
      <c r="G67" s="54" t="s">
        <v>342</v>
      </c>
      <c r="H67" s="11">
        <v>0</v>
      </c>
      <c r="I67" s="11">
        <v>0</v>
      </c>
      <c r="J67" s="11">
        <v>69615.75</v>
      </c>
      <c r="K67" s="11">
        <v>0</v>
      </c>
      <c r="L67" s="11">
        <v>761989.08</v>
      </c>
      <c r="M67" s="11">
        <v>601725.19</v>
      </c>
      <c r="N67" s="11">
        <v>8058.92</v>
      </c>
      <c r="O67" s="11">
        <v>1335157.35</v>
      </c>
      <c r="P67" s="11">
        <v>22849.56</v>
      </c>
      <c r="Q67" s="11">
        <v>791707.83</v>
      </c>
      <c r="R67" s="11">
        <v>155570.71</v>
      </c>
      <c r="S67" s="11">
        <v>78750</v>
      </c>
      <c r="T67" s="11">
        <v>22383.88</v>
      </c>
      <c r="U67" s="60">
        <v>80262.92</v>
      </c>
      <c r="V67" s="63">
        <v>3928071.19</v>
      </c>
    </row>
    <row r="68" spans="1:22" ht="12.75">
      <c r="A68" s="227">
        <v>2</v>
      </c>
      <c r="B68" s="228">
        <v>8</v>
      </c>
      <c r="C68" s="228">
        <v>5</v>
      </c>
      <c r="D68" s="16">
        <v>1</v>
      </c>
      <c r="E68" s="16">
        <v>0</v>
      </c>
      <c r="F68" s="19"/>
      <c r="G68" s="54" t="s">
        <v>343</v>
      </c>
      <c r="H68" s="11">
        <v>0</v>
      </c>
      <c r="I68" s="11">
        <v>0</v>
      </c>
      <c r="J68" s="11">
        <v>10380</v>
      </c>
      <c r="K68" s="11">
        <v>4233</v>
      </c>
      <c r="L68" s="11">
        <v>223069.4</v>
      </c>
      <c r="M68" s="11">
        <v>805523.45</v>
      </c>
      <c r="N68" s="11">
        <v>92233.83</v>
      </c>
      <c r="O68" s="11">
        <v>1565454.47</v>
      </c>
      <c r="P68" s="11">
        <v>82988.37</v>
      </c>
      <c r="Q68" s="11">
        <v>706984.25</v>
      </c>
      <c r="R68" s="11">
        <v>500740</v>
      </c>
      <c r="S68" s="11">
        <v>226249.43</v>
      </c>
      <c r="T68" s="11">
        <v>72287.27</v>
      </c>
      <c r="U68" s="60">
        <v>21674.97</v>
      </c>
      <c r="V68" s="63">
        <v>4311818.44</v>
      </c>
    </row>
    <row r="69" spans="1:22" ht="12.75">
      <c r="A69" s="227">
        <v>2</v>
      </c>
      <c r="B69" s="228">
        <v>21</v>
      </c>
      <c r="C69" s="228">
        <v>3</v>
      </c>
      <c r="D69" s="16">
        <v>1</v>
      </c>
      <c r="E69" s="16">
        <v>0</v>
      </c>
      <c r="F69" s="19"/>
      <c r="G69" s="54" t="s">
        <v>344</v>
      </c>
      <c r="H69" s="11">
        <v>0</v>
      </c>
      <c r="I69" s="11">
        <v>0</v>
      </c>
      <c r="J69" s="11">
        <v>52071.86</v>
      </c>
      <c r="K69" s="11">
        <v>0</v>
      </c>
      <c r="L69" s="11">
        <v>334539.84</v>
      </c>
      <c r="M69" s="11">
        <v>1239857.32</v>
      </c>
      <c r="N69" s="11">
        <v>181461.17</v>
      </c>
      <c r="O69" s="11">
        <v>1318733.92</v>
      </c>
      <c r="P69" s="11">
        <v>92360.09</v>
      </c>
      <c r="Q69" s="11">
        <v>703244.19</v>
      </c>
      <c r="R69" s="11">
        <v>910257.28</v>
      </c>
      <c r="S69" s="11">
        <v>308407</v>
      </c>
      <c r="T69" s="11">
        <v>16901.85</v>
      </c>
      <c r="U69" s="60">
        <v>100052.12</v>
      </c>
      <c r="V69" s="63">
        <v>5257886.64</v>
      </c>
    </row>
    <row r="70" spans="1:22" ht="12.75">
      <c r="A70" s="227">
        <v>2</v>
      </c>
      <c r="B70" s="228">
        <v>6</v>
      </c>
      <c r="C70" s="228">
        <v>4</v>
      </c>
      <c r="D70" s="16">
        <v>1</v>
      </c>
      <c r="E70" s="16">
        <v>0</v>
      </c>
      <c r="F70" s="19"/>
      <c r="G70" s="54" t="s">
        <v>345</v>
      </c>
      <c r="H70" s="11">
        <v>0</v>
      </c>
      <c r="I70" s="11">
        <v>552535.62</v>
      </c>
      <c r="J70" s="11">
        <v>37810.56</v>
      </c>
      <c r="K70" s="11">
        <v>13924</v>
      </c>
      <c r="L70" s="11">
        <v>683698.75</v>
      </c>
      <c r="M70" s="11">
        <v>1314010.39</v>
      </c>
      <c r="N70" s="11">
        <v>95979.37</v>
      </c>
      <c r="O70" s="11">
        <v>1859751.16</v>
      </c>
      <c r="P70" s="11">
        <v>78362.34</v>
      </c>
      <c r="Q70" s="11">
        <v>917114.43</v>
      </c>
      <c r="R70" s="11">
        <v>567700.38</v>
      </c>
      <c r="S70" s="11">
        <v>375962</v>
      </c>
      <c r="T70" s="11">
        <v>678034.13</v>
      </c>
      <c r="U70" s="60">
        <v>335031.71</v>
      </c>
      <c r="V70" s="63">
        <v>7509914.84</v>
      </c>
    </row>
    <row r="71" spans="1:22" ht="12.75">
      <c r="A71" s="227">
        <v>2</v>
      </c>
      <c r="B71" s="228">
        <v>19</v>
      </c>
      <c r="C71" s="228">
        <v>1</v>
      </c>
      <c r="D71" s="16">
        <v>1</v>
      </c>
      <c r="E71" s="16">
        <v>0</v>
      </c>
      <c r="F71" s="19"/>
      <c r="G71" s="54" t="s">
        <v>346</v>
      </c>
      <c r="H71" s="11">
        <v>0</v>
      </c>
      <c r="I71" s="11">
        <v>0</v>
      </c>
      <c r="J71" s="11">
        <v>4596388.57</v>
      </c>
      <c r="K71" s="11">
        <v>165377.52</v>
      </c>
      <c r="L71" s="11">
        <v>389982.51</v>
      </c>
      <c r="M71" s="11">
        <v>4736330.55</v>
      </c>
      <c r="N71" s="11">
        <v>527465.83</v>
      </c>
      <c r="O71" s="11">
        <v>13141187.22</v>
      </c>
      <c r="P71" s="11">
        <v>303470.18</v>
      </c>
      <c r="Q71" s="11">
        <v>6112953.32</v>
      </c>
      <c r="R71" s="11">
        <v>591396.75</v>
      </c>
      <c r="S71" s="11">
        <v>1036163.86</v>
      </c>
      <c r="T71" s="11">
        <v>1439951.71</v>
      </c>
      <c r="U71" s="60">
        <v>2365224.31</v>
      </c>
      <c r="V71" s="63">
        <v>35405892.33</v>
      </c>
    </row>
    <row r="72" spans="1:22" ht="12.75">
      <c r="A72" s="227">
        <v>2</v>
      </c>
      <c r="B72" s="228">
        <v>19</v>
      </c>
      <c r="C72" s="228">
        <v>2</v>
      </c>
      <c r="D72" s="16">
        <v>1</v>
      </c>
      <c r="E72" s="16">
        <v>0</v>
      </c>
      <c r="F72" s="19"/>
      <c r="G72" s="54" t="s">
        <v>347</v>
      </c>
      <c r="H72" s="11">
        <v>2240.97</v>
      </c>
      <c r="I72" s="11">
        <v>0</v>
      </c>
      <c r="J72" s="11">
        <v>239017</v>
      </c>
      <c r="K72" s="11">
        <v>0</v>
      </c>
      <c r="L72" s="11">
        <v>1595378.27</v>
      </c>
      <c r="M72" s="11">
        <v>1534959.26</v>
      </c>
      <c r="N72" s="11">
        <v>109457.54</v>
      </c>
      <c r="O72" s="11">
        <v>4987591.87</v>
      </c>
      <c r="P72" s="11">
        <v>140337.23</v>
      </c>
      <c r="Q72" s="11">
        <v>2360912.89</v>
      </c>
      <c r="R72" s="11">
        <v>997416.07</v>
      </c>
      <c r="S72" s="11">
        <v>286528.9</v>
      </c>
      <c r="T72" s="11">
        <v>1490724.7</v>
      </c>
      <c r="U72" s="60">
        <v>396491.83</v>
      </c>
      <c r="V72" s="63">
        <v>14141056.53</v>
      </c>
    </row>
    <row r="73" spans="1:22" ht="12.75">
      <c r="A73" s="227">
        <v>2</v>
      </c>
      <c r="B73" s="228">
        <v>10</v>
      </c>
      <c r="C73" s="228">
        <v>2</v>
      </c>
      <c r="D73" s="16">
        <v>1</v>
      </c>
      <c r="E73" s="16">
        <v>0</v>
      </c>
      <c r="F73" s="19"/>
      <c r="G73" s="54" t="s">
        <v>348</v>
      </c>
      <c r="H73" s="11">
        <v>202.49</v>
      </c>
      <c r="I73" s="11">
        <v>587497.4</v>
      </c>
      <c r="J73" s="11">
        <v>190844.75</v>
      </c>
      <c r="K73" s="11">
        <v>9513.21</v>
      </c>
      <c r="L73" s="11">
        <v>777470.43</v>
      </c>
      <c r="M73" s="11">
        <v>1062839.28</v>
      </c>
      <c r="N73" s="11">
        <v>40523.41</v>
      </c>
      <c r="O73" s="11">
        <v>1461272.05</v>
      </c>
      <c r="P73" s="11">
        <v>44474.52</v>
      </c>
      <c r="Q73" s="11">
        <v>754390.76</v>
      </c>
      <c r="R73" s="11">
        <v>643271.96</v>
      </c>
      <c r="S73" s="11">
        <v>100225.23</v>
      </c>
      <c r="T73" s="11">
        <v>48963.23</v>
      </c>
      <c r="U73" s="60">
        <v>220637.43</v>
      </c>
      <c r="V73" s="63">
        <v>5942126.15</v>
      </c>
    </row>
    <row r="74" spans="1:22" ht="12.75">
      <c r="A74" s="227">
        <v>2</v>
      </c>
      <c r="B74" s="228">
        <v>26</v>
      </c>
      <c r="C74" s="228">
        <v>1</v>
      </c>
      <c r="D74" s="16">
        <v>1</v>
      </c>
      <c r="E74" s="16">
        <v>0</v>
      </c>
      <c r="F74" s="19"/>
      <c r="G74" s="54" t="s">
        <v>349</v>
      </c>
      <c r="H74" s="11">
        <v>0</v>
      </c>
      <c r="I74" s="11">
        <v>265255.19</v>
      </c>
      <c r="J74" s="11">
        <v>36660.86</v>
      </c>
      <c r="K74" s="11">
        <v>456.51</v>
      </c>
      <c r="L74" s="11">
        <v>196127.4</v>
      </c>
      <c r="M74" s="11">
        <v>394685.66</v>
      </c>
      <c r="N74" s="11">
        <v>15572.86</v>
      </c>
      <c r="O74" s="11">
        <v>803109.04</v>
      </c>
      <c r="P74" s="11">
        <v>4556.64</v>
      </c>
      <c r="Q74" s="11">
        <v>769358.69</v>
      </c>
      <c r="R74" s="11">
        <v>305052.9</v>
      </c>
      <c r="S74" s="11">
        <v>43138.5</v>
      </c>
      <c r="T74" s="11">
        <v>0</v>
      </c>
      <c r="U74" s="60">
        <v>81166.34</v>
      </c>
      <c r="V74" s="63">
        <v>2915140.59</v>
      </c>
    </row>
    <row r="75" spans="1:22" ht="12.75">
      <c r="A75" s="227">
        <v>2</v>
      </c>
      <c r="B75" s="228">
        <v>25</v>
      </c>
      <c r="C75" s="228">
        <v>1</v>
      </c>
      <c r="D75" s="16">
        <v>1</v>
      </c>
      <c r="E75" s="16">
        <v>0</v>
      </c>
      <c r="F75" s="19"/>
      <c r="G75" s="54" t="s">
        <v>350</v>
      </c>
      <c r="H75" s="11">
        <v>47.72</v>
      </c>
      <c r="I75" s="11">
        <v>4594.6</v>
      </c>
      <c r="J75" s="11">
        <v>3630.3</v>
      </c>
      <c r="K75" s="11">
        <v>0</v>
      </c>
      <c r="L75" s="11">
        <v>27221.54</v>
      </c>
      <c r="M75" s="11">
        <v>490607.52</v>
      </c>
      <c r="N75" s="11">
        <v>7144.96</v>
      </c>
      <c r="O75" s="11">
        <v>1487227.02</v>
      </c>
      <c r="P75" s="11">
        <v>8450.6</v>
      </c>
      <c r="Q75" s="11">
        <v>426178.59</v>
      </c>
      <c r="R75" s="11">
        <v>126471.41</v>
      </c>
      <c r="S75" s="11">
        <v>98200</v>
      </c>
      <c r="T75" s="11">
        <v>30000</v>
      </c>
      <c r="U75" s="60">
        <v>66254.9</v>
      </c>
      <c r="V75" s="63">
        <v>2776029.16</v>
      </c>
    </row>
    <row r="76" spans="1:22" ht="12.75">
      <c r="A76" s="227">
        <v>2</v>
      </c>
      <c r="B76" s="228">
        <v>25</v>
      </c>
      <c r="C76" s="228">
        <v>2</v>
      </c>
      <c r="D76" s="16">
        <v>1</v>
      </c>
      <c r="E76" s="16">
        <v>0</v>
      </c>
      <c r="F76" s="19"/>
      <c r="G76" s="54" t="s">
        <v>351</v>
      </c>
      <c r="H76" s="11">
        <v>10200</v>
      </c>
      <c r="I76" s="11">
        <v>0</v>
      </c>
      <c r="J76" s="11">
        <v>116881.43</v>
      </c>
      <c r="K76" s="11">
        <v>5000</v>
      </c>
      <c r="L76" s="11">
        <v>233091.87</v>
      </c>
      <c r="M76" s="11">
        <v>2456379.16</v>
      </c>
      <c r="N76" s="11">
        <v>225121.93</v>
      </c>
      <c r="O76" s="11">
        <v>8294810.05</v>
      </c>
      <c r="P76" s="11">
        <v>112167.24</v>
      </c>
      <c r="Q76" s="11">
        <v>3371809.73</v>
      </c>
      <c r="R76" s="11">
        <v>3883909.53</v>
      </c>
      <c r="S76" s="11">
        <v>750000</v>
      </c>
      <c r="T76" s="11">
        <v>1004906.51</v>
      </c>
      <c r="U76" s="60">
        <v>1257569.48</v>
      </c>
      <c r="V76" s="63">
        <v>21721846.93</v>
      </c>
    </row>
    <row r="77" spans="1:22" ht="12.75">
      <c r="A77" s="227">
        <v>2</v>
      </c>
      <c r="B77" s="228">
        <v>26</v>
      </c>
      <c r="C77" s="228">
        <v>2</v>
      </c>
      <c r="D77" s="16">
        <v>1</v>
      </c>
      <c r="E77" s="16">
        <v>0</v>
      </c>
      <c r="F77" s="19"/>
      <c r="G77" s="54" t="s">
        <v>352</v>
      </c>
      <c r="H77" s="11">
        <v>875.96</v>
      </c>
      <c r="I77" s="11">
        <v>0</v>
      </c>
      <c r="J77" s="11">
        <v>41269.45</v>
      </c>
      <c r="K77" s="11">
        <v>0</v>
      </c>
      <c r="L77" s="11">
        <v>1706495.91</v>
      </c>
      <c r="M77" s="11">
        <v>1602465.23</v>
      </c>
      <c r="N77" s="11">
        <v>45539.28</v>
      </c>
      <c r="O77" s="11">
        <v>3079221.89</v>
      </c>
      <c r="P77" s="11">
        <v>38862.8</v>
      </c>
      <c r="Q77" s="11">
        <v>2101845.12</v>
      </c>
      <c r="R77" s="11">
        <v>1226971.71</v>
      </c>
      <c r="S77" s="11">
        <v>428746.33</v>
      </c>
      <c r="T77" s="11">
        <v>202018.99</v>
      </c>
      <c r="U77" s="60">
        <v>822232.43</v>
      </c>
      <c r="V77" s="63">
        <v>11296545.1</v>
      </c>
    </row>
    <row r="78" spans="1:22" s="95" customFormat="1" ht="15">
      <c r="A78" s="231"/>
      <c r="B78" s="232"/>
      <c r="C78" s="232"/>
      <c r="D78" s="101"/>
      <c r="E78" s="101"/>
      <c r="F78" s="102" t="s">
        <v>353</v>
      </c>
      <c r="G78" s="291"/>
      <c r="H78" s="103">
        <v>4743323.66</v>
      </c>
      <c r="I78" s="103">
        <v>3459061.5200000005</v>
      </c>
      <c r="J78" s="103">
        <v>13505173.990000004</v>
      </c>
      <c r="K78" s="103">
        <v>531367.97</v>
      </c>
      <c r="L78" s="103">
        <v>8906278.03</v>
      </c>
      <c r="M78" s="103">
        <v>63067674.14000002</v>
      </c>
      <c r="N78" s="103">
        <v>3084349.6699999995</v>
      </c>
      <c r="O78" s="103">
        <v>162275928.22</v>
      </c>
      <c r="P78" s="103">
        <v>2054858.2799999989</v>
      </c>
      <c r="Q78" s="103">
        <v>61907491.38999999</v>
      </c>
      <c r="R78" s="103">
        <v>34702045.739999995</v>
      </c>
      <c r="S78" s="103">
        <v>20777431.869999997</v>
      </c>
      <c r="T78" s="103">
        <v>5870574.769999998</v>
      </c>
      <c r="U78" s="104">
        <v>15598187.600000001</v>
      </c>
      <c r="V78" s="105">
        <v>400483746.8499997</v>
      </c>
    </row>
    <row r="79" spans="1:22" ht="12.75">
      <c r="A79" s="227">
        <v>2</v>
      </c>
      <c r="B79" s="228">
        <v>1</v>
      </c>
      <c r="C79" s="228">
        <v>2</v>
      </c>
      <c r="D79" s="16">
        <v>2</v>
      </c>
      <c r="E79" s="16">
        <v>0</v>
      </c>
      <c r="F79" s="19"/>
      <c r="G79" s="54" t="s">
        <v>323</v>
      </c>
      <c r="H79" s="11">
        <v>0</v>
      </c>
      <c r="I79" s="11">
        <v>0</v>
      </c>
      <c r="J79" s="11">
        <v>66209.22</v>
      </c>
      <c r="K79" s="11">
        <v>0</v>
      </c>
      <c r="L79" s="11">
        <v>399141.99</v>
      </c>
      <c r="M79" s="11">
        <v>1366068.43</v>
      </c>
      <c r="N79" s="11">
        <v>31438.98</v>
      </c>
      <c r="O79" s="11">
        <v>2503971.78</v>
      </c>
      <c r="P79" s="11">
        <v>32925.6</v>
      </c>
      <c r="Q79" s="11">
        <v>1153777.54</v>
      </c>
      <c r="R79" s="11">
        <v>244017.45</v>
      </c>
      <c r="S79" s="11">
        <v>738379.8</v>
      </c>
      <c r="T79" s="11">
        <v>0</v>
      </c>
      <c r="U79" s="60">
        <v>16808.14</v>
      </c>
      <c r="V79" s="63">
        <v>6552738.93</v>
      </c>
    </row>
    <row r="80" spans="1:22" ht="12.75">
      <c r="A80" s="227">
        <v>2</v>
      </c>
      <c r="B80" s="228">
        <v>17</v>
      </c>
      <c r="C80" s="228">
        <v>1</v>
      </c>
      <c r="D80" s="16">
        <v>2</v>
      </c>
      <c r="E80" s="16">
        <v>0</v>
      </c>
      <c r="F80" s="19"/>
      <c r="G80" s="54" t="s">
        <v>354</v>
      </c>
      <c r="H80" s="11">
        <v>5184.64</v>
      </c>
      <c r="I80" s="11">
        <v>0</v>
      </c>
      <c r="J80" s="11">
        <v>19958.87</v>
      </c>
      <c r="K80" s="11">
        <v>0</v>
      </c>
      <c r="L80" s="11">
        <v>1332.8</v>
      </c>
      <c r="M80" s="11">
        <v>542269.8</v>
      </c>
      <c r="N80" s="11">
        <v>69700.44</v>
      </c>
      <c r="O80" s="11">
        <v>1776590.7</v>
      </c>
      <c r="P80" s="11">
        <v>23782.2</v>
      </c>
      <c r="Q80" s="11">
        <v>575821.94</v>
      </c>
      <c r="R80" s="11">
        <v>90320.71</v>
      </c>
      <c r="S80" s="11">
        <v>125566.59</v>
      </c>
      <c r="T80" s="11">
        <v>45473.81</v>
      </c>
      <c r="U80" s="60">
        <v>61456.72</v>
      </c>
      <c r="V80" s="63">
        <v>3337459.22</v>
      </c>
    </row>
    <row r="81" spans="1:22" ht="12.75">
      <c r="A81" s="227">
        <v>2</v>
      </c>
      <c r="B81" s="228">
        <v>9</v>
      </c>
      <c r="C81" s="228">
        <v>2</v>
      </c>
      <c r="D81" s="16">
        <v>2</v>
      </c>
      <c r="E81" s="16">
        <v>0</v>
      </c>
      <c r="F81" s="19"/>
      <c r="G81" s="54" t="s">
        <v>324</v>
      </c>
      <c r="H81" s="11">
        <v>67713.82</v>
      </c>
      <c r="I81" s="11">
        <v>0</v>
      </c>
      <c r="J81" s="11">
        <v>35853</v>
      </c>
      <c r="K81" s="11">
        <v>0</v>
      </c>
      <c r="L81" s="11">
        <v>199890.92</v>
      </c>
      <c r="M81" s="11">
        <v>1113331.37</v>
      </c>
      <c r="N81" s="11">
        <v>87751.61</v>
      </c>
      <c r="O81" s="11">
        <v>2336388.73</v>
      </c>
      <c r="P81" s="11">
        <v>13042.34</v>
      </c>
      <c r="Q81" s="11">
        <v>1199846.27</v>
      </c>
      <c r="R81" s="11">
        <v>189804.28</v>
      </c>
      <c r="S81" s="11">
        <v>183723.3</v>
      </c>
      <c r="T81" s="11">
        <v>61738.94</v>
      </c>
      <c r="U81" s="60">
        <v>48299.2</v>
      </c>
      <c r="V81" s="63">
        <v>5537383.78</v>
      </c>
    </row>
    <row r="82" spans="1:22" ht="12.75">
      <c r="A82" s="227">
        <v>2</v>
      </c>
      <c r="B82" s="228">
        <v>24</v>
      </c>
      <c r="C82" s="228">
        <v>2</v>
      </c>
      <c r="D82" s="16">
        <v>2</v>
      </c>
      <c r="E82" s="16">
        <v>0</v>
      </c>
      <c r="F82" s="19"/>
      <c r="G82" s="54" t="s">
        <v>355</v>
      </c>
      <c r="H82" s="11">
        <v>0</v>
      </c>
      <c r="I82" s="11">
        <v>4228.01</v>
      </c>
      <c r="J82" s="11">
        <v>15228.11</v>
      </c>
      <c r="K82" s="11">
        <v>0</v>
      </c>
      <c r="L82" s="11">
        <v>89780.93</v>
      </c>
      <c r="M82" s="11">
        <v>371051.11</v>
      </c>
      <c r="N82" s="11">
        <v>16883.85</v>
      </c>
      <c r="O82" s="11">
        <v>976064.85</v>
      </c>
      <c r="P82" s="11">
        <v>8620.5</v>
      </c>
      <c r="Q82" s="11">
        <v>385179.74</v>
      </c>
      <c r="R82" s="11">
        <v>616061.09</v>
      </c>
      <c r="S82" s="11">
        <v>87247.87</v>
      </c>
      <c r="T82" s="11">
        <v>5091.17</v>
      </c>
      <c r="U82" s="60">
        <v>99682.06</v>
      </c>
      <c r="V82" s="63">
        <v>2675119.29</v>
      </c>
    </row>
    <row r="83" spans="1:22" ht="12.75">
      <c r="A83" s="227">
        <v>2</v>
      </c>
      <c r="B83" s="228">
        <v>13</v>
      </c>
      <c r="C83" s="228">
        <v>1</v>
      </c>
      <c r="D83" s="16">
        <v>2</v>
      </c>
      <c r="E83" s="16">
        <v>0</v>
      </c>
      <c r="F83" s="19"/>
      <c r="G83" s="54" t="s">
        <v>356</v>
      </c>
      <c r="H83" s="11">
        <v>128.88</v>
      </c>
      <c r="I83" s="11">
        <v>86283.42</v>
      </c>
      <c r="J83" s="11">
        <v>1845</v>
      </c>
      <c r="K83" s="11">
        <v>0</v>
      </c>
      <c r="L83" s="11">
        <v>6706.64</v>
      </c>
      <c r="M83" s="11">
        <v>525359.46</v>
      </c>
      <c r="N83" s="11">
        <v>12476.17</v>
      </c>
      <c r="O83" s="11">
        <v>1546850.68</v>
      </c>
      <c r="P83" s="11">
        <v>10247.92</v>
      </c>
      <c r="Q83" s="11">
        <v>783580.19</v>
      </c>
      <c r="R83" s="11">
        <v>190284.52</v>
      </c>
      <c r="S83" s="11">
        <v>110385.28</v>
      </c>
      <c r="T83" s="11">
        <v>52374.67</v>
      </c>
      <c r="U83" s="60">
        <v>117094.53</v>
      </c>
      <c r="V83" s="63">
        <v>3443617.36</v>
      </c>
    </row>
    <row r="84" spans="1:22" ht="12.75">
      <c r="A84" s="227">
        <v>2</v>
      </c>
      <c r="B84" s="228">
        <v>21</v>
      </c>
      <c r="C84" s="228">
        <v>4</v>
      </c>
      <c r="D84" s="16">
        <v>2</v>
      </c>
      <c r="E84" s="16">
        <v>0</v>
      </c>
      <c r="F84" s="19"/>
      <c r="G84" s="54" t="s">
        <v>357</v>
      </c>
      <c r="H84" s="11">
        <v>0</v>
      </c>
      <c r="I84" s="11">
        <v>0</v>
      </c>
      <c r="J84" s="11">
        <v>47756.24</v>
      </c>
      <c r="K84" s="11">
        <v>0</v>
      </c>
      <c r="L84" s="11">
        <v>532515.5</v>
      </c>
      <c r="M84" s="11">
        <v>503232.24</v>
      </c>
      <c r="N84" s="11">
        <v>44110.58</v>
      </c>
      <c r="O84" s="11">
        <v>1623700.03</v>
      </c>
      <c r="P84" s="11">
        <v>10194.23</v>
      </c>
      <c r="Q84" s="11">
        <v>628474.78</v>
      </c>
      <c r="R84" s="11">
        <v>77652.96</v>
      </c>
      <c r="S84" s="11">
        <v>173670</v>
      </c>
      <c r="T84" s="11">
        <v>127675.82</v>
      </c>
      <c r="U84" s="60">
        <v>49416.13</v>
      </c>
      <c r="V84" s="63">
        <v>3818398.51</v>
      </c>
    </row>
    <row r="85" spans="1:22" ht="12.75">
      <c r="A85" s="227">
        <v>2</v>
      </c>
      <c r="B85" s="228">
        <v>23</v>
      </c>
      <c r="C85" s="228">
        <v>1</v>
      </c>
      <c r="D85" s="16">
        <v>2</v>
      </c>
      <c r="E85" s="16">
        <v>0</v>
      </c>
      <c r="F85" s="19"/>
      <c r="G85" s="54" t="s">
        <v>358</v>
      </c>
      <c r="H85" s="11">
        <v>16500</v>
      </c>
      <c r="I85" s="11">
        <v>0</v>
      </c>
      <c r="J85" s="11">
        <v>702910.13</v>
      </c>
      <c r="K85" s="11">
        <v>0</v>
      </c>
      <c r="L85" s="11">
        <v>161950.98</v>
      </c>
      <c r="M85" s="11">
        <v>1281367.72</v>
      </c>
      <c r="N85" s="11">
        <v>45203.94</v>
      </c>
      <c r="O85" s="11">
        <v>4910740.45</v>
      </c>
      <c r="P85" s="11">
        <v>50520.32</v>
      </c>
      <c r="Q85" s="11">
        <v>929129.68</v>
      </c>
      <c r="R85" s="11">
        <v>1566363.22</v>
      </c>
      <c r="S85" s="11">
        <v>320367.99</v>
      </c>
      <c r="T85" s="11">
        <v>119870.99</v>
      </c>
      <c r="U85" s="60">
        <v>234049.72</v>
      </c>
      <c r="V85" s="63">
        <v>10338975.14</v>
      </c>
    </row>
    <row r="86" spans="1:22" ht="12.75">
      <c r="A86" s="227">
        <v>2</v>
      </c>
      <c r="B86" s="228">
        <v>23</v>
      </c>
      <c r="C86" s="228">
        <v>2</v>
      </c>
      <c r="D86" s="16">
        <v>2</v>
      </c>
      <c r="E86" s="16">
        <v>0</v>
      </c>
      <c r="F86" s="19"/>
      <c r="G86" s="54" t="s">
        <v>359</v>
      </c>
      <c r="H86" s="11">
        <v>350000</v>
      </c>
      <c r="I86" s="11">
        <v>18692.17</v>
      </c>
      <c r="J86" s="11">
        <v>1521389.66</v>
      </c>
      <c r="K86" s="11">
        <v>0</v>
      </c>
      <c r="L86" s="11">
        <v>453948.26</v>
      </c>
      <c r="M86" s="11">
        <v>2284173.51</v>
      </c>
      <c r="N86" s="11">
        <v>92309.85</v>
      </c>
      <c r="O86" s="11">
        <v>7501804.25</v>
      </c>
      <c r="P86" s="11">
        <v>141953.01</v>
      </c>
      <c r="Q86" s="11">
        <v>1341694.88</v>
      </c>
      <c r="R86" s="11">
        <v>2626449.87</v>
      </c>
      <c r="S86" s="11">
        <v>531804.62</v>
      </c>
      <c r="T86" s="11">
        <v>341789.67</v>
      </c>
      <c r="U86" s="60">
        <v>510696.69</v>
      </c>
      <c r="V86" s="63">
        <v>17716706.44</v>
      </c>
    </row>
    <row r="87" spans="1:22" ht="12.75">
      <c r="A87" s="227">
        <v>2</v>
      </c>
      <c r="B87" s="228">
        <v>19</v>
      </c>
      <c r="C87" s="228">
        <v>3</v>
      </c>
      <c r="D87" s="16">
        <v>2</v>
      </c>
      <c r="E87" s="16">
        <v>0</v>
      </c>
      <c r="F87" s="19"/>
      <c r="G87" s="54" t="s">
        <v>360</v>
      </c>
      <c r="H87" s="11">
        <v>58579.02</v>
      </c>
      <c r="I87" s="11">
        <v>78047.15</v>
      </c>
      <c r="J87" s="11">
        <v>24906.42</v>
      </c>
      <c r="K87" s="11">
        <v>0</v>
      </c>
      <c r="L87" s="11">
        <v>73459.3</v>
      </c>
      <c r="M87" s="11">
        <v>840923.72</v>
      </c>
      <c r="N87" s="11">
        <v>22404.77</v>
      </c>
      <c r="O87" s="11">
        <v>1434913.1</v>
      </c>
      <c r="P87" s="11">
        <v>19409.57</v>
      </c>
      <c r="Q87" s="11">
        <v>880746.35</v>
      </c>
      <c r="R87" s="11">
        <v>219780.73</v>
      </c>
      <c r="S87" s="11">
        <v>133914.28</v>
      </c>
      <c r="T87" s="11">
        <v>34333.25</v>
      </c>
      <c r="U87" s="60">
        <v>131069.42</v>
      </c>
      <c r="V87" s="63">
        <v>3952487.08</v>
      </c>
    </row>
    <row r="88" spans="1:22" ht="12.75">
      <c r="A88" s="227">
        <v>2</v>
      </c>
      <c r="B88" s="228">
        <v>14</v>
      </c>
      <c r="C88" s="228">
        <v>3</v>
      </c>
      <c r="D88" s="16">
        <v>2</v>
      </c>
      <c r="E88" s="16">
        <v>0</v>
      </c>
      <c r="F88" s="19"/>
      <c r="G88" s="54" t="s">
        <v>361</v>
      </c>
      <c r="H88" s="11">
        <v>0</v>
      </c>
      <c r="I88" s="11">
        <v>0</v>
      </c>
      <c r="J88" s="11">
        <v>200333.15</v>
      </c>
      <c r="K88" s="11">
        <v>0</v>
      </c>
      <c r="L88" s="11">
        <v>39036.61</v>
      </c>
      <c r="M88" s="11">
        <v>561252.41</v>
      </c>
      <c r="N88" s="11">
        <v>16828.92</v>
      </c>
      <c r="O88" s="11">
        <v>1907573.55</v>
      </c>
      <c r="P88" s="11">
        <v>4175.45</v>
      </c>
      <c r="Q88" s="11">
        <v>626017.62</v>
      </c>
      <c r="R88" s="11">
        <v>271004.1</v>
      </c>
      <c r="S88" s="11">
        <v>199410</v>
      </c>
      <c r="T88" s="11">
        <v>6191.13</v>
      </c>
      <c r="U88" s="60">
        <v>205674.91</v>
      </c>
      <c r="V88" s="63">
        <v>4037497.85</v>
      </c>
    </row>
    <row r="89" spans="1:22" ht="12.75">
      <c r="A89" s="227">
        <v>2</v>
      </c>
      <c r="B89" s="228">
        <v>15</v>
      </c>
      <c r="C89" s="228">
        <v>2</v>
      </c>
      <c r="D89" s="16">
        <v>2</v>
      </c>
      <c r="E89" s="16">
        <v>0</v>
      </c>
      <c r="F89" s="19"/>
      <c r="G89" s="54" t="s">
        <v>362</v>
      </c>
      <c r="H89" s="11">
        <v>0</v>
      </c>
      <c r="I89" s="11">
        <v>0</v>
      </c>
      <c r="J89" s="11">
        <v>17364.45</v>
      </c>
      <c r="K89" s="11">
        <v>0</v>
      </c>
      <c r="L89" s="11">
        <v>23040.23</v>
      </c>
      <c r="M89" s="11">
        <v>525948.47</v>
      </c>
      <c r="N89" s="11">
        <v>31609.05</v>
      </c>
      <c r="O89" s="11">
        <v>2209614.18</v>
      </c>
      <c r="P89" s="11">
        <v>19493.74</v>
      </c>
      <c r="Q89" s="11">
        <v>503687.4</v>
      </c>
      <c r="R89" s="11">
        <v>120867.65</v>
      </c>
      <c r="S89" s="11">
        <v>123769.2</v>
      </c>
      <c r="T89" s="11">
        <v>0</v>
      </c>
      <c r="U89" s="60">
        <v>109704.19</v>
      </c>
      <c r="V89" s="63">
        <v>3685098.56</v>
      </c>
    </row>
    <row r="90" spans="1:22" ht="12.75">
      <c r="A90" s="227">
        <v>2</v>
      </c>
      <c r="B90" s="228">
        <v>14</v>
      </c>
      <c r="C90" s="228">
        <v>4</v>
      </c>
      <c r="D90" s="16">
        <v>2</v>
      </c>
      <c r="E90" s="16">
        <v>0</v>
      </c>
      <c r="F90" s="19"/>
      <c r="G90" s="54" t="s">
        <v>363</v>
      </c>
      <c r="H90" s="11">
        <v>267.73</v>
      </c>
      <c r="I90" s="11">
        <v>60762.39</v>
      </c>
      <c r="J90" s="11">
        <v>20918.26</v>
      </c>
      <c r="K90" s="11">
        <v>0</v>
      </c>
      <c r="L90" s="11">
        <v>7340.02</v>
      </c>
      <c r="M90" s="11">
        <v>376127.05</v>
      </c>
      <c r="N90" s="11">
        <v>13271.46</v>
      </c>
      <c r="O90" s="11">
        <v>1726579.73</v>
      </c>
      <c r="P90" s="11">
        <v>7895.37</v>
      </c>
      <c r="Q90" s="11">
        <v>598362.64</v>
      </c>
      <c r="R90" s="11">
        <v>109263.17</v>
      </c>
      <c r="S90" s="11">
        <v>59583.47</v>
      </c>
      <c r="T90" s="11">
        <v>38853.5</v>
      </c>
      <c r="U90" s="60">
        <v>105367.52</v>
      </c>
      <c r="V90" s="63">
        <v>3124592.31</v>
      </c>
    </row>
    <row r="91" spans="1:22" ht="12.75">
      <c r="A91" s="227">
        <v>2</v>
      </c>
      <c r="B91" s="228">
        <v>2</v>
      </c>
      <c r="C91" s="228">
        <v>5</v>
      </c>
      <c r="D91" s="16">
        <v>2</v>
      </c>
      <c r="E91" s="16">
        <v>0</v>
      </c>
      <c r="F91" s="19"/>
      <c r="G91" s="54" t="s">
        <v>326</v>
      </c>
      <c r="H91" s="11">
        <v>374223.32</v>
      </c>
      <c r="I91" s="11">
        <v>0</v>
      </c>
      <c r="J91" s="11">
        <v>374801.51</v>
      </c>
      <c r="K91" s="11">
        <v>0</v>
      </c>
      <c r="L91" s="11">
        <v>99682.02</v>
      </c>
      <c r="M91" s="11">
        <v>761575.36</v>
      </c>
      <c r="N91" s="11">
        <v>59135.33</v>
      </c>
      <c r="O91" s="11">
        <v>2047377.59</v>
      </c>
      <c r="P91" s="11">
        <v>7745.97</v>
      </c>
      <c r="Q91" s="11">
        <v>1025437.36</v>
      </c>
      <c r="R91" s="11">
        <v>414522.04</v>
      </c>
      <c r="S91" s="11">
        <v>747535.13</v>
      </c>
      <c r="T91" s="11">
        <v>134813.16</v>
      </c>
      <c r="U91" s="60">
        <v>159614.21</v>
      </c>
      <c r="V91" s="63">
        <v>6206463</v>
      </c>
    </row>
    <row r="92" spans="1:22" ht="12.75">
      <c r="A92" s="227">
        <v>2</v>
      </c>
      <c r="B92" s="228">
        <v>16</v>
      </c>
      <c r="C92" s="228">
        <v>2</v>
      </c>
      <c r="D92" s="16">
        <v>2</v>
      </c>
      <c r="E92" s="16">
        <v>0</v>
      </c>
      <c r="F92" s="19"/>
      <c r="G92" s="54" t="s">
        <v>364</v>
      </c>
      <c r="H92" s="11">
        <v>1129.02</v>
      </c>
      <c r="I92" s="11">
        <v>0</v>
      </c>
      <c r="J92" s="11">
        <v>85276.41</v>
      </c>
      <c r="K92" s="11">
        <v>0</v>
      </c>
      <c r="L92" s="11">
        <v>4745.27</v>
      </c>
      <c r="M92" s="11">
        <v>516737.24</v>
      </c>
      <c r="N92" s="11">
        <v>23417.25</v>
      </c>
      <c r="O92" s="11">
        <v>1139815.97</v>
      </c>
      <c r="P92" s="11">
        <v>8614.34</v>
      </c>
      <c r="Q92" s="11">
        <v>506184.85</v>
      </c>
      <c r="R92" s="11">
        <v>558356.55</v>
      </c>
      <c r="S92" s="11">
        <v>135715.06</v>
      </c>
      <c r="T92" s="11">
        <v>4861.86</v>
      </c>
      <c r="U92" s="60">
        <v>19941.23</v>
      </c>
      <c r="V92" s="63">
        <v>3004795.05</v>
      </c>
    </row>
    <row r="93" spans="1:22" ht="12.75">
      <c r="A93" s="227">
        <v>2</v>
      </c>
      <c r="B93" s="228">
        <v>3</v>
      </c>
      <c r="C93" s="228">
        <v>2</v>
      </c>
      <c r="D93" s="16">
        <v>2</v>
      </c>
      <c r="E93" s="16">
        <v>0</v>
      </c>
      <c r="F93" s="19"/>
      <c r="G93" s="54" t="s">
        <v>327</v>
      </c>
      <c r="H93" s="11">
        <v>3177.06</v>
      </c>
      <c r="I93" s="11">
        <v>0</v>
      </c>
      <c r="J93" s="11">
        <v>178017.98</v>
      </c>
      <c r="K93" s="11">
        <v>0</v>
      </c>
      <c r="L93" s="11">
        <v>26536.66</v>
      </c>
      <c r="M93" s="11">
        <v>707131.87</v>
      </c>
      <c r="N93" s="11">
        <v>40525.52</v>
      </c>
      <c r="O93" s="11">
        <v>1781633.22</v>
      </c>
      <c r="P93" s="11">
        <v>83534.59</v>
      </c>
      <c r="Q93" s="11">
        <v>626846.37</v>
      </c>
      <c r="R93" s="11">
        <v>618706.32</v>
      </c>
      <c r="S93" s="11">
        <v>193222.48</v>
      </c>
      <c r="T93" s="11">
        <v>69879.23</v>
      </c>
      <c r="U93" s="60">
        <v>155586.84</v>
      </c>
      <c r="V93" s="63">
        <v>4484798.14</v>
      </c>
    </row>
    <row r="94" spans="1:22" ht="12.75">
      <c r="A94" s="227">
        <v>2</v>
      </c>
      <c r="B94" s="228">
        <v>16</v>
      </c>
      <c r="C94" s="228">
        <v>3</v>
      </c>
      <c r="D94" s="16">
        <v>2</v>
      </c>
      <c r="E94" s="16">
        <v>0</v>
      </c>
      <c r="F94" s="19"/>
      <c r="G94" s="54" t="s">
        <v>365</v>
      </c>
      <c r="H94" s="11">
        <v>101026.91</v>
      </c>
      <c r="I94" s="11">
        <v>18240</v>
      </c>
      <c r="J94" s="11">
        <v>94407.08</v>
      </c>
      <c r="K94" s="11">
        <v>0</v>
      </c>
      <c r="L94" s="11">
        <v>147189.03</v>
      </c>
      <c r="M94" s="11">
        <v>872426.44</v>
      </c>
      <c r="N94" s="11">
        <v>19708.96</v>
      </c>
      <c r="O94" s="11">
        <v>2344025.6</v>
      </c>
      <c r="P94" s="11">
        <v>23415.92</v>
      </c>
      <c r="Q94" s="11">
        <v>681328.52</v>
      </c>
      <c r="R94" s="11">
        <v>159186.02</v>
      </c>
      <c r="S94" s="11">
        <v>323004.39</v>
      </c>
      <c r="T94" s="11">
        <v>85743.9</v>
      </c>
      <c r="U94" s="60">
        <v>294861.14</v>
      </c>
      <c r="V94" s="63">
        <v>5164563.91</v>
      </c>
    </row>
    <row r="95" spans="1:22" ht="12.75">
      <c r="A95" s="227">
        <v>2</v>
      </c>
      <c r="B95" s="228">
        <v>1</v>
      </c>
      <c r="C95" s="228">
        <v>3</v>
      </c>
      <c r="D95" s="16">
        <v>2</v>
      </c>
      <c r="E95" s="16">
        <v>0</v>
      </c>
      <c r="F95" s="19"/>
      <c r="G95" s="54" t="s">
        <v>366</v>
      </c>
      <c r="H95" s="11">
        <v>91.21</v>
      </c>
      <c r="I95" s="11">
        <v>0</v>
      </c>
      <c r="J95" s="11">
        <v>48118.96</v>
      </c>
      <c r="K95" s="11">
        <v>0</v>
      </c>
      <c r="L95" s="11">
        <v>47358.06</v>
      </c>
      <c r="M95" s="11">
        <v>922313.72</v>
      </c>
      <c r="N95" s="11">
        <v>40100.41</v>
      </c>
      <c r="O95" s="11">
        <v>1658549.52</v>
      </c>
      <c r="P95" s="11">
        <v>11200.12</v>
      </c>
      <c r="Q95" s="11">
        <v>852530.2</v>
      </c>
      <c r="R95" s="11">
        <v>2159803.1</v>
      </c>
      <c r="S95" s="11">
        <v>185700</v>
      </c>
      <c r="T95" s="11">
        <v>137565.43</v>
      </c>
      <c r="U95" s="60">
        <v>100766.39</v>
      </c>
      <c r="V95" s="63">
        <v>6164097.12</v>
      </c>
    </row>
    <row r="96" spans="1:22" ht="12.75">
      <c r="A96" s="227">
        <v>2</v>
      </c>
      <c r="B96" s="228">
        <v>6</v>
      </c>
      <c r="C96" s="228">
        <v>5</v>
      </c>
      <c r="D96" s="16">
        <v>2</v>
      </c>
      <c r="E96" s="16">
        <v>0</v>
      </c>
      <c r="F96" s="19"/>
      <c r="G96" s="54" t="s">
        <v>367</v>
      </c>
      <c r="H96" s="11">
        <v>654.12</v>
      </c>
      <c r="I96" s="11">
        <v>62696.47</v>
      </c>
      <c r="J96" s="11">
        <v>92012</v>
      </c>
      <c r="K96" s="11">
        <v>0</v>
      </c>
      <c r="L96" s="11">
        <v>129963.32</v>
      </c>
      <c r="M96" s="11">
        <v>472315.45</v>
      </c>
      <c r="N96" s="11">
        <v>21350</v>
      </c>
      <c r="O96" s="11">
        <v>914060.13</v>
      </c>
      <c r="P96" s="11">
        <v>11178.36</v>
      </c>
      <c r="Q96" s="11">
        <v>535180.07</v>
      </c>
      <c r="R96" s="11">
        <v>80874.02</v>
      </c>
      <c r="S96" s="11">
        <v>57864.67</v>
      </c>
      <c r="T96" s="11">
        <v>10836.6</v>
      </c>
      <c r="U96" s="60">
        <v>121997.32</v>
      </c>
      <c r="V96" s="63">
        <v>2510982.53</v>
      </c>
    </row>
    <row r="97" spans="1:22" ht="12.75">
      <c r="A97" s="227">
        <v>2</v>
      </c>
      <c r="B97" s="228">
        <v>4</v>
      </c>
      <c r="C97" s="228">
        <v>2</v>
      </c>
      <c r="D97" s="16">
        <v>2</v>
      </c>
      <c r="E97" s="16">
        <v>0</v>
      </c>
      <c r="F97" s="19"/>
      <c r="G97" s="54" t="s">
        <v>368</v>
      </c>
      <c r="H97" s="11">
        <v>5256.15</v>
      </c>
      <c r="I97" s="11">
        <v>0</v>
      </c>
      <c r="J97" s="11">
        <v>9232.39</v>
      </c>
      <c r="K97" s="11">
        <v>10000</v>
      </c>
      <c r="L97" s="11">
        <v>92452.6</v>
      </c>
      <c r="M97" s="11">
        <v>456908.06</v>
      </c>
      <c r="N97" s="11">
        <v>22010.02</v>
      </c>
      <c r="O97" s="11">
        <v>942234.34</v>
      </c>
      <c r="P97" s="11">
        <v>7404.51</v>
      </c>
      <c r="Q97" s="11">
        <v>631192.09</v>
      </c>
      <c r="R97" s="11">
        <v>152525.07</v>
      </c>
      <c r="S97" s="11">
        <v>75500</v>
      </c>
      <c r="T97" s="11">
        <v>7445.5</v>
      </c>
      <c r="U97" s="60">
        <v>91033.79</v>
      </c>
      <c r="V97" s="63">
        <v>2503194.52</v>
      </c>
    </row>
    <row r="98" spans="1:22" ht="12.75">
      <c r="A98" s="227">
        <v>2</v>
      </c>
      <c r="B98" s="228">
        <v>3</v>
      </c>
      <c r="C98" s="228">
        <v>3</v>
      </c>
      <c r="D98" s="16">
        <v>2</v>
      </c>
      <c r="E98" s="16">
        <v>0</v>
      </c>
      <c r="F98" s="19"/>
      <c r="G98" s="54" t="s">
        <v>369</v>
      </c>
      <c r="H98" s="11">
        <v>92236.39</v>
      </c>
      <c r="I98" s="11">
        <v>328700.07</v>
      </c>
      <c r="J98" s="11">
        <v>424208.88</v>
      </c>
      <c r="K98" s="11">
        <v>0</v>
      </c>
      <c r="L98" s="11">
        <v>15042.48</v>
      </c>
      <c r="M98" s="11">
        <v>991435.2</v>
      </c>
      <c r="N98" s="11">
        <v>43978.95</v>
      </c>
      <c r="O98" s="11">
        <v>1611030.82</v>
      </c>
      <c r="P98" s="11">
        <v>15200.13</v>
      </c>
      <c r="Q98" s="11">
        <v>467337.77</v>
      </c>
      <c r="R98" s="11">
        <v>506802.94</v>
      </c>
      <c r="S98" s="11">
        <v>343155.14</v>
      </c>
      <c r="T98" s="11">
        <v>101161.16</v>
      </c>
      <c r="U98" s="60">
        <v>660727.1</v>
      </c>
      <c r="V98" s="63">
        <v>5601017.03</v>
      </c>
    </row>
    <row r="99" spans="1:22" ht="12.75">
      <c r="A99" s="227">
        <v>2</v>
      </c>
      <c r="B99" s="228">
        <v>6</v>
      </c>
      <c r="C99" s="228">
        <v>6</v>
      </c>
      <c r="D99" s="16">
        <v>2</v>
      </c>
      <c r="E99" s="16">
        <v>0</v>
      </c>
      <c r="F99" s="19"/>
      <c r="G99" s="54" t="s">
        <v>370</v>
      </c>
      <c r="H99" s="11">
        <v>438630.22</v>
      </c>
      <c r="I99" s="11">
        <v>86643.22</v>
      </c>
      <c r="J99" s="11">
        <v>221585.49</v>
      </c>
      <c r="K99" s="11">
        <v>0</v>
      </c>
      <c r="L99" s="11">
        <v>10995.96</v>
      </c>
      <c r="M99" s="11">
        <v>612896.64</v>
      </c>
      <c r="N99" s="11">
        <v>40200</v>
      </c>
      <c r="O99" s="11">
        <v>1500682.63</v>
      </c>
      <c r="P99" s="11">
        <v>19551.99</v>
      </c>
      <c r="Q99" s="11">
        <v>707836.61</v>
      </c>
      <c r="R99" s="11">
        <v>138157.22</v>
      </c>
      <c r="S99" s="11">
        <v>102980.73</v>
      </c>
      <c r="T99" s="11">
        <v>89158.33</v>
      </c>
      <c r="U99" s="60">
        <v>482767.69</v>
      </c>
      <c r="V99" s="63">
        <v>4452086.73</v>
      </c>
    </row>
    <row r="100" spans="1:22" ht="12.75">
      <c r="A100" s="227">
        <v>2</v>
      </c>
      <c r="B100" s="228">
        <v>23</v>
      </c>
      <c r="C100" s="228">
        <v>3</v>
      </c>
      <c r="D100" s="16">
        <v>2</v>
      </c>
      <c r="E100" s="16">
        <v>0</v>
      </c>
      <c r="F100" s="19"/>
      <c r="G100" s="54" t="s">
        <v>371</v>
      </c>
      <c r="H100" s="11">
        <v>0</v>
      </c>
      <c r="I100" s="11">
        <v>51919.78</v>
      </c>
      <c r="J100" s="11">
        <v>5290.6</v>
      </c>
      <c r="K100" s="11">
        <v>0</v>
      </c>
      <c r="L100" s="11">
        <v>11386.92</v>
      </c>
      <c r="M100" s="11">
        <v>438109.16</v>
      </c>
      <c r="N100" s="11">
        <v>13499.51</v>
      </c>
      <c r="O100" s="11">
        <v>797801.01</v>
      </c>
      <c r="P100" s="11">
        <v>2990.29</v>
      </c>
      <c r="Q100" s="11">
        <v>262597.55</v>
      </c>
      <c r="R100" s="11">
        <v>145066.26</v>
      </c>
      <c r="S100" s="11">
        <v>38913.19</v>
      </c>
      <c r="T100" s="11">
        <v>20500</v>
      </c>
      <c r="U100" s="60">
        <v>57698.22</v>
      </c>
      <c r="V100" s="63">
        <v>1845772.49</v>
      </c>
    </row>
    <row r="101" spans="1:22" ht="12.75">
      <c r="A101" s="227">
        <v>2</v>
      </c>
      <c r="B101" s="228">
        <v>24</v>
      </c>
      <c r="C101" s="228">
        <v>3</v>
      </c>
      <c r="D101" s="16">
        <v>2</v>
      </c>
      <c r="E101" s="16">
        <v>0</v>
      </c>
      <c r="F101" s="19"/>
      <c r="G101" s="54" t="s">
        <v>372</v>
      </c>
      <c r="H101" s="11">
        <v>1952.23</v>
      </c>
      <c r="I101" s="11">
        <v>0</v>
      </c>
      <c r="J101" s="11">
        <v>62320.11</v>
      </c>
      <c r="K101" s="11">
        <v>0</v>
      </c>
      <c r="L101" s="11">
        <v>186255.86</v>
      </c>
      <c r="M101" s="11">
        <v>743048.58</v>
      </c>
      <c r="N101" s="11">
        <v>87105.09</v>
      </c>
      <c r="O101" s="11">
        <v>2137893.35</v>
      </c>
      <c r="P101" s="11">
        <v>60707.36</v>
      </c>
      <c r="Q101" s="11">
        <v>993409.89</v>
      </c>
      <c r="R101" s="11">
        <v>268624.83</v>
      </c>
      <c r="S101" s="11">
        <v>200328.95</v>
      </c>
      <c r="T101" s="11">
        <v>2513.5</v>
      </c>
      <c r="U101" s="60">
        <v>14227.41</v>
      </c>
      <c r="V101" s="63">
        <v>4758387.16</v>
      </c>
    </row>
    <row r="102" spans="1:22" ht="12.75">
      <c r="A102" s="227">
        <v>2</v>
      </c>
      <c r="B102" s="228">
        <v>7</v>
      </c>
      <c r="C102" s="228">
        <v>2</v>
      </c>
      <c r="D102" s="16">
        <v>2</v>
      </c>
      <c r="E102" s="16">
        <v>0</v>
      </c>
      <c r="F102" s="19"/>
      <c r="G102" s="54" t="s">
        <v>330</v>
      </c>
      <c r="H102" s="11">
        <v>1388.06</v>
      </c>
      <c r="I102" s="11">
        <v>182427.91</v>
      </c>
      <c r="J102" s="11">
        <v>147756.27</v>
      </c>
      <c r="K102" s="11">
        <v>0</v>
      </c>
      <c r="L102" s="11">
        <v>206186.18</v>
      </c>
      <c r="M102" s="11">
        <v>805141.32</v>
      </c>
      <c r="N102" s="11">
        <v>24227.23</v>
      </c>
      <c r="O102" s="11">
        <v>2510704.96</v>
      </c>
      <c r="P102" s="11">
        <v>19451.14</v>
      </c>
      <c r="Q102" s="11">
        <v>1009861.44</v>
      </c>
      <c r="R102" s="11">
        <v>248661.04</v>
      </c>
      <c r="S102" s="11">
        <v>225337.87</v>
      </c>
      <c r="T102" s="11">
        <v>107676.35</v>
      </c>
      <c r="U102" s="60">
        <v>127102.47</v>
      </c>
      <c r="V102" s="63">
        <v>5615922.24</v>
      </c>
    </row>
    <row r="103" spans="1:22" ht="12.75">
      <c r="A103" s="227">
        <v>2</v>
      </c>
      <c r="B103" s="228">
        <v>8</v>
      </c>
      <c r="C103" s="228">
        <v>7</v>
      </c>
      <c r="D103" s="16">
        <v>2</v>
      </c>
      <c r="E103" s="16">
        <v>0</v>
      </c>
      <c r="F103" s="19"/>
      <c r="G103" s="54" t="s">
        <v>332</v>
      </c>
      <c r="H103" s="11">
        <v>73594.59</v>
      </c>
      <c r="I103" s="11">
        <v>39207.9</v>
      </c>
      <c r="J103" s="11">
        <v>116272</v>
      </c>
      <c r="K103" s="11">
        <v>0</v>
      </c>
      <c r="L103" s="11">
        <v>132750.96</v>
      </c>
      <c r="M103" s="11">
        <v>1911645.2</v>
      </c>
      <c r="N103" s="11">
        <v>81564.21</v>
      </c>
      <c r="O103" s="11">
        <v>5281613</v>
      </c>
      <c r="P103" s="11">
        <v>39116</v>
      </c>
      <c r="Q103" s="11">
        <v>2069175.83</v>
      </c>
      <c r="R103" s="11">
        <v>222677.75</v>
      </c>
      <c r="S103" s="11">
        <v>641805.97</v>
      </c>
      <c r="T103" s="11">
        <v>85673.45</v>
      </c>
      <c r="U103" s="60">
        <v>622688.29</v>
      </c>
      <c r="V103" s="63">
        <v>11317785.15</v>
      </c>
    </row>
    <row r="104" spans="1:22" ht="12.75">
      <c r="A104" s="227">
        <v>2</v>
      </c>
      <c r="B104" s="228">
        <v>23</v>
      </c>
      <c r="C104" s="228">
        <v>5</v>
      </c>
      <c r="D104" s="16">
        <v>2</v>
      </c>
      <c r="E104" s="16">
        <v>0</v>
      </c>
      <c r="F104" s="19"/>
      <c r="G104" s="54" t="s">
        <v>373</v>
      </c>
      <c r="H104" s="11">
        <v>120895.72</v>
      </c>
      <c r="I104" s="11">
        <v>223653.52</v>
      </c>
      <c r="J104" s="11">
        <v>1809063.31</v>
      </c>
      <c r="K104" s="11">
        <v>0</v>
      </c>
      <c r="L104" s="11">
        <v>570422.56</v>
      </c>
      <c r="M104" s="11">
        <v>2087130.64</v>
      </c>
      <c r="N104" s="11">
        <v>100496.49</v>
      </c>
      <c r="O104" s="11">
        <v>7204524.82</v>
      </c>
      <c r="P104" s="11">
        <v>257915.91</v>
      </c>
      <c r="Q104" s="11">
        <v>1390392.57</v>
      </c>
      <c r="R104" s="11">
        <v>1328831.77</v>
      </c>
      <c r="S104" s="11">
        <v>998768.65</v>
      </c>
      <c r="T104" s="11">
        <v>675415.89</v>
      </c>
      <c r="U104" s="60">
        <v>2843849.21</v>
      </c>
      <c r="V104" s="63">
        <v>19611361.06</v>
      </c>
    </row>
    <row r="105" spans="1:22" ht="12.75">
      <c r="A105" s="227">
        <v>2</v>
      </c>
      <c r="B105" s="228">
        <v>17</v>
      </c>
      <c r="C105" s="228">
        <v>2</v>
      </c>
      <c r="D105" s="16">
        <v>2</v>
      </c>
      <c r="E105" s="16">
        <v>0</v>
      </c>
      <c r="F105" s="19"/>
      <c r="G105" s="54" t="s">
        <v>374</v>
      </c>
      <c r="H105" s="11">
        <v>556.04</v>
      </c>
      <c r="I105" s="11">
        <v>0</v>
      </c>
      <c r="J105" s="11">
        <v>24792.93</v>
      </c>
      <c r="K105" s="11">
        <v>240</v>
      </c>
      <c r="L105" s="11">
        <v>11560.36</v>
      </c>
      <c r="M105" s="11">
        <v>495307.12</v>
      </c>
      <c r="N105" s="11">
        <v>14795.41</v>
      </c>
      <c r="O105" s="11">
        <v>1250555.16</v>
      </c>
      <c r="P105" s="11">
        <v>29128.36</v>
      </c>
      <c r="Q105" s="11">
        <v>636499</v>
      </c>
      <c r="R105" s="11">
        <v>200688.85</v>
      </c>
      <c r="S105" s="11">
        <v>192926.36</v>
      </c>
      <c r="T105" s="11">
        <v>4928.51</v>
      </c>
      <c r="U105" s="60">
        <v>58888.69</v>
      </c>
      <c r="V105" s="63">
        <v>2920866.79</v>
      </c>
    </row>
    <row r="106" spans="1:22" ht="12.75">
      <c r="A106" s="227">
        <v>2</v>
      </c>
      <c r="B106" s="228">
        <v>18</v>
      </c>
      <c r="C106" s="228">
        <v>1</v>
      </c>
      <c r="D106" s="16">
        <v>2</v>
      </c>
      <c r="E106" s="16">
        <v>0</v>
      </c>
      <c r="F106" s="19"/>
      <c r="G106" s="54" t="s">
        <v>375</v>
      </c>
      <c r="H106" s="11">
        <v>15867.27</v>
      </c>
      <c r="I106" s="11">
        <v>15375</v>
      </c>
      <c r="J106" s="11">
        <v>24600.92</v>
      </c>
      <c r="K106" s="11">
        <v>0</v>
      </c>
      <c r="L106" s="11">
        <v>42030.54</v>
      </c>
      <c r="M106" s="11">
        <v>675298.95</v>
      </c>
      <c r="N106" s="11">
        <v>25810.82</v>
      </c>
      <c r="O106" s="11">
        <v>2157728.48</v>
      </c>
      <c r="P106" s="11">
        <v>44077.52</v>
      </c>
      <c r="Q106" s="11">
        <v>772144.28</v>
      </c>
      <c r="R106" s="11">
        <v>86572.89</v>
      </c>
      <c r="S106" s="11">
        <v>111188.92</v>
      </c>
      <c r="T106" s="11">
        <v>50000</v>
      </c>
      <c r="U106" s="60">
        <v>70158.75</v>
      </c>
      <c r="V106" s="63">
        <v>4090854.34</v>
      </c>
    </row>
    <row r="107" spans="1:22" ht="12.75">
      <c r="A107" s="227">
        <v>2</v>
      </c>
      <c r="B107" s="228">
        <v>3</v>
      </c>
      <c r="C107" s="228">
        <v>4</v>
      </c>
      <c r="D107" s="16">
        <v>2</v>
      </c>
      <c r="E107" s="16">
        <v>0</v>
      </c>
      <c r="F107" s="19"/>
      <c r="G107" s="54" t="s">
        <v>376</v>
      </c>
      <c r="H107" s="11">
        <v>9774.24</v>
      </c>
      <c r="I107" s="11">
        <v>98152.68</v>
      </c>
      <c r="J107" s="11">
        <v>45301.12</v>
      </c>
      <c r="K107" s="11">
        <v>0</v>
      </c>
      <c r="L107" s="11">
        <v>14585.59</v>
      </c>
      <c r="M107" s="11">
        <v>613962.82</v>
      </c>
      <c r="N107" s="11">
        <v>15368.68</v>
      </c>
      <c r="O107" s="11">
        <v>1351011.93</v>
      </c>
      <c r="P107" s="11">
        <v>14548</v>
      </c>
      <c r="Q107" s="11">
        <v>478846.35</v>
      </c>
      <c r="R107" s="11">
        <v>259827.51</v>
      </c>
      <c r="S107" s="11">
        <v>271695.43</v>
      </c>
      <c r="T107" s="11">
        <v>1785.34</v>
      </c>
      <c r="U107" s="60">
        <v>73478.34</v>
      </c>
      <c r="V107" s="63">
        <v>3248338.03</v>
      </c>
    </row>
    <row r="108" spans="1:22" ht="12.75">
      <c r="A108" s="227">
        <v>2</v>
      </c>
      <c r="B108" s="228">
        <v>13</v>
      </c>
      <c r="C108" s="228">
        <v>2</v>
      </c>
      <c r="D108" s="16">
        <v>2</v>
      </c>
      <c r="E108" s="16">
        <v>0</v>
      </c>
      <c r="F108" s="19"/>
      <c r="G108" s="54" t="s">
        <v>377</v>
      </c>
      <c r="H108" s="11">
        <v>6305.52</v>
      </c>
      <c r="I108" s="11">
        <v>0</v>
      </c>
      <c r="J108" s="11">
        <v>217513.33</v>
      </c>
      <c r="K108" s="11">
        <v>0</v>
      </c>
      <c r="L108" s="11">
        <v>82880.56</v>
      </c>
      <c r="M108" s="11">
        <v>1269446.53</v>
      </c>
      <c r="N108" s="11">
        <v>45067.81</v>
      </c>
      <c r="O108" s="11">
        <v>2538433.27</v>
      </c>
      <c r="P108" s="11">
        <v>28591.08</v>
      </c>
      <c r="Q108" s="11">
        <v>1396773.79</v>
      </c>
      <c r="R108" s="11">
        <v>197645.09</v>
      </c>
      <c r="S108" s="11">
        <v>952162.89</v>
      </c>
      <c r="T108" s="11">
        <v>0</v>
      </c>
      <c r="U108" s="60">
        <v>636544.51</v>
      </c>
      <c r="V108" s="63">
        <v>7371364.38</v>
      </c>
    </row>
    <row r="109" spans="1:22" ht="12.75">
      <c r="A109" s="227">
        <v>2</v>
      </c>
      <c r="B109" s="228">
        <v>9</v>
      </c>
      <c r="C109" s="228">
        <v>3</v>
      </c>
      <c r="D109" s="16">
        <v>2</v>
      </c>
      <c r="E109" s="16">
        <v>0</v>
      </c>
      <c r="F109" s="19"/>
      <c r="G109" s="54" t="s">
        <v>378</v>
      </c>
      <c r="H109" s="11">
        <v>254862.78</v>
      </c>
      <c r="I109" s="11">
        <v>0</v>
      </c>
      <c r="J109" s="11">
        <v>99072.66</v>
      </c>
      <c r="K109" s="11">
        <v>0</v>
      </c>
      <c r="L109" s="11">
        <v>145493.73</v>
      </c>
      <c r="M109" s="11">
        <v>492897.28</v>
      </c>
      <c r="N109" s="11">
        <v>12255.21</v>
      </c>
      <c r="O109" s="11">
        <v>899312.67</v>
      </c>
      <c r="P109" s="11">
        <v>8152.05</v>
      </c>
      <c r="Q109" s="11">
        <v>384690.33</v>
      </c>
      <c r="R109" s="11">
        <v>62192.03</v>
      </c>
      <c r="S109" s="11">
        <v>72032.36</v>
      </c>
      <c r="T109" s="11">
        <v>43899</v>
      </c>
      <c r="U109" s="60">
        <v>31272.76</v>
      </c>
      <c r="V109" s="63">
        <v>2506132.86</v>
      </c>
    </row>
    <row r="110" spans="1:22" ht="12.75">
      <c r="A110" s="227">
        <v>2</v>
      </c>
      <c r="B110" s="228">
        <v>9</v>
      </c>
      <c r="C110" s="228">
        <v>4</v>
      </c>
      <c r="D110" s="16">
        <v>2</v>
      </c>
      <c r="E110" s="16">
        <v>0</v>
      </c>
      <c r="F110" s="19"/>
      <c r="G110" s="54" t="s">
        <v>379</v>
      </c>
      <c r="H110" s="11">
        <v>42174.08</v>
      </c>
      <c r="I110" s="11">
        <v>353518.07</v>
      </c>
      <c r="J110" s="11">
        <v>124562.53</v>
      </c>
      <c r="K110" s="11">
        <v>0</v>
      </c>
      <c r="L110" s="11">
        <v>32799.96</v>
      </c>
      <c r="M110" s="11">
        <v>721194.8</v>
      </c>
      <c r="N110" s="11">
        <v>19215.97</v>
      </c>
      <c r="O110" s="11">
        <v>1497553.43</v>
      </c>
      <c r="P110" s="11">
        <v>7311.42</v>
      </c>
      <c r="Q110" s="11">
        <v>551680.54</v>
      </c>
      <c r="R110" s="11">
        <v>494453.57</v>
      </c>
      <c r="S110" s="11">
        <v>308162.32</v>
      </c>
      <c r="T110" s="11">
        <v>280383.01</v>
      </c>
      <c r="U110" s="60">
        <v>79448.26</v>
      </c>
      <c r="V110" s="63">
        <v>4512457.96</v>
      </c>
    </row>
    <row r="111" spans="1:22" ht="12.75">
      <c r="A111" s="227">
        <v>2</v>
      </c>
      <c r="B111" s="228">
        <v>9</v>
      </c>
      <c r="C111" s="228">
        <v>5</v>
      </c>
      <c r="D111" s="16">
        <v>2</v>
      </c>
      <c r="E111" s="16">
        <v>0</v>
      </c>
      <c r="F111" s="19"/>
      <c r="G111" s="54" t="s">
        <v>380</v>
      </c>
      <c r="H111" s="11">
        <v>265684.17</v>
      </c>
      <c r="I111" s="11">
        <v>267180.68</v>
      </c>
      <c r="J111" s="11">
        <v>85862.5</v>
      </c>
      <c r="K111" s="11">
        <v>0</v>
      </c>
      <c r="L111" s="11">
        <v>250736.89</v>
      </c>
      <c r="M111" s="11">
        <v>653621.92</v>
      </c>
      <c r="N111" s="11">
        <v>66789.36</v>
      </c>
      <c r="O111" s="11">
        <v>1575561.81</v>
      </c>
      <c r="P111" s="11">
        <v>10153.56</v>
      </c>
      <c r="Q111" s="11">
        <v>600394.13</v>
      </c>
      <c r="R111" s="11">
        <v>623382.59</v>
      </c>
      <c r="S111" s="11">
        <v>159311.07</v>
      </c>
      <c r="T111" s="11">
        <v>103514.76</v>
      </c>
      <c r="U111" s="60">
        <v>112375.49</v>
      </c>
      <c r="V111" s="63">
        <v>4774568.93</v>
      </c>
    </row>
    <row r="112" spans="1:22" ht="12.75">
      <c r="A112" s="227">
        <v>2</v>
      </c>
      <c r="B112" s="228">
        <v>8</v>
      </c>
      <c r="C112" s="228">
        <v>9</v>
      </c>
      <c r="D112" s="16">
        <v>2</v>
      </c>
      <c r="E112" s="16">
        <v>0</v>
      </c>
      <c r="F112" s="19"/>
      <c r="G112" s="54" t="s">
        <v>381</v>
      </c>
      <c r="H112" s="11">
        <v>913353.65</v>
      </c>
      <c r="I112" s="11">
        <v>0</v>
      </c>
      <c r="J112" s="11">
        <v>36033.73</v>
      </c>
      <c r="K112" s="11">
        <v>0</v>
      </c>
      <c r="L112" s="11">
        <v>102150.27</v>
      </c>
      <c r="M112" s="11">
        <v>451871.78</v>
      </c>
      <c r="N112" s="11">
        <v>48124.45</v>
      </c>
      <c r="O112" s="11">
        <v>508184.24</v>
      </c>
      <c r="P112" s="11">
        <v>7779.28</v>
      </c>
      <c r="Q112" s="11">
        <v>268873.03</v>
      </c>
      <c r="R112" s="11">
        <v>32160.56</v>
      </c>
      <c r="S112" s="11">
        <v>16880.16</v>
      </c>
      <c r="T112" s="11">
        <v>1500</v>
      </c>
      <c r="U112" s="60">
        <v>63099.07</v>
      </c>
      <c r="V112" s="63">
        <v>2450010.22</v>
      </c>
    </row>
    <row r="113" spans="1:22" ht="12.75">
      <c r="A113" s="227">
        <v>2</v>
      </c>
      <c r="B113" s="228">
        <v>10</v>
      </c>
      <c r="C113" s="228">
        <v>4</v>
      </c>
      <c r="D113" s="16">
        <v>2</v>
      </c>
      <c r="E113" s="16">
        <v>0</v>
      </c>
      <c r="F113" s="19"/>
      <c r="G113" s="54" t="s">
        <v>335</v>
      </c>
      <c r="H113" s="11">
        <v>4298.55</v>
      </c>
      <c r="I113" s="11">
        <v>69058.76</v>
      </c>
      <c r="J113" s="11">
        <v>28005.98</v>
      </c>
      <c r="K113" s="11">
        <v>4888.89</v>
      </c>
      <c r="L113" s="11">
        <v>86197</v>
      </c>
      <c r="M113" s="11">
        <v>730290.55</v>
      </c>
      <c r="N113" s="11">
        <v>28151.28</v>
      </c>
      <c r="O113" s="11">
        <v>2072767.38</v>
      </c>
      <c r="P113" s="11">
        <v>7823.4</v>
      </c>
      <c r="Q113" s="11">
        <v>758292.9</v>
      </c>
      <c r="R113" s="11">
        <v>79113.06</v>
      </c>
      <c r="S113" s="11">
        <v>109525.46</v>
      </c>
      <c r="T113" s="11">
        <v>61776.38</v>
      </c>
      <c r="U113" s="60">
        <v>60240.16</v>
      </c>
      <c r="V113" s="63">
        <v>4100429.75</v>
      </c>
    </row>
    <row r="114" spans="1:22" ht="12.75">
      <c r="A114" s="227">
        <v>2</v>
      </c>
      <c r="B114" s="228">
        <v>11</v>
      </c>
      <c r="C114" s="228">
        <v>2</v>
      </c>
      <c r="D114" s="16">
        <v>2</v>
      </c>
      <c r="E114" s="16">
        <v>0</v>
      </c>
      <c r="F114" s="19"/>
      <c r="G114" s="54" t="s">
        <v>336</v>
      </c>
      <c r="H114" s="11">
        <v>40752.38</v>
      </c>
      <c r="I114" s="11">
        <v>0</v>
      </c>
      <c r="J114" s="11">
        <v>526479.7</v>
      </c>
      <c r="K114" s="11">
        <v>0</v>
      </c>
      <c r="L114" s="11">
        <v>47116.13</v>
      </c>
      <c r="M114" s="11">
        <v>1824097.98</v>
      </c>
      <c r="N114" s="11">
        <v>38449.2</v>
      </c>
      <c r="O114" s="11">
        <v>4181279.39</v>
      </c>
      <c r="P114" s="11">
        <v>29135.88</v>
      </c>
      <c r="Q114" s="11">
        <v>1233773.16</v>
      </c>
      <c r="R114" s="11">
        <v>1040105.11</v>
      </c>
      <c r="S114" s="11">
        <v>477558.15</v>
      </c>
      <c r="T114" s="11">
        <v>590110.47</v>
      </c>
      <c r="U114" s="60">
        <v>712914.26</v>
      </c>
      <c r="V114" s="63">
        <v>10741771.81</v>
      </c>
    </row>
    <row r="115" spans="1:22" ht="12.75">
      <c r="A115" s="227">
        <v>2</v>
      </c>
      <c r="B115" s="228">
        <v>2</v>
      </c>
      <c r="C115" s="228">
        <v>6</v>
      </c>
      <c r="D115" s="16">
        <v>2</v>
      </c>
      <c r="E115" s="16">
        <v>0</v>
      </c>
      <c r="F115" s="19"/>
      <c r="G115" s="54" t="s">
        <v>382</v>
      </c>
      <c r="H115" s="11">
        <v>12638.3</v>
      </c>
      <c r="I115" s="11">
        <v>0</v>
      </c>
      <c r="J115" s="11">
        <v>471438.45</v>
      </c>
      <c r="K115" s="11">
        <v>0</v>
      </c>
      <c r="L115" s="11">
        <v>53040.42</v>
      </c>
      <c r="M115" s="11">
        <v>963557.8</v>
      </c>
      <c r="N115" s="11">
        <v>28426.71</v>
      </c>
      <c r="O115" s="11">
        <v>2032892.14</v>
      </c>
      <c r="P115" s="11">
        <v>28509.06</v>
      </c>
      <c r="Q115" s="11">
        <v>793142.11</v>
      </c>
      <c r="R115" s="11">
        <v>262830.01</v>
      </c>
      <c r="S115" s="11">
        <v>212781.69</v>
      </c>
      <c r="T115" s="11">
        <v>89674.92</v>
      </c>
      <c r="U115" s="60">
        <v>66319.71</v>
      </c>
      <c r="V115" s="63">
        <v>5015251.32</v>
      </c>
    </row>
    <row r="116" spans="1:22" ht="12.75">
      <c r="A116" s="227">
        <v>2</v>
      </c>
      <c r="B116" s="228">
        <v>18</v>
      </c>
      <c r="C116" s="228">
        <v>2</v>
      </c>
      <c r="D116" s="16">
        <v>2</v>
      </c>
      <c r="E116" s="16">
        <v>0</v>
      </c>
      <c r="F116" s="19"/>
      <c r="G116" s="54" t="s">
        <v>383</v>
      </c>
      <c r="H116" s="11">
        <v>4606.06</v>
      </c>
      <c r="I116" s="11">
        <v>0</v>
      </c>
      <c r="J116" s="11">
        <v>22016</v>
      </c>
      <c r="K116" s="11">
        <v>0</v>
      </c>
      <c r="L116" s="11">
        <v>48388.87</v>
      </c>
      <c r="M116" s="11">
        <v>588666.07</v>
      </c>
      <c r="N116" s="11">
        <v>24039.24</v>
      </c>
      <c r="O116" s="11">
        <v>1485275.34</v>
      </c>
      <c r="P116" s="11">
        <v>13751</v>
      </c>
      <c r="Q116" s="11">
        <v>662599.67</v>
      </c>
      <c r="R116" s="11">
        <v>149407.97</v>
      </c>
      <c r="S116" s="11">
        <v>135100</v>
      </c>
      <c r="T116" s="11">
        <v>52000</v>
      </c>
      <c r="U116" s="60">
        <v>86366.98</v>
      </c>
      <c r="V116" s="63">
        <v>3272217.2</v>
      </c>
    </row>
    <row r="117" spans="1:22" ht="12.75">
      <c r="A117" s="227">
        <v>2</v>
      </c>
      <c r="B117" s="228">
        <v>19</v>
      </c>
      <c r="C117" s="228">
        <v>5</v>
      </c>
      <c r="D117" s="16">
        <v>2</v>
      </c>
      <c r="E117" s="16">
        <v>0</v>
      </c>
      <c r="F117" s="19"/>
      <c r="G117" s="54" t="s">
        <v>384</v>
      </c>
      <c r="H117" s="11">
        <v>24426.6</v>
      </c>
      <c r="I117" s="11">
        <v>0</v>
      </c>
      <c r="J117" s="11">
        <v>54525.69</v>
      </c>
      <c r="K117" s="11">
        <v>0</v>
      </c>
      <c r="L117" s="11">
        <v>34953.11</v>
      </c>
      <c r="M117" s="11">
        <v>640073.98</v>
      </c>
      <c r="N117" s="11">
        <v>30909.98</v>
      </c>
      <c r="O117" s="11">
        <v>1941420.03</v>
      </c>
      <c r="P117" s="11">
        <v>41298.59</v>
      </c>
      <c r="Q117" s="11">
        <v>567198.2</v>
      </c>
      <c r="R117" s="11">
        <v>2216665.1</v>
      </c>
      <c r="S117" s="11">
        <v>180066.4</v>
      </c>
      <c r="T117" s="11">
        <v>59725.5</v>
      </c>
      <c r="U117" s="60">
        <v>166122.3</v>
      </c>
      <c r="V117" s="63">
        <v>5957385.48</v>
      </c>
    </row>
    <row r="118" spans="1:22" ht="12.75">
      <c r="A118" s="227">
        <v>2</v>
      </c>
      <c r="B118" s="228">
        <v>7</v>
      </c>
      <c r="C118" s="228">
        <v>4</v>
      </c>
      <c r="D118" s="16">
        <v>2</v>
      </c>
      <c r="E118" s="16">
        <v>0</v>
      </c>
      <c r="F118" s="19"/>
      <c r="G118" s="54" t="s">
        <v>385</v>
      </c>
      <c r="H118" s="11">
        <v>88986.86</v>
      </c>
      <c r="I118" s="11">
        <v>0</v>
      </c>
      <c r="J118" s="11">
        <v>13163.51</v>
      </c>
      <c r="K118" s="11">
        <v>0</v>
      </c>
      <c r="L118" s="11">
        <v>33363.64</v>
      </c>
      <c r="M118" s="11">
        <v>581011.82</v>
      </c>
      <c r="N118" s="11">
        <v>31836.46</v>
      </c>
      <c r="O118" s="11">
        <v>982950.43</v>
      </c>
      <c r="P118" s="11">
        <v>4960.07</v>
      </c>
      <c r="Q118" s="11">
        <v>686709.58</v>
      </c>
      <c r="R118" s="11">
        <v>109813.8</v>
      </c>
      <c r="S118" s="11">
        <v>54922.35</v>
      </c>
      <c r="T118" s="11">
        <v>15995.7</v>
      </c>
      <c r="U118" s="60">
        <v>157888.51</v>
      </c>
      <c r="V118" s="63">
        <v>2761602.73</v>
      </c>
    </row>
    <row r="119" spans="1:22" ht="12.75">
      <c r="A119" s="227">
        <v>2</v>
      </c>
      <c r="B119" s="228">
        <v>5</v>
      </c>
      <c r="C119" s="228">
        <v>3</v>
      </c>
      <c r="D119" s="16">
        <v>2</v>
      </c>
      <c r="E119" s="16">
        <v>0</v>
      </c>
      <c r="F119" s="19"/>
      <c r="G119" s="54" t="s">
        <v>386</v>
      </c>
      <c r="H119" s="11">
        <v>4567</v>
      </c>
      <c r="I119" s="11">
        <v>243490.57</v>
      </c>
      <c r="J119" s="11">
        <v>8193</v>
      </c>
      <c r="K119" s="11">
        <v>273</v>
      </c>
      <c r="L119" s="11">
        <v>115241.66</v>
      </c>
      <c r="M119" s="11">
        <v>558121.72</v>
      </c>
      <c r="N119" s="11">
        <v>23084.36</v>
      </c>
      <c r="O119" s="11">
        <v>1162649.73</v>
      </c>
      <c r="P119" s="11">
        <v>10433.72</v>
      </c>
      <c r="Q119" s="11">
        <v>634329.88</v>
      </c>
      <c r="R119" s="11">
        <v>115592.8</v>
      </c>
      <c r="S119" s="11">
        <v>485691.27</v>
      </c>
      <c r="T119" s="11">
        <v>26928.9</v>
      </c>
      <c r="U119" s="60">
        <v>89327.23</v>
      </c>
      <c r="V119" s="63">
        <v>3477924.84</v>
      </c>
    </row>
    <row r="120" spans="1:22" ht="12.75">
      <c r="A120" s="227">
        <v>2</v>
      </c>
      <c r="B120" s="228">
        <v>23</v>
      </c>
      <c r="C120" s="228">
        <v>6</v>
      </c>
      <c r="D120" s="16">
        <v>2</v>
      </c>
      <c r="E120" s="16">
        <v>0</v>
      </c>
      <c r="F120" s="19"/>
      <c r="G120" s="54" t="s">
        <v>387</v>
      </c>
      <c r="H120" s="11">
        <v>0</v>
      </c>
      <c r="I120" s="11">
        <v>23182.85</v>
      </c>
      <c r="J120" s="11">
        <v>75948.13</v>
      </c>
      <c r="K120" s="11">
        <v>0</v>
      </c>
      <c r="L120" s="11">
        <v>42146.17</v>
      </c>
      <c r="M120" s="11">
        <v>492281.76</v>
      </c>
      <c r="N120" s="11">
        <v>7014.98</v>
      </c>
      <c r="O120" s="11">
        <v>1233753.84</v>
      </c>
      <c r="P120" s="11">
        <v>22025.27</v>
      </c>
      <c r="Q120" s="11">
        <v>369105.47</v>
      </c>
      <c r="R120" s="11">
        <v>165328.74</v>
      </c>
      <c r="S120" s="11">
        <v>168249.54</v>
      </c>
      <c r="T120" s="11">
        <v>33398.34</v>
      </c>
      <c r="U120" s="60">
        <v>38675.11</v>
      </c>
      <c r="V120" s="63">
        <v>2671110.2</v>
      </c>
    </row>
    <row r="121" spans="1:22" ht="12.75">
      <c r="A121" s="227">
        <v>2</v>
      </c>
      <c r="B121" s="228">
        <v>18</v>
      </c>
      <c r="C121" s="228">
        <v>3</v>
      </c>
      <c r="D121" s="16">
        <v>2</v>
      </c>
      <c r="E121" s="16">
        <v>0</v>
      </c>
      <c r="F121" s="19"/>
      <c r="G121" s="54" t="s">
        <v>388</v>
      </c>
      <c r="H121" s="11">
        <v>1471.07</v>
      </c>
      <c r="I121" s="11">
        <v>0</v>
      </c>
      <c r="J121" s="11">
        <v>249973.57</v>
      </c>
      <c r="K121" s="11">
        <v>0</v>
      </c>
      <c r="L121" s="11">
        <v>42522.79</v>
      </c>
      <c r="M121" s="11">
        <v>1537091.54</v>
      </c>
      <c r="N121" s="11">
        <v>52369.82</v>
      </c>
      <c r="O121" s="11">
        <v>3786726.9</v>
      </c>
      <c r="P121" s="11">
        <v>9814.13</v>
      </c>
      <c r="Q121" s="11">
        <v>968905.93</v>
      </c>
      <c r="R121" s="11">
        <v>544159.14</v>
      </c>
      <c r="S121" s="11">
        <v>445000</v>
      </c>
      <c r="T121" s="11">
        <v>156359.35</v>
      </c>
      <c r="U121" s="60">
        <v>301103.24</v>
      </c>
      <c r="V121" s="63">
        <v>8095497.48</v>
      </c>
    </row>
    <row r="122" spans="1:22" ht="12.75">
      <c r="A122" s="227">
        <v>2</v>
      </c>
      <c r="B122" s="228">
        <v>9</v>
      </c>
      <c r="C122" s="228">
        <v>6</v>
      </c>
      <c r="D122" s="16">
        <v>2</v>
      </c>
      <c r="E122" s="16">
        <v>0</v>
      </c>
      <c r="F122" s="19"/>
      <c r="G122" s="54" t="s">
        <v>389</v>
      </c>
      <c r="H122" s="11">
        <v>346885.87</v>
      </c>
      <c r="I122" s="11">
        <v>280159.13</v>
      </c>
      <c r="J122" s="11">
        <v>202428.73</v>
      </c>
      <c r="K122" s="11">
        <v>0</v>
      </c>
      <c r="L122" s="11">
        <v>84754.58</v>
      </c>
      <c r="M122" s="11">
        <v>600761.38</v>
      </c>
      <c r="N122" s="11">
        <v>48593.98</v>
      </c>
      <c r="O122" s="11">
        <v>1442855.15</v>
      </c>
      <c r="P122" s="11">
        <v>2939.8</v>
      </c>
      <c r="Q122" s="11">
        <v>798882.9</v>
      </c>
      <c r="R122" s="11">
        <v>134670.97</v>
      </c>
      <c r="S122" s="11">
        <v>204250.3</v>
      </c>
      <c r="T122" s="11">
        <v>20992.5</v>
      </c>
      <c r="U122" s="60">
        <v>105018.99</v>
      </c>
      <c r="V122" s="63">
        <v>4273194.28</v>
      </c>
    </row>
    <row r="123" spans="1:22" ht="12.75">
      <c r="A123" s="227">
        <v>2</v>
      </c>
      <c r="B123" s="228">
        <v>5</v>
      </c>
      <c r="C123" s="228">
        <v>4</v>
      </c>
      <c r="D123" s="16">
        <v>2</v>
      </c>
      <c r="E123" s="16">
        <v>0</v>
      </c>
      <c r="F123" s="19"/>
      <c r="G123" s="54" t="s">
        <v>390</v>
      </c>
      <c r="H123" s="11">
        <v>0</v>
      </c>
      <c r="I123" s="11">
        <v>0</v>
      </c>
      <c r="J123" s="11">
        <v>2198.86</v>
      </c>
      <c r="K123" s="11">
        <v>0</v>
      </c>
      <c r="L123" s="11">
        <v>12188.61</v>
      </c>
      <c r="M123" s="11">
        <v>481337.64</v>
      </c>
      <c r="N123" s="11">
        <v>20224.91</v>
      </c>
      <c r="O123" s="11">
        <v>1066945.63</v>
      </c>
      <c r="P123" s="11">
        <v>20894.8</v>
      </c>
      <c r="Q123" s="11">
        <v>561561.88</v>
      </c>
      <c r="R123" s="11">
        <v>113832.36</v>
      </c>
      <c r="S123" s="11">
        <v>42412.92</v>
      </c>
      <c r="T123" s="11">
        <v>8159.9</v>
      </c>
      <c r="U123" s="60">
        <v>97402.78</v>
      </c>
      <c r="V123" s="63">
        <v>2427160.29</v>
      </c>
    </row>
    <row r="124" spans="1:22" ht="12.75">
      <c r="A124" s="227">
        <v>2</v>
      </c>
      <c r="B124" s="228">
        <v>6</v>
      </c>
      <c r="C124" s="228">
        <v>7</v>
      </c>
      <c r="D124" s="16">
        <v>2</v>
      </c>
      <c r="E124" s="16">
        <v>0</v>
      </c>
      <c r="F124" s="19"/>
      <c r="G124" s="54" t="s">
        <v>391</v>
      </c>
      <c r="H124" s="11">
        <v>23424.07</v>
      </c>
      <c r="I124" s="11">
        <v>0</v>
      </c>
      <c r="J124" s="11">
        <v>318283.78</v>
      </c>
      <c r="K124" s="11">
        <v>0</v>
      </c>
      <c r="L124" s="11">
        <v>168577.15</v>
      </c>
      <c r="M124" s="11">
        <v>1104434.34</v>
      </c>
      <c r="N124" s="11">
        <v>55678.27</v>
      </c>
      <c r="O124" s="11">
        <v>3147707.48</v>
      </c>
      <c r="P124" s="11">
        <v>20797.47</v>
      </c>
      <c r="Q124" s="11">
        <v>1325810.21</v>
      </c>
      <c r="R124" s="11">
        <v>1163772.62</v>
      </c>
      <c r="S124" s="11">
        <v>97243.27</v>
      </c>
      <c r="T124" s="11">
        <v>21664.16</v>
      </c>
      <c r="U124" s="60">
        <v>107652.39</v>
      </c>
      <c r="V124" s="63">
        <v>7555045.21</v>
      </c>
    </row>
    <row r="125" spans="1:22" ht="12.75">
      <c r="A125" s="227">
        <v>2</v>
      </c>
      <c r="B125" s="228">
        <v>4</v>
      </c>
      <c r="C125" s="228">
        <v>3</v>
      </c>
      <c r="D125" s="16">
        <v>2</v>
      </c>
      <c r="E125" s="16">
        <v>0</v>
      </c>
      <c r="F125" s="19"/>
      <c r="G125" s="54" t="s">
        <v>392</v>
      </c>
      <c r="H125" s="11">
        <v>391.8</v>
      </c>
      <c r="I125" s="11">
        <v>0</v>
      </c>
      <c r="J125" s="11">
        <v>2833.63</v>
      </c>
      <c r="K125" s="11">
        <v>0</v>
      </c>
      <c r="L125" s="11">
        <v>5527.88</v>
      </c>
      <c r="M125" s="11">
        <v>574328.63</v>
      </c>
      <c r="N125" s="11">
        <v>17407.79</v>
      </c>
      <c r="O125" s="11">
        <v>1689800.03</v>
      </c>
      <c r="P125" s="11">
        <v>5855.88</v>
      </c>
      <c r="Q125" s="11">
        <v>843120.96</v>
      </c>
      <c r="R125" s="11">
        <v>95401.48</v>
      </c>
      <c r="S125" s="11">
        <v>163574.92</v>
      </c>
      <c r="T125" s="11">
        <v>10517.7</v>
      </c>
      <c r="U125" s="60">
        <v>78635.55</v>
      </c>
      <c r="V125" s="63">
        <v>3487396.25</v>
      </c>
    </row>
    <row r="126" spans="1:22" ht="12.75">
      <c r="A126" s="227">
        <v>2</v>
      </c>
      <c r="B126" s="228">
        <v>8</v>
      </c>
      <c r="C126" s="228">
        <v>11</v>
      </c>
      <c r="D126" s="16">
        <v>2</v>
      </c>
      <c r="E126" s="16">
        <v>0</v>
      </c>
      <c r="F126" s="19"/>
      <c r="G126" s="54" t="s">
        <v>337</v>
      </c>
      <c r="H126" s="11">
        <v>21131.17</v>
      </c>
      <c r="I126" s="11">
        <v>0</v>
      </c>
      <c r="J126" s="11">
        <v>177955</v>
      </c>
      <c r="K126" s="11">
        <v>18207.27</v>
      </c>
      <c r="L126" s="11">
        <v>156943.59</v>
      </c>
      <c r="M126" s="11">
        <v>2037409.32</v>
      </c>
      <c r="N126" s="11">
        <v>133451.41</v>
      </c>
      <c r="O126" s="11">
        <v>2863399.71</v>
      </c>
      <c r="P126" s="11">
        <v>24994.69</v>
      </c>
      <c r="Q126" s="11">
        <v>1429562.49</v>
      </c>
      <c r="R126" s="11">
        <v>250715.5</v>
      </c>
      <c r="S126" s="11">
        <v>328529.48</v>
      </c>
      <c r="T126" s="11">
        <v>45463.2</v>
      </c>
      <c r="U126" s="60">
        <v>279744.06</v>
      </c>
      <c r="V126" s="63">
        <v>7767506.89</v>
      </c>
    </row>
    <row r="127" spans="1:22" ht="12.75">
      <c r="A127" s="227">
        <v>2</v>
      </c>
      <c r="B127" s="228">
        <v>14</v>
      </c>
      <c r="C127" s="228">
        <v>6</v>
      </c>
      <c r="D127" s="16">
        <v>2</v>
      </c>
      <c r="E127" s="16">
        <v>0</v>
      </c>
      <c r="F127" s="19"/>
      <c r="G127" s="54" t="s">
        <v>338</v>
      </c>
      <c r="H127" s="11">
        <v>1258.76</v>
      </c>
      <c r="I127" s="11">
        <v>0</v>
      </c>
      <c r="J127" s="11">
        <v>161295.46</v>
      </c>
      <c r="K127" s="11">
        <v>0</v>
      </c>
      <c r="L127" s="11">
        <v>192249.08</v>
      </c>
      <c r="M127" s="11">
        <v>1412797.11</v>
      </c>
      <c r="N127" s="11">
        <v>87538.64</v>
      </c>
      <c r="O127" s="11">
        <v>3658237.26</v>
      </c>
      <c r="P127" s="11">
        <v>86348.67</v>
      </c>
      <c r="Q127" s="11">
        <v>1301843.53</v>
      </c>
      <c r="R127" s="11">
        <v>391779.88</v>
      </c>
      <c r="S127" s="11">
        <v>424824.99</v>
      </c>
      <c r="T127" s="11">
        <v>82766.07</v>
      </c>
      <c r="U127" s="60">
        <v>262686.49</v>
      </c>
      <c r="V127" s="63">
        <v>8063625.94</v>
      </c>
    </row>
    <row r="128" spans="1:22" ht="12.75">
      <c r="A128" s="227">
        <v>2</v>
      </c>
      <c r="B128" s="228">
        <v>15</v>
      </c>
      <c r="C128" s="228">
        <v>4</v>
      </c>
      <c r="D128" s="16">
        <v>2</v>
      </c>
      <c r="E128" s="16">
        <v>0</v>
      </c>
      <c r="F128" s="19"/>
      <c r="G128" s="54" t="s">
        <v>339</v>
      </c>
      <c r="H128" s="11">
        <v>123785.83</v>
      </c>
      <c r="I128" s="11">
        <v>148341.04</v>
      </c>
      <c r="J128" s="11">
        <v>219285.1</v>
      </c>
      <c r="K128" s="11">
        <v>550</v>
      </c>
      <c r="L128" s="11">
        <v>911064.72</v>
      </c>
      <c r="M128" s="11">
        <v>1857734.68</v>
      </c>
      <c r="N128" s="11">
        <v>119777.21</v>
      </c>
      <c r="O128" s="11">
        <v>4893727.3</v>
      </c>
      <c r="P128" s="11">
        <v>32167.88</v>
      </c>
      <c r="Q128" s="11">
        <v>1343588.11</v>
      </c>
      <c r="R128" s="11">
        <v>3072019.02</v>
      </c>
      <c r="S128" s="11">
        <v>425030.17</v>
      </c>
      <c r="T128" s="11">
        <v>194885.65</v>
      </c>
      <c r="U128" s="60">
        <v>257629.19</v>
      </c>
      <c r="V128" s="63">
        <v>13599585.9</v>
      </c>
    </row>
    <row r="129" spans="1:22" ht="12.75">
      <c r="A129" s="227">
        <v>2</v>
      </c>
      <c r="B129" s="228">
        <v>1</v>
      </c>
      <c r="C129" s="228">
        <v>5</v>
      </c>
      <c r="D129" s="16">
        <v>2</v>
      </c>
      <c r="E129" s="16">
        <v>0</v>
      </c>
      <c r="F129" s="19"/>
      <c r="G129" s="54" t="s">
        <v>393</v>
      </c>
      <c r="H129" s="11">
        <v>1051.24</v>
      </c>
      <c r="I129" s="11">
        <v>0</v>
      </c>
      <c r="J129" s="11">
        <v>39777.15</v>
      </c>
      <c r="K129" s="11">
        <v>0</v>
      </c>
      <c r="L129" s="11">
        <v>177371.94</v>
      </c>
      <c r="M129" s="11">
        <v>590216.85</v>
      </c>
      <c r="N129" s="11">
        <v>47337.73</v>
      </c>
      <c r="O129" s="11">
        <v>2654489.32</v>
      </c>
      <c r="P129" s="11">
        <v>34511.26</v>
      </c>
      <c r="Q129" s="11">
        <v>835109.8</v>
      </c>
      <c r="R129" s="11">
        <v>205840.24</v>
      </c>
      <c r="S129" s="11">
        <v>199571.26</v>
      </c>
      <c r="T129" s="11">
        <v>384144.6</v>
      </c>
      <c r="U129" s="60">
        <v>58743.44</v>
      </c>
      <c r="V129" s="63">
        <v>5228164.83</v>
      </c>
    </row>
    <row r="130" spans="1:22" ht="12.75">
      <c r="A130" s="227">
        <v>2</v>
      </c>
      <c r="B130" s="228">
        <v>5</v>
      </c>
      <c r="C130" s="228">
        <v>5</v>
      </c>
      <c r="D130" s="16">
        <v>2</v>
      </c>
      <c r="E130" s="16">
        <v>0</v>
      </c>
      <c r="F130" s="19"/>
      <c r="G130" s="54" t="s">
        <v>394</v>
      </c>
      <c r="H130" s="11">
        <v>146.58</v>
      </c>
      <c r="I130" s="11">
        <v>0</v>
      </c>
      <c r="J130" s="11">
        <v>23980.24</v>
      </c>
      <c r="K130" s="11">
        <v>120.54</v>
      </c>
      <c r="L130" s="11">
        <v>18794.74</v>
      </c>
      <c r="M130" s="11">
        <v>522116.37</v>
      </c>
      <c r="N130" s="11">
        <v>25079.86</v>
      </c>
      <c r="O130" s="11">
        <v>1208989.59</v>
      </c>
      <c r="P130" s="11">
        <v>8658.49</v>
      </c>
      <c r="Q130" s="11">
        <v>418564.15</v>
      </c>
      <c r="R130" s="11">
        <v>197194.35</v>
      </c>
      <c r="S130" s="11">
        <v>787027.86</v>
      </c>
      <c r="T130" s="11">
        <v>56000</v>
      </c>
      <c r="U130" s="60">
        <v>45854.28</v>
      </c>
      <c r="V130" s="63">
        <v>3312527.05</v>
      </c>
    </row>
    <row r="131" spans="1:22" ht="12.75">
      <c r="A131" s="227">
        <v>2</v>
      </c>
      <c r="B131" s="228">
        <v>3</v>
      </c>
      <c r="C131" s="228">
        <v>5</v>
      </c>
      <c r="D131" s="16">
        <v>2</v>
      </c>
      <c r="E131" s="16">
        <v>0</v>
      </c>
      <c r="F131" s="19"/>
      <c r="G131" s="54" t="s">
        <v>395</v>
      </c>
      <c r="H131" s="11">
        <v>4692.78</v>
      </c>
      <c r="I131" s="11">
        <v>444.76</v>
      </c>
      <c r="J131" s="11">
        <v>9680.02</v>
      </c>
      <c r="K131" s="11">
        <v>0</v>
      </c>
      <c r="L131" s="11">
        <v>78979.84</v>
      </c>
      <c r="M131" s="11">
        <v>432696.71</v>
      </c>
      <c r="N131" s="11">
        <v>12134.86</v>
      </c>
      <c r="O131" s="11">
        <v>697781.99</v>
      </c>
      <c r="P131" s="11">
        <v>6757.73</v>
      </c>
      <c r="Q131" s="11">
        <v>470968.99</v>
      </c>
      <c r="R131" s="11">
        <v>42298.86</v>
      </c>
      <c r="S131" s="11">
        <v>467217.84</v>
      </c>
      <c r="T131" s="11">
        <v>23761</v>
      </c>
      <c r="U131" s="60">
        <v>97097.58</v>
      </c>
      <c r="V131" s="63">
        <v>2344512.96</v>
      </c>
    </row>
    <row r="132" spans="1:22" ht="12.75">
      <c r="A132" s="227">
        <v>2</v>
      </c>
      <c r="B132" s="228">
        <v>26</v>
      </c>
      <c r="C132" s="228">
        <v>3</v>
      </c>
      <c r="D132" s="16">
        <v>2</v>
      </c>
      <c r="E132" s="16">
        <v>0</v>
      </c>
      <c r="F132" s="19"/>
      <c r="G132" s="54" t="s">
        <v>396</v>
      </c>
      <c r="H132" s="11">
        <v>30036.35</v>
      </c>
      <c r="I132" s="11">
        <v>0</v>
      </c>
      <c r="J132" s="11">
        <v>18981.32</v>
      </c>
      <c r="K132" s="11">
        <v>0</v>
      </c>
      <c r="L132" s="11">
        <v>64905.81</v>
      </c>
      <c r="M132" s="11">
        <v>719881.72</v>
      </c>
      <c r="N132" s="11">
        <v>24206.4</v>
      </c>
      <c r="O132" s="11">
        <v>1718466.71</v>
      </c>
      <c r="P132" s="11">
        <v>15062.86</v>
      </c>
      <c r="Q132" s="11">
        <v>893271.96</v>
      </c>
      <c r="R132" s="11">
        <v>334062.8</v>
      </c>
      <c r="S132" s="11">
        <v>117198</v>
      </c>
      <c r="T132" s="11">
        <v>29000</v>
      </c>
      <c r="U132" s="60">
        <v>125081.16</v>
      </c>
      <c r="V132" s="63">
        <v>4090155.09</v>
      </c>
    </row>
    <row r="133" spans="1:22" ht="12.75">
      <c r="A133" s="227">
        <v>2</v>
      </c>
      <c r="B133" s="228">
        <v>10</v>
      </c>
      <c r="C133" s="228">
        <v>6</v>
      </c>
      <c r="D133" s="16">
        <v>2</v>
      </c>
      <c r="E133" s="16">
        <v>0</v>
      </c>
      <c r="F133" s="19"/>
      <c r="G133" s="54" t="s">
        <v>397</v>
      </c>
      <c r="H133" s="11">
        <v>307.3</v>
      </c>
      <c r="I133" s="11">
        <v>32112.75</v>
      </c>
      <c r="J133" s="11">
        <v>22590.46</v>
      </c>
      <c r="K133" s="11">
        <v>0</v>
      </c>
      <c r="L133" s="11">
        <v>21735.84</v>
      </c>
      <c r="M133" s="11">
        <v>307451.34</v>
      </c>
      <c r="N133" s="11">
        <v>0</v>
      </c>
      <c r="O133" s="11">
        <v>452611.1</v>
      </c>
      <c r="P133" s="11">
        <v>6475.93</v>
      </c>
      <c r="Q133" s="11">
        <v>206033.95</v>
      </c>
      <c r="R133" s="11">
        <v>38504.69</v>
      </c>
      <c r="S133" s="11">
        <v>72867.54</v>
      </c>
      <c r="T133" s="11">
        <v>40016.58</v>
      </c>
      <c r="U133" s="60">
        <v>10017.43</v>
      </c>
      <c r="V133" s="63">
        <v>1210724.91</v>
      </c>
    </row>
    <row r="134" spans="1:22" ht="12.75">
      <c r="A134" s="227">
        <v>2</v>
      </c>
      <c r="B134" s="228">
        <v>6</v>
      </c>
      <c r="C134" s="228">
        <v>8</v>
      </c>
      <c r="D134" s="16">
        <v>2</v>
      </c>
      <c r="E134" s="16">
        <v>0</v>
      </c>
      <c r="F134" s="19"/>
      <c r="G134" s="54" t="s">
        <v>398</v>
      </c>
      <c r="H134" s="11">
        <v>416.93</v>
      </c>
      <c r="I134" s="11">
        <v>178191.95</v>
      </c>
      <c r="J134" s="11">
        <v>512868.25</v>
      </c>
      <c r="K134" s="11">
        <v>0</v>
      </c>
      <c r="L134" s="11">
        <v>16981.39</v>
      </c>
      <c r="M134" s="11">
        <v>893616.82</v>
      </c>
      <c r="N134" s="11">
        <v>32643.25</v>
      </c>
      <c r="O134" s="11">
        <v>1815876.6</v>
      </c>
      <c r="P134" s="11">
        <v>40426.18</v>
      </c>
      <c r="Q134" s="11">
        <v>1233036.73</v>
      </c>
      <c r="R134" s="11">
        <v>450488</v>
      </c>
      <c r="S134" s="11">
        <v>61825.04</v>
      </c>
      <c r="T134" s="11">
        <v>22772.87</v>
      </c>
      <c r="U134" s="60">
        <v>187330.82</v>
      </c>
      <c r="V134" s="63">
        <v>5446474.83</v>
      </c>
    </row>
    <row r="135" spans="1:22" ht="12.75">
      <c r="A135" s="227">
        <v>2</v>
      </c>
      <c r="B135" s="228">
        <v>17</v>
      </c>
      <c r="C135" s="228">
        <v>3</v>
      </c>
      <c r="D135" s="16">
        <v>2</v>
      </c>
      <c r="E135" s="16">
        <v>0</v>
      </c>
      <c r="F135" s="19"/>
      <c r="G135" s="54" t="s">
        <v>399</v>
      </c>
      <c r="H135" s="11">
        <v>0</v>
      </c>
      <c r="I135" s="11">
        <v>0</v>
      </c>
      <c r="J135" s="11">
        <v>69718.79</v>
      </c>
      <c r="K135" s="11">
        <v>0</v>
      </c>
      <c r="L135" s="11">
        <v>19147.9</v>
      </c>
      <c r="M135" s="11">
        <v>462384.81</v>
      </c>
      <c r="N135" s="11">
        <v>20709.54</v>
      </c>
      <c r="O135" s="11">
        <v>1487824.41</v>
      </c>
      <c r="P135" s="11">
        <v>6073.39</v>
      </c>
      <c r="Q135" s="11">
        <v>648372.87</v>
      </c>
      <c r="R135" s="11">
        <v>80762.48</v>
      </c>
      <c r="S135" s="11">
        <v>147660.08</v>
      </c>
      <c r="T135" s="11">
        <v>61400</v>
      </c>
      <c r="U135" s="60">
        <v>36510.29</v>
      </c>
      <c r="V135" s="63">
        <v>3040564.56</v>
      </c>
    </row>
    <row r="136" spans="1:22" ht="12.75">
      <c r="A136" s="227">
        <v>2</v>
      </c>
      <c r="B136" s="228">
        <v>16</v>
      </c>
      <c r="C136" s="228">
        <v>6</v>
      </c>
      <c r="D136" s="16">
        <v>2</v>
      </c>
      <c r="E136" s="16">
        <v>0</v>
      </c>
      <c r="F136" s="19"/>
      <c r="G136" s="54" t="s">
        <v>400</v>
      </c>
      <c r="H136" s="11">
        <v>0</v>
      </c>
      <c r="I136" s="11">
        <v>0</v>
      </c>
      <c r="J136" s="11">
        <v>39147.3</v>
      </c>
      <c r="K136" s="11">
        <v>24000</v>
      </c>
      <c r="L136" s="11">
        <v>78938.58</v>
      </c>
      <c r="M136" s="11">
        <v>744286.63</v>
      </c>
      <c r="N136" s="11">
        <v>18653.82</v>
      </c>
      <c r="O136" s="11">
        <v>1739127.59</v>
      </c>
      <c r="P136" s="11">
        <v>5723.43</v>
      </c>
      <c r="Q136" s="11">
        <v>516306.57</v>
      </c>
      <c r="R136" s="11">
        <v>879606.38</v>
      </c>
      <c r="S136" s="11">
        <v>130670.57</v>
      </c>
      <c r="T136" s="11">
        <v>12876.64</v>
      </c>
      <c r="U136" s="60">
        <v>130047.08</v>
      </c>
      <c r="V136" s="63">
        <v>4319384.59</v>
      </c>
    </row>
    <row r="137" spans="1:22" ht="12.75">
      <c r="A137" s="227">
        <v>2</v>
      </c>
      <c r="B137" s="228">
        <v>11</v>
      </c>
      <c r="C137" s="228">
        <v>3</v>
      </c>
      <c r="D137" s="16">
        <v>2</v>
      </c>
      <c r="E137" s="16">
        <v>0</v>
      </c>
      <c r="F137" s="19"/>
      <c r="G137" s="54" t="s">
        <v>401</v>
      </c>
      <c r="H137" s="11">
        <v>930.98</v>
      </c>
      <c r="I137" s="11">
        <v>0</v>
      </c>
      <c r="J137" s="11">
        <v>224750.2</v>
      </c>
      <c r="K137" s="11">
        <v>0</v>
      </c>
      <c r="L137" s="11">
        <v>17678.1</v>
      </c>
      <c r="M137" s="11">
        <v>951605.11</v>
      </c>
      <c r="N137" s="11">
        <v>60000</v>
      </c>
      <c r="O137" s="11">
        <v>2793383.07</v>
      </c>
      <c r="P137" s="11">
        <v>88889.92</v>
      </c>
      <c r="Q137" s="11">
        <v>811666.47</v>
      </c>
      <c r="R137" s="11">
        <v>680791.65</v>
      </c>
      <c r="S137" s="11">
        <v>662535.3</v>
      </c>
      <c r="T137" s="11">
        <v>146969.5</v>
      </c>
      <c r="U137" s="60">
        <v>806557.59</v>
      </c>
      <c r="V137" s="63">
        <v>7245757.89</v>
      </c>
    </row>
    <row r="138" spans="1:22" ht="12.75">
      <c r="A138" s="227">
        <v>2</v>
      </c>
      <c r="B138" s="228">
        <v>9</v>
      </c>
      <c r="C138" s="228">
        <v>8</v>
      </c>
      <c r="D138" s="16">
        <v>2</v>
      </c>
      <c r="E138" s="16">
        <v>0</v>
      </c>
      <c r="F138" s="19"/>
      <c r="G138" s="54" t="s">
        <v>402</v>
      </c>
      <c r="H138" s="11">
        <v>0</v>
      </c>
      <c r="I138" s="11">
        <v>0</v>
      </c>
      <c r="J138" s="11">
        <v>10325.85</v>
      </c>
      <c r="K138" s="11">
        <v>0</v>
      </c>
      <c r="L138" s="11">
        <v>922.16</v>
      </c>
      <c r="M138" s="11">
        <v>411129.11</v>
      </c>
      <c r="N138" s="11">
        <v>9903.3</v>
      </c>
      <c r="O138" s="11">
        <v>943222.54</v>
      </c>
      <c r="P138" s="11">
        <v>2831.52</v>
      </c>
      <c r="Q138" s="11">
        <v>502924.75</v>
      </c>
      <c r="R138" s="11">
        <v>888773.86</v>
      </c>
      <c r="S138" s="11">
        <v>31463.42</v>
      </c>
      <c r="T138" s="11">
        <v>413.33</v>
      </c>
      <c r="U138" s="60">
        <v>60426.92</v>
      </c>
      <c r="V138" s="63">
        <v>2862336.76</v>
      </c>
    </row>
    <row r="139" spans="1:22" ht="12.75">
      <c r="A139" s="227">
        <v>2</v>
      </c>
      <c r="B139" s="228">
        <v>10</v>
      </c>
      <c r="C139" s="228">
        <v>7</v>
      </c>
      <c r="D139" s="16">
        <v>2</v>
      </c>
      <c r="E139" s="16">
        <v>0</v>
      </c>
      <c r="F139" s="19"/>
      <c r="G139" s="54" t="s">
        <v>403</v>
      </c>
      <c r="H139" s="11">
        <v>469.24</v>
      </c>
      <c r="I139" s="11">
        <v>45291.07</v>
      </c>
      <c r="J139" s="11">
        <v>30880.54</v>
      </c>
      <c r="K139" s="11">
        <v>0</v>
      </c>
      <c r="L139" s="11">
        <v>63249.01</v>
      </c>
      <c r="M139" s="11">
        <v>670728.97</v>
      </c>
      <c r="N139" s="11">
        <v>11166.24</v>
      </c>
      <c r="O139" s="11">
        <v>1384933.6</v>
      </c>
      <c r="P139" s="11">
        <v>16304.98</v>
      </c>
      <c r="Q139" s="11">
        <v>518600.45</v>
      </c>
      <c r="R139" s="11">
        <v>281003.29</v>
      </c>
      <c r="S139" s="11">
        <v>141436.5</v>
      </c>
      <c r="T139" s="11">
        <v>8989.14</v>
      </c>
      <c r="U139" s="60">
        <v>100772.67</v>
      </c>
      <c r="V139" s="63">
        <v>3273825.7</v>
      </c>
    </row>
    <row r="140" spans="1:22" ht="12.75">
      <c r="A140" s="227">
        <v>2</v>
      </c>
      <c r="B140" s="228">
        <v>6</v>
      </c>
      <c r="C140" s="228">
        <v>9</v>
      </c>
      <c r="D140" s="16">
        <v>2</v>
      </c>
      <c r="E140" s="16">
        <v>0</v>
      </c>
      <c r="F140" s="19"/>
      <c r="G140" s="54" t="s">
        <v>404</v>
      </c>
      <c r="H140" s="11">
        <v>344772.64</v>
      </c>
      <c r="I140" s="11">
        <v>0</v>
      </c>
      <c r="J140" s="11">
        <v>266342.06</v>
      </c>
      <c r="K140" s="11">
        <v>44770.31</v>
      </c>
      <c r="L140" s="11">
        <v>34237.09</v>
      </c>
      <c r="M140" s="11">
        <v>592237.59</v>
      </c>
      <c r="N140" s="11">
        <v>30917.89</v>
      </c>
      <c r="O140" s="11">
        <v>1651385.48</v>
      </c>
      <c r="P140" s="11">
        <v>20689.27</v>
      </c>
      <c r="Q140" s="11">
        <v>697265.64</v>
      </c>
      <c r="R140" s="11">
        <v>87223.82</v>
      </c>
      <c r="S140" s="11">
        <v>433593.22</v>
      </c>
      <c r="T140" s="11">
        <v>8991.25</v>
      </c>
      <c r="U140" s="60">
        <v>276415.06</v>
      </c>
      <c r="V140" s="63">
        <v>4488841.32</v>
      </c>
    </row>
    <row r="141" spans="1:22" ht="12.75">
      <c r="A141" s="227">
        <v>2</v>
      </c>
      <c r="B141" s="228">
        <v>21</v>
      </c>
      <c r="C141" s="228">
        <v>7</v>
      </c>
      <c r="D141" s="16">
        <v>2</v>
      </c>
      <c r="E141" s="16">
        <v>0</v>
      </c>
      <c r="F141" s="19"/>
      <c r="G141" s="54" t="s">
        <v>405</v>
      </c>
      <c r="H141" s="11">
        <v>0</v>
      </c>
      <c r="I141" s="11">
        <v>0</v>
      </c>
      <c r="J141" s="11">
        <v>35253.63</v>
      </c>
      <c r="K141" s="11">
        <v>0</v>
      </c>
      <c r="L141" s="11">
        <v>173334.33</v>
      </c>
      <c r="M141" s="11">
        <v>529251.65</v>
      </c>
      <c r="N141" s="11">
        <v>18528.5</v>
      </c>
      <c r="O141" s="11">
        <v>919601.67</v>
      </c>
      <c r="P141" s="11">
        <v>14352.47</v>
      </c>
      <c r="Q141" s="11">
        <v>522296.62</v>
      </c>
      <c r="R141" s="11">
        <v>66376.96</v>
      </c>
      <c r="S141" s="11">
        <v>190000</v>
      </c>
      <c r="T141" s="11">
        <v>6000</v>
      </c>
      <c r="U141" s="60">
        <v>28627.42</v>
      </c>
      <c r="V141" s="63">
        <v>2503623.25</v>
      </c>
    </row>
    <row r="142" spans="1:22" ht="12.75">
      <c r="A142" s="227">
        <v>2</v>
      </c>
      <c r="B142" s="228">
        <v>24</v>
      </c>
      <c r="C142" s="228">
        <v>4</v>
      </c>
      <c r="D142" s="16">
        <v>2</v>
      </c>
      <c r="E142" s="16">
        <v>0</v>
      </c>
      <c r="F142" s="19"/>
      <c r="G142" s="54" t="s">
        <v>406</v>
      </c>
      <c r="H142" s="11">
        <v>5854.44</v>
      </c>
      <c r="I142" s="11">
        <v>33036.67</v>
      </c>
      <c r="J142" s="11">
        <v>19871.89</v>
      </c>
      <c r="K142" s="11">
        <v>0</v>
      </c>
      <c r="L142" s="11">
        <v>13574.01</v>
      </c>
      <c r="M142" s="11">
        <v>456124.32</v>
      </c>
      <c r="N142" s="11">
        <v>67310.61</v>
      </c>
      <c r="O142" s="11">
        <v>1382555.91</v>
      </c>
      <c r="P142" s="11">
        <v>7808.75</v>
      </c>
      <c r="Q142" s="11">
        <v>728960.73</v>
      </c>
      <c r="R142" s="11">
        <v>515832</v>
      </c>
      <c r="S142" s="11">
        <v>827112.97</v>
      </c>
      <c r="T142" s="11">
        <v>99.48</v>
      </c>
      <c r="U142" s="60">
        <v>105435.17</v>
      </c>
      <c r="V142" s="63">
        <v>4163576.95</v>
      </c>
    </row>
    <row r="143" spans="1:22" ht="12.75">
      <c r="A143" s="227">
        <v>2</v>
      </c>
      <c r="B143" s="228">
        <v>25</v>
      </c>
      <c r="C143" s="228">
        <v>5</v>
      </c>
      <c r="D143" s="16">
        <v>2</v>
      </c>
      <c r="E143" s="16">
        <v>0</v>
      </c>
      <c r="F143" s="19"/>
      <c r="G143" s="54" t="s">
        <v>407</v>
      </c>
      <c r="H143" s="11">
        <v>0</v>
      </c>
      <c r="I143" s="11">
        <v>41782.33</v>
      </c>
      <c r="J143" s="11">
        <v>97312.36</v>
      </c>
      <c r="K143" s="11">
        <v>0</v>
      </c>
      <c r="L143" s="11">
        <v>312924.04</v>
      </c>
      <c r="M143" s="11">
        <v>730279.46</v>
      </c>
      <c r="N143" s="11">
        <v>57818.92</v>
      </c>
      <c r="O143" s="11">
        <v>2095417.45</v>
      </c>
      <c r="P143" s="11">
        <v>11420.69</v>
      </c>
      <c r="Q143" s="11">
        <v>803582.42</v>
      </c>
      <c r="R143" s="11">
        <v>757264.92</v>
      </c>
      <c r="S143" s="11">
        <v>117500</v>
      </c>
      <c r="T143" s="11">
        <v>0</v>
      </c>
      <c r="U143" s="60">
        <v>147925.92</v>
      </c>
      <c r="V143" s="63">
        <v>5173228.51</v>
      </c>
    </row>
    <row r="144" spans="1:22" ht="12.75">
      <c r="A144" s="227">
        <v>2</v>
      </c>
      <c r="B144" s="228">
        <v>19</v>
      </c>
      <c r="C144" s="228">
        <v>7</v>
      </c>
      <c r="D144" s="16">
        <v>2</v>
      </c>
      <c r="E144" s="16">
        <v>0</v>
      </c>
      <c r="F144" s="19"/>
      <c r="G144" s="54" t="s">
        <v>346</v>
      </c>
      <c r="H144" s="11">
        <v>322339.06</v>
      </c>
      <c r="I144" s="11">
        <v>89254</v>
      </c>
      <c r="J144" s="11">
        <v>988116.85</v>
      </c>
      <c r="K144" s="11">
        <v>0</v>
      </c>
      <c r="L144" s="11">
        <v>181671.11</v>
      </c>
      <c r="M144" s="11">
        <v>1404794.51</v>
      </c>
      <c r="N144" s="11">
        <v>77246.54</v>
      </c>
      <c r="O144" s="11">
        <v>4360974.76</v>
      </c>
      <c r="P144" s="11">
        <v>56173.98</v>
      </c>
      <c r="Q144" s="11">
        <v>1710119.48</v>
      </c>
      <c r="R144" s="11">
        <v>724546</v>
      </c>
      <c r="S144" s="11">
        <v>625269.86</v>
      </c>
      <c r="T144" s="11">
        <v>131500.46</v>
      </c>
      <c r="U144" s="60">
        <v>442403.73</v>
      </c>
      <c r="V144" s="63">
        <v>11114410.34</v>
      </c>
    </row>
    <row r="145" spans="1:22" ht="12.75">
      <c r="A145" s="227">
        <v>2</v>
      </c>
      <c r="B145" s="228">
        <v>18</v>
      </c>
      <c r="C145" s="228">
        <v>5</v>
      </c>
      <c r="D145" s="16">
        <v>2</v>
      </c>
      <c r="E145" s="16">
        <v>0</v>
      </c>
      <c r="F145" s="19"/>
      <c r="G145" s="54" t="s">
        <v>408</v>
      </c>
      <c r="H145" s="11">
        <v>339.53</v>
      </c>
      <c r="I145" s="11">
        <v>86204.72</v>
      </c>
      <c r="J145" s="11">
        <v>0</v>
      </c>
      <c r="K145" s="11">
        <v>0</v>
      </c>
      <c r="L145" s="11">
        <v>74040.65</v>
      </c>
      <c r="M145" s="11">
        <v>760117.31</v>
      </c>
      <c r="N145" s="11">
        <v>35358.41</v>
      </c>
      <c r="O145" s="11">
        <v>1626198.29</v>
      </c>
      <c r="P145" s="11">
        <v>13033.23</v>
      </c>
      <c r="Q145" s="11">
        <v>728484.34</v>
      </c>
      <c r="R145" s="11">
        <v>310561.47</v>
      </c>
      <c r="S145" s="11">
        <v>83137.74</v>
      </c>
      <c r="T145" s="11">
        <v>58134.72</v>
      </c>
      <c r="U145" s="60">
        <v>76200.42</v>
      </c>
      <c r="V145" s="63">
        <v>3851810.83</v>
      </c>
    </row>
    <row r="146" spans="1:22" ht="12.75">
      <c r="A146" s="227">
        <v>2</v>
      </c>
      <c r="B146" s="228">
        <v>21</v>
      </c>
      <c r="C146" s="228">
        <v>8</v>
      </c>
      <c r="D146" s="16">
        <v>2</v>
      </c>
      <c r="E146" s="16">
        <v>0</v>
      </c>
      <c r="F146" s="19"/>
      <c r="G146" s="54" t="s">
        <v>409</v>
      </c>
      <c r="H146" s="11">
        <v>0</v>
      </c>
      <c r="I146" s="11">
        <v>0</v>
      </c>
      <c r="J146" s="11">
        <v>528764.47</v>
      </c>
      <c r="K146" s="11">
        <v>0</v>
      </c>
      <c r="L146" s="11">
        <v>394650.04</v>
      </c>
      <c r="M146" s="11">
        <v>643494.54</v>
      </c>
      <c r="N146" s="11">
        <v>23597.89</v>
      </c>
      <c r="O146" s="11">
        <v>1132020.02</v>
      </c>
      <c r="P146" s="11">
        <v>14061.65</v>
      </c>
      <c r="Q146" s="11">
        <v>934270.87</v>
      </c>
      <c r="R146" s="11">
        <v>138623.79</v>
      </c>
      <c r="S146" s="11">
        <v>248157.1</v>
      </c>
      <c r="T146" s="11">
        <v>93955.34</v>
      </c>
      <c r="U146" s="60">
        <v>84321.75</v>
      </c>
      <c r="V146" s="63">
        <v>4235917.46</v>
      </c>
    </row>
    <row r="147" spans="1:22" ht="12.75">
      <c r="A147" s="227">
        <v>2</v>
      </c>
      <c r="B147" s="228">
        <v>1</v>
      </c>
      <c r="C147" s="228">
        <v>6</v>
      </c>
      <c r="D147" s="16">
        <v>2</v>
      </c>
      <c r="E147" s="16">
        <v>0</v>
      </c>
      <c r="F147" s="19"/>
      <c r="G147" s="54" t="s">
        <v>410</v>
      </c>
      <c r="H147" s="11">
        <v>2570.68</v>
      </c>
      <c r="I147" s="11">
        <v>0</v>
      </c>
      <c r="J147" s="11">
        <v>17831.37</v>
      </c>
      <c r="K147" s="11">
        <v>0</v>
      </c>
      <c r="L147" s="11">
        <v>25198.97</v>
      </c>
      <c r="M147" s="11">
        <v>812538.39</v>
      </c>
      <c r="N147" s="11">
        <v>40113.08</v>
      </c>
      <c r="O147" s="11">
        <v>2180368.82</v>
      </c>
      <c r="P147" s="11">
        <v>9330.01</v>
      </c>
      <c r="Q147" s="11">
        <v>954144.51</v>
      </c>
      <c r="R147" s="11">
        <v>810489.98</v>
      </c>
      <c r="S147" s="11">
        <v>203696.2</v>
      </c>
      <c r="T147" s="11">
        <v>45269.97</v>
      </c>
      <c r="U147" s="60">
        <v>27947.98</v>
      </c>
      <c r="V147" s="63">
        <v>5129499.96</v>
      </c>
    </row>
    <row r="148" spans="1:22" ht="12.75">
      <c r="A148" s="227">
        <v>2</v>
      </c>
      <c r="B148" s="228">
        <v>5</v>
      </c>
      <c r="C148" s="228">
        <v>6</v>
      </c>
      <c r="D148" s="16">
        <v>2</v>
      </c>
      <c r="E148" s="16">
        <v>0</v>
      </c>
      <c r="F148" s="19"/>
      <c r="G148" s="54" t="s">
        <v>411</v>
      </c>
      <c r="H148" s="11">
        <v>936.73</v>
      </c>
      <c r="I148" s="11">
        <v>0</v>
      </c>
      <c r="J148" s="11">
        <v>11081.6</v>
      </c>
      <c r="K148" s="11">
        <v>0</v>
      </c>
      <c r="L148" s="11">
        <v>12329.82</v>
      </c>
      <c r="M148" s="11">
        <v>478405.47</v>
      </c>
      <c r="N148" s="11">
        <v>44986.12</v>
      </c>
      <c r="O148" s="11">
        <v>1182019.47</v>
      </c>
      <c r="P148" s="11">
        <v>11222.13</v>
      </c>
      <c r="Q148" s="11">
        <v>533265.99</v>
      </c>
      <c r="R148" s="11">
        <v>165892.33</v>
      </c>
      <c r="S148" s="11">
        <v>42320.98</v>
      </c>
      <c r="T148" s="11">
        <v>15687.27</v>
      </c>
      <c r="U148" s="60">
        <v>104443.77</v>
      </c>
      <c r="V148" s="63">
        <v>2602591.68</v>
      </c>
    </row>
    <row r="149" spans="1:22" ht="12.75">
      <c r="A149" s="227">
        <v>2</v>
      </c>
      <c r="B149" s="228">
        <v>22</v>
      </c>
      <c r="C149" s="228">
        <v>2</v>
      </c>
      <c r="D149" s="16">
        <v>2</v>
      </c>
      <c r="E149" s="16">
        <v>0</v>
      </c>
      <c r="F149" s="19"/>
      <c r="G149" s="54" t="s">
        <v>412</v>
      </c>
      <c r="H149" s="11">
        <v>0</v>
      </c>
      <c r="I149" s="11">
        <v>17439.75</v>
      </c>
      <c r="J149" s="11">
        <v>48128.9</v>
      </c>
      <c r="K149" s="11">
        <v>0</v>
      </c>
      <c r="L149" s="11">
        <v>15493.6</v>
      </c>
      <c r="M149" s="11">
        <v>708139.37</v>
      </c>
      <c r="N149" s="11">
        <v>62902.9</v>
      </c>
      <c r="O149" s="11">
        <v>2420290.07</v>
      </c>
      <c r="P149" s="11">
        <v>22546</v>
      </c>
      <c r="Q149" s="11">
        <v>1076648.33</v>
      </c>
      <c r="R149" s="11">
        <v>275159.59</v>
      </c>
      <c r="S149" s="11">
        <v>170165.99</v>
      </c>
      <c r="T149" s="11">
        <v>131000.81</v>
      </c>
      <c r="U149" s="60">
        <v>229068.94</v>
      </c>
      <c r="V149" s="63">
        <v>5176984.25</v>
      </c>
    </row>
    <row r="150" spans="1:22" ht="12.75">
      <c r="A150" s="227">
        <v>2</v>
      </c>
      <c r="B150" s="228">
        <v>20</v>
      </c>
      <c r="C150" s="228">
        <v>4</v>
      </c>
      <c r="D150" s="16">
        <v>2</v>
      </c>
      <c r="E150" s="16">
        <v>0</v>
      </c>
      <c r="F150" s="19"/>
      <c r="G150" s="54" t="s">
        <v>413</v>
      </c>
      <c r="H150" s="11">
        <v>1205.66</v>
      </c>
      <c r="I150" s="11">
        <v>0</v>
      </c>
      <c r="J150" s="11">
        <v>232788.73</v>
      </c>
      <c r="K150" s="11">
        <v>0</v>
      </c>
      <c r="L150" s="11">
        <v>328778.47</v>
      </c>
      <c r="M150" s="11">
        <v>786427.25</v>
      </c>
      <c r="N150" s="11">
        <v>58105.55</v>
      </c>
      <c r="O150" s="11">
        <v>2664964.69</v>
      </c>
      <c r="P150" s="11">
        <v>38563.62</v>
      </c>
      <c r="Q150" s="11">
        <v>619899.05</v>
      </c>
      <c r="R150" s="11">
        <v>319516.47</v>
      </c>
      <c r="S150" s="11">
        <v>220320.74</v>
      </c>
      <c r="T150" s="11">
        <v>22038.1</v>
      </c>
      <c r="U150" s="60">
        <v>135140.15</v>
      </c>
      <c r="V150" s="63">
        <v>5427748.48</v>
      </c>
    </row>
    <row r="151" spans="1:22" ht="12.75">
      <c r="A151" s="227">
        <v>2</v>
      </c>
      <c r="B151" s="228">
        <v>26</v>
      </c>
      <c r="C151" s="228">
        <v>5</v>
      </c>
      <c r="D151" s="16">
        <v>2</v>
      </c>
      <c r="E151" s="16">
        <v>0</v>
      </c>
      <c r="F151" s="19"/>
      <c r="G151" s="54" t="s">
        <v>414</v>
      </c>
      <c r="H151" s="11">
        <v>15512.49</v>
      </c>
      <c r="I151" s="11">
        <v>0</v>
      </c>
      <c r="J151" s="11">
        <v>25861</v>
      </c>
      <c r="K151" s="11">
        <v>0</v>
      </c>
      <c r="L151" s="11">
        <v>19028.22</v>
      </c>
      <c r="M151" s="11">
        <v>625801.02</v>
      </c>
      <c r="N151" s="11">
        <v>29462.38</v>
      </c>
      <c r="O151" s="11">
        <v>1516549.18</v>
      </c>
      <c r="P151" s="11">
        <v>20794.13</v>
      </c>
      <c r="Q151" s="11">
        <v>875786.74</v>
      </c>
      <c r="R151" s="11">
        <v>157520.64</v>
      </c>
      <c r="S151" s="11">
        <v>56976.52</v>
      </c>
      <c r="T151" s="11">
        <v>30136.45</v>
      </c>
      <c r="U151" s="60">
        <v>78702.05</v>
      </c>
      <c r="V151" s="63">
        <v>3452130.82</v>
      </c>
    </row>
    <row r="152" spans="1:22" ht="12.75">
      <c r="A152" s="227">
        <v>2</v>
      </c>
      <c r="B152" s="228">
        <v>20</v>
      </c>
      <c r="C152" s="228">
        <v>5</v>
      </c>
      <c r="D152" s="16">
        <v>2</v>
      </c>
      <c r="E152" s="16">
        <v>0</v>
      </c>
      <c r="F152" s="19"/>
      <c r="G152" s="54" t="s">
        <v>415</v>
      </c>
      <c r="H152" s="11">
        <v>229.98</v>
      </c>
      <c r="I152" s="11">
        <v>0</v>
      </c>
      <c r="J152" s="11">
        <v>71748.26</v>
      </c>
      <c r="K152" s="11">
        <v>0</v>
      </c>
      <c r="L152" s="11">
        <v>6318.83</v>
      </c>
      <c r="M152" s="11">
        <v>460533.06</v>
      </c>
      <c r="N152" s="11">
        <v>42376.03</v>
      </c>
      <c r="O152" s="11">
        <v>1520070.54</v>
      </c>
      <c r="P152" s="11">
        <v>15245.38</v>
      </c>
      <c r="Q152" s="11">
        <v>784534.85</v>
      </c>
      <c r="R152" s="11">
        <v>299198.89</v>
      </c>
      <c r="S152" s="11">
        <v>157495</v>
      </c>
      <c r="T152" s="11">
        <v>22316.95</v>
      </c>
      <c r="U152" s="60">
        <v>99729.31</v>
      </c>
      <c r="V152" s="63">
        <v>3479797.08</v>
      </c>
    </row>
    <row r="153" spans="1:22" ht="12.75">
      <c r="A153" s="227">
        <v>2</v>
      </c>
      <c r="B153" s="228">
        <v>25</v>
      </c>
      <c r="C153" s="228">
        <v>7</v>
      </c>
      <c r="D153" s="16">
        <v>2</v>
      </c>
      <c r="E153" s="16">
        <v>0</v>
      </c>
      <c r="F153" s="19"/>
      <c r="G153" s="54" t="s">
        <v>351</v>
      </c>
      <c r="H153" s="11">
        <v>969.85</v>
      </c>
      <c r="I153" s="11">
        <v>64972.54</v>
      </c>
      <c r="J153" s="11">
        <v>262650.92</v>
      </c>
      <c r="K153" s="11">
        <v>428317.96</v>
      </c>
      <c r="L153" s="11">
        <v>81243.36</v>
      </c>
      <c r="M153" s="11">
        <v>1322214.85</v>
      </c>
      <c r="N153" s="11">
        <v>27556.84</v>
      </c>
      <c r="O153" s="11">
        <v>3088233.83</v>
      </c>
      <c r="P153" s="11">
        <v>74906.56</v>
      </c>
      <c r="Q153" s="11">
        <v>890651.44</v>
      </c>
      <c r="R153" s="11">
        <v>293301.42</v>
      </c>
      <c r="S153" s="11">
        <v>892816.53</v>
      </c>
      <c r="T153" s="11">
        <v>120190.34</v>
      </c>
      <c r="U153" s="60">
        <v>264699.69</v>
      </c>
      <c r="V153" s="63">
        <v>7812726.13</v>
      </c>
    </row>
    <row r="154" spans="1:22" ht="12.75">
      <c r="A154" s="227">
        <v>2</v>
      </c>
      <c r="B154" s="228">
        <v>26</v>
      </c>
      <c r="C154" s="228">
        <v>6</v>
      </c>
      <c r="D154" s="16">
        <v>2</v>
      </c>
      <c r="E154" s="16">
        <v>0</v>
      </c>
      <c r="F154" s="19"/>
      <c r="G154" s="54" t="s">
        <v>352</v>
      </c>
      <c r="H154" s="11">
        <v>25051.38</v>
      </c>
      <c r="I154" s="11">
        <v>0</v>
      </c>
      <c r="J154" s="11">
        <v>33408.73</v>
      </c>
      <c r="K154" s="11">
        <v>0</v>
      </c>
      <c r="L154" s="11">
        <v>210465</v>
      </c>
      <c r="M154" s="11">
        <v>712999.1</v>
      </c>
      <c r="N154" s="11">
        <v>16675.12</v>
      </c>
      <c r="O154" s="11">
        <v>2077611.06</v>
      </c>
      <c r="P154" s="11">
        <v>11435.7</v>
      </c>
      <c r="Q154" s="11">
        <v>1115961.84</v>
      </c>
      <c r="R154" s="11">
        <v>179949.78</v>
      </c>
      <c r="S154" s="11">
        <v>218198.19</v>
      </c>
      <c r="T154" s="11">
        <v>55715.39</v>
      </c>
      <c r="U154" s="60">
        <v>122292.62</v>
      </c>
      <c r="V154" s="63">
        <v>4779763.91</v>
      </c>
    </row>
    <row r="155" spans="1:22" ht="12.75">
      <c r="A155" s="227">
        <v>2</v>
      </c>
      <c r="B155" s="228">
        <v>23</v>
      </c>
      <c r="C155" s="228">
        <v>9</v>
      </c>
      <c r="D155" s="16">
        <v>2</v>
      </c>
      <c r="E155" s="16">
        <v>0</v>
      </c>
      <c r="F155" s="19"/>
      <c r="G155" s="54" t="s">
        <v>416</v>
      </c>
      <c r="H155" s="11">
        <v>62345.95</v>
      </c>
      <c r="I155" s="11">
        <v>59128.22</v>
      </c>
      <c r="J155" s="11">
        <v>284831.38</v>
      </c>
      <c r="K155" s="11">
        <v>0</v>
      </c>
      <c r="L155" s="11">
        <v>53176.77</v>
      </c>
      <c r="M155" s="11">
        <v>1016455.72</v>
      </c>
      <c r="N155" s="11">
        <v>78588.25</v>
      </c>
      <c r="O155" s="11">
        <v>2702763.55</v>
      </c>
      <c r="P155" s="11">
        <v>23925.68</v>
      </c>
      <c r="Q155" s="11">
        <v>587942.89</v>
      </c>
      <c r="R155" s="11">
        <v>220406.57</v>
      </c>
      <c r="S155" s="11">
        <v>281449.54</v>
      </c>
      <c r="T155" s="11">
        <v>11000</v>
      </c>
      <c r="U155" s="60">
        <v>225229.11</v>
      </c>
      <c r="V155" s="63">
        <v>5607243.63</v>
      </c>
    </row>
    <row r="156" spans="1:22" ht="12.75">
      <c r="A156" s="227">
        <v>2</v>
      </c>
      <c r="B156" s="228">
        <v>3</v>
      </c>
      <c r="C156" s="228">
        <v>6</v>
      </c>
      <c r="D156" s="16">
        <v>2</v>
      </c>
      <c r="E156" s="16">
        <v>0</v>
      </c>
      <c r="F156" s="19"/>
      <c r="G156" s="54" t="s">
        <v>417</v>
      </c>
      <c r="H156" s="11">
        <v>3312.71</v>
      </c>
      <c r="I156" s="11">
        <v>71241.97</v>
      </c>
      <c r="J156" s="11">
        <v>43681.91</v>
      </c>
      <c r="K156" s="11">
        <v>0</v>
      </c>
      <c r="L156" s="11">
        <v>25483.05</v>
      </c>
      <c r="M156" s="11">
        <v>374228.4</v>
      </c>
      <c r="N156" s="11">
        <v>15279.1</v>
      </c>
      <c r="O156" s="11">
        <v>1110729.19</v>
      </c>
      <c r="P156" s="11">
        <v>35854.88</v>
      </c>
      <c r="Q156" s="11">
        <v>554860.38</v>
      </c>
      <c r="R156" s="11">
        <v>114059.18</v>
      </c>
      <c r="S156" s="11">
        <v>92972.83</v>
      </c>
      <c r="T156" s="11">
        <v>9127.91</v>
      </c>
      <c r="U156" s="60">
        <v>55991.89</v>
      </c>
      <c r="V156" s="63">
        <v>2506823.4</v>
      </c>
    </row>
    <row r="157" spans="1:22" s="95" customFormat="1" ht="15">
      <c r="A157" s="231"/>
      <c r="B157" s="232"/>
      <c r="C157" s="232"/>
      <c r="D157" s="101"/>
      <c r="E157" s="101"/>
      <c r="F157" s="102" t="s">
        <v>418</v>
      </c>
      <c r="G157" s="291"/>
      <c r="H157" s="103">
        <v>3474837.279999999</v>
      </c>
      <c r="I157" s="103">
        <v>1133588.57</v>
      </c>
      <c r="J157" s="103">
        <v>16351811.729999997</v>
      </c>
      <c r="K157" s="103">
        <v>1403488.62</v>
      </c>
      <c r="L157" s="103">
        <v>27077259.909999985</v>
      </c>
      <c r="M157" s="103">
        <v>69959956.52999997</v>
      </c>
      <c r="N157" s="103">
        <v>7205431.509999997</v>
      </c>
      <c r="O157" s="103">
        <v>210774595.51999995</v>
      </c>
      <c r="P157" s="103">
        <v>4664422.389999998</v>
      </c>
      <c r="Q157" s="103">
        <v>87723907.99</v>
      </c>
      <c r="R157" s="103">
        <v>35744110.279999994</v>
      </c>
      <c r="S157" s="103">
        <v>22387209.390000008</v>
      </c>
      <c r="T157" s="103">
        <v>15650113.33</v>
      </c>
      <c r="U157" s="104">
        <v>33321074.860000003</v>
      </c>
      <c r="V157" s="105">
        <v>536871807.91</v>
      </c>
    </row>
    <row r="158" spans="1:22" ht="12.75">
      <c r="A158" s="227">
        <v>2</v>
      </c>
      <c r="B158" s="228">
        <v>24</v>
      </c>
      <c r="C158" s="228">
        <v>1</v>
      </c>
      <c r="D158" s="16">
        <v>3</v>
      </c>
      <c r="E158" s="16">
        <v>0</v>
      </c>
      <c r="F158" s="19"/>
      <c r="G158" s="54" t="s">
        <v>419</v>
      </c>
      <c r="H158" s="11">
        <v>200.5</v>
      </c>
      <c r="I158" s="11">
        <v>0</v>
      </c>
      <c r="J158" s="11">
        <v>0</v>
      </c>
      <c r="K158" s="11">
        <v>15849.43</v>
      </c>
      <c r="L158" s="11">
        <v>92328.83</v>
      </c>
      <c r="M158" s="11">
        <v>605617.15</v>
      </c>
      <c r="N158" s="11">
        <v>52994.9</v>
      </c>
      <c r="O158" s="11">
        <v>1261743.16</v>
      </c>
      <c r="P158" s="11">
        <v>11862.53</v>
      </c>
      <c r="Q158" s="11">
        <v>772026.63</v>
      </c>
      <c r="R158" s="11">
        <v>193894.08</v>
      </c>
      <c r="S158" s="11">
        <v>199494.57</v>
      </c>
      <c r="T158" s="11">
        <v>33013.37</v>
      </c>
      <c r="U158" s="60">
        <v>122049.78</v>
      </c>
      <c r="V158" s="63">
        <v>3361074.93</v>
      </c>
    </row>
    <row r="159" spans="1:22" ht="12.75">
      <c r="A159" s="227">
        <v>2</v>
      </c>
      <c r="B159" s="228">
        <v>14</v>
      </c>
      <c r="C159" s="228">
        <v>2</v>
      </c>
      <c r="D159" s="16">
        <v>3</v>
      </c>
      <c r="E159" s="16">
        <v>0</v>
      </c>
      <c r="F159" s="19"/>
      <c r="G159" s="54" t="s">
        <v>420</v>
      </c>
      <c r="H159" s="11">
        <v>23935.66</v>
      </c>
      <c r="I159" s="11">
        <v>0</v>
      </c>
      <c r="J159" s="11">
        <v>211508.56</v>
      </c>
      <c r="K159" s="11">
        <v>0</v>
      </c>
      <c r="L159" s="11">
        <v>30588.92</v>
      </c>
      <c r="M159" s="11">
        <v>1046349.31</v>
      </c>
      <c r="N159" s="11">
        <v>52961.21</v>
      </c>
      <c r="O159" s="11">
        <v>3395860.18</v>
      </c>
      <c r="P159" s="11">
        <v>32027.07</v>
      </c>
      <c r="Q159" s="11">
        <v>1205869.63</v>
      </c>
      <c r="R159" s="11">
        <v>303891.27</v>
      </c>
      <c r="S159" s="11">
        <v>305524.75</v>
      </c>
      <c r="T159" s="11">
        <v>42950.31</v>
      </c>
      <c r="U159" s="60">
        <v>364453.01</v>
      </c>
      <c r="V159" s="63">
        <v>7015919.88</v>
      </c>
    </row>
    <row r="160" spans="1:22" ht="12.75">
      <c r="A160" s="227">
        <v>2</v>
      </c>
      <c r="B160" s="228">
        <v>25</v>
      </c>
      <c r="C160" s="228">
        <v>3</v>
      </c>
      <c r="D160" s="16">
        <v>3</v>
      </c>
      <c r="E160" s="16">
        <v>0</v>
      </c>
      <c r="F160" s="19"/>
      <c r="G160" s="54" t="s">
        <v>421</v>
      </c>
      <c r="H160" s="11">
        <v>0</v>
      </c>
      <c r="I160" s="11">
        <v>914788.74</v>
      </c>
      <c r="J160" s="11">
        <v>4081979.83</v>
      </c>
      <c r="K160" s="11">
        <v>4280.82</v>
      </c>
      <c r="L160" s="11">
        <v>4101060.24</v>
      </c>
      <c r="M160" s="11">
        <v>4943174.51</v>
      </c>
      <c r="N160" s="11">
        <v>569028.88</v>
      </c>
      <c r="O160" s="11">
        <v>9556374.08</v>
      </c>
      <c r="P160" s="11">
        <v>1395867.14</v>
      </c>
      <c r="Q160" s="11">
        <v>3728947.38</v>
      </c>
      <c r="R160" s="11">
        <v>3263848.85</v>
      </c>
      <c r="S160" s="11">
        <v>1185716.1</v>
      </c>
      <c r="T160" s="11">
        <v>1024469.9</v>
      </c>
      <c r="U160" s="60">
        <v>4143303.56</v>
      </c>
      <c r="V160" s="63">
        <v>38912840.03</v>
      </c>
    </row>
    <row r="161" spans="1:22" ht="12.75">
      <c r="A161" s="227">
        <v>2</v>
      </c>
      <c r="B161" s="228">
        <v>5</v>
      </c>
      <c r="C161" s="228">
        <v>2</v>
      </c>
      <c r="D161" s="16">
        <v>3</v>
      </c>
      <c r="E161" s="16">
        <v>0</v>
      </c>
      <c r="F161" s="19"/>
      <c r="G161" s="54" t="s">
        <v>422</v>
      </c>
      <c r="H161" s="11">
        <v>9442.94</v>
      </c>
      <c r="I161" s="11">
        <v>0</v>
      </c>
      <c r="J161" s="11">
        <v>6999.93</v>
      </c>
      <c r="K161" s="11">
        <v>0</v>
      </c>
      <c r="L161" s="11">
        <v>21542.42</v>
      </c>
      <c r="M161" s="11">
        <v>826304.23</v>
      </c>
      <c r="N161" s="11">
        <v>48983.77</v>
      </c>
      <c r="O161" s="11">
        <v>2807340.61</v>
      </c>
      <c r="P161" s="11">
        <v>84517.14</v>
      </c>
      <c r="Q161" s="11">
        <v>1765155.99</v>
      </c>
      <c r="R161" s="11">
        <v>323462.44</v>
      </c>
      <c r="S161" s="11">
        <v>288036.08</v>
      </c>
      <c r="T161" s="11">
        <v>48300</v>
      </c>
      <c r="U161" s="60">
        <v>249535.12</v>
      </c>
      <c r="V161" s="63">
        <v>6479620.67</v>
      </c>
    </row>
    <row r="162" spans="1:22" ht="12.75">
      <c r="A162" s="227">
        <v>2</v>
      </c>
      <c r="B162" s="228">
        <v>22</v>
      </c>
      <c r="C162" s="228">
        <v>1</v>
      </c>
      <c r="D162" s="16">
        <v>3</v>
      </c>
      <c r="E162" s="16">
        <v>0</v>
      </c>
      <c r="F162" s="19"/>
      <c r="G162" s="54" t="s">
        <v>423</v>
      </c>
      <c r="H162" s="11">
        <v>7800.08</v>
      </c>
      <c r="I162" s="11">
        <v>0</v>
      </c>
      <c r="J162" s="11">
        <v>304005.75</v>
      </c>
      <c r="K162" s="11">
        <v>22896.42</v>
      </c>
      <c r="L162" s="11">
        <v>611138.7</v>
      </c>
      <c r="M162" s="11">
        <v>1841309.37</v>
      </c>
      <c r="N162" s="11">
        <v>39462.33</v>
      </c>
      <c r="O162" s="11">
        <v>4339936.39</v>
      </c>
      <c r="P162" s="11">
        <v>104446</v>
      </c>
      <c r="Q162" s="11">
        <v>1489822.63</v>
      </c>
      <c r="R162" s="11">
        <v>944041.59</v>
      </c>
      <c r="S162" s="11">
        <v>567018.89</v>
      </c>
      <c r="T162" s="11">
        <v>727651.26</v>
      </c>
      <c r="U162" s="60">
        <v>401440.06</v>
      </c>
      <c r="V162" s="63">
        <v>11400969.47</v>
      </c>
    </row>
    <row r="163" spans="1:22" ht="12.75">
      <c r="A163" s="227">
        <v>2</v>
      </c>
      <c r="B163" s="228">
        <v>8</v>
      </c>
      <c r="C163" s="228">
        <v>6</v>
      </c>
      <c r="D163" s="16">
        <v>3</v>
      </c>
      <c r="E163" s="16">
        <v>0</v>
      </c>
      <c r="F163" s="19"/>
      <c r="G163" s="54" t="s">
        <v>424</v>
      </c>
      <c r="H163" s="11">
        <v>2483.5</v>
      </c>
      <c r="I163" s="11">
        <v>0</v>
      </c>
      <c r="J163" s="11">
        <v>11870.01</v>
      </c>
      <c r="K163" s="11">
        <v>4137.5</v>
      </c>
      <c r="L163" s="11">
        <v>1330408.06</v>
      </c>
      <c r="M163" s="11">
        <v>1544592.2</v>
      </c>
      <c r="N163" s="11">
        <v>89258.3</v>
      </c>
      <c r="O163" s="11">
        <v>2911027.21</v>
      </c>
      <c r="P163" s="11">
        <v>177205.19</v>
      </c>
      <c r="Q163" s="11">
        <v>2851128.61</v>
      </c>
      <c r="R163" s="11">
        <v>654165.12</v>
      </c>
      <c r="S163" s="11">
        <v>455192.63</v>
      </c>
      <c r="T163" s="11">
        <v>151632.95</v>
      </c>
      <c r="U163" s="60">
        <v>642139.07</v>
      </c>
      <c r="V163" s="63">
        <v>10825240.35</v>
      </c>
    </row>
    <row r="164" spans="1:22" ht="12.75">
      <c r="A164" s="227">
        <v>2</v>
      </c>
      <c r="B164" s="228">
        <v>16</v>
      </c>
      <c r="C164" s="228">
        <v>1</v>
      </c>
      <c r="D164" s="16">
        <v>3</v>
      </c>
      <c r="E164" s="16">
        <v>0</v>
      </c>
      <c r="F164" s="19"/>
      <c r="G164" s="54" t="s">
        <v>425</v>
      </c>
      <c r="H164" s="11">
        <v>330.13</v>
      </c>
      <c r="I164" s="11">
        <v>0</v>
      </c>
      <c r="J164" s="11">
        <v>165807</v>
      </c>
      <c r="K164" s="11">
        <v>0</v>
      </c>
      <c r="L164" s="11">
        <v>847621.69</v>
      </c>
      <c r="M164" s="11">
        <v>976375.55</v>
      </c>
      <c r="N164" s="11">
        <v>405098.17</v>
      </c>
      <c r="O164" s="11">
        <v>3820805.06</v>
      </c>
      <c r="P164" s="11">
        <v>56499.23</v>
      </c>
      <c r="Q164" s="11">
        <v>1566719.05</v>
      </c>
      <c r="R164" s="11">
        <v>205720.62</v>
      </c>
      <c r="S164" s="11">
        <v>386282.04</v>
      </c>
      <c r="T164" s="11">
        <v>92032.53</v>
      </c>
      <c r="U164" s="60">
        <v>129220.05</v>
      </c>
      <c r="V164" s="63">
        <v>8652511.12</v>
      </c>
    </row>
    <row r="165" spans="1:22" ht="12.75">
      <c r="A165" s="227">
        <v>2</v>
      </c>
      <c r="B165" s="228">
        <v>21</v>
      </c>
      <c r="C165" s="228">
        <v>5</v>
      </c>
      <c r="D165" s="16">
        <v>3</v>
      </c>
      <c r="E165" s="16">
        <v>0</v>
      </c>
      <c r="F165" s="19"/>
      <c r="G165" s="54" t="s">
        <v>426</v>
      </c>
      <c r="H165" s="11">
        <v>174.82</v>
      </c>
      <c r="I165" s="11">
        <v>0</v>
      </c>
      <c r="J165" s="11">
        <v>7729.56</v>
      </c>
      <c r="K165" s="11">
        <v>0</v>
      </c>
      <c r="L165" s="11">
        <v>348760.99</v>
      </c>
      <c r="M165" s="11">
        <v>675561.55</v>
      </c>
      <c r="N165" s="11">
        <v>6042.5</v>
      </c>
      <c r="O165" s="11">
        <v>2300506.63</v>
      </c>
      <c r="P165" s="11">
        <v>25291.65</v>
      </c>
      <c r="Q165" s="11">
        <v>1120581.61</v>
      </c>
      <c r="R165" s="11">
        <v>286190.35</v>
      </c>
      <c r="S165" s="11">
        <v>162869</v>
      </c>
      <c r="T165" s="11">
        <v>2245.65</v>
      </c>
      <c r="U165" s="60">
        <v>240326.1</v>
      </c>
      <c r="V165" s="63">
        <v>5176280.41</v>
      </c>
    </row>
    <row r="166" spans="1:22" ht="12.75">
      <c r="A166" s="227">
        <v>2</v>
      </c>
      <c r="B166" s="228">
        <v>4</v>
      </c>
      <c r="C166" s="228">
        <v>1</v>
      </c>
      <c r="D166" s="16">
        <v>3</v>
      </c>
      <c r="E166" s="16">
        <v>0</v>
      </c>
      <c r="F166" s="19"/>
      <c r="G166" s="54" t="s">
        <v>427</v>
      </c>
      <c r="H166" s="11">
        <v>57491.48</v>
      </c>
      <c r="I166" s="11">
        <v>0</v>
      </c>
      <c r="J166" s="11">
        <v>162293.73</v>
      </c>
      <c r="K166" s="11">
        <v>0</v>
      </c>
      <c r="L166" s="11">
        <v>687683.16</v>
      </c>
      <c r="M166" s="11">
        <v>1507441.65</v>
      </c>
      <c r="N166" s="11">
        <v>112770.42</v>
      </c>
      <c r="O166" s="11">
        <v>6375619.54</v>
      </c>
      <c r="P166" s="11">
        <v>42251.61</v>
      </c>
      <c r="Q166" s="11">
        <v>4180506.59</v>
      </c>
      <c r="R166" s="11">
        <v>667973.83</v>
      </c>
      <c r="S166" s="11">
        <v>399331.7</v>
      </c>
      <c r="T166" s="11">
        <v>305187.97</v>
      </c>
      <c r="U166" s="60">
        <v>421402.41</v>
      </c>
      <c r="V166" s="63">
        <v>14919954.09</v>
      </c>
    </row>
    <row r="167" spans="1:22" ht="12.75">
      <c r="A167" s="227">
        <v>2</v>
      </c>
      <c r="B167" s="228">
        <v>12</v>
      </c>
      <c r="C167" s="228">
        <v>1</v>
      </c>
      <c r="D167" s="16">
        <v>3</v>
      </c>
      <c r="E167" s="16">
        <v>0</v>
      </c>
      <c r="F167" s="19"/>
      <c r="G167" s="54" t="s">
        <v>428</v>
      </c>
      <c r="H167" s="11">
        <v>0</v>
      </c>
      <c r="I167" s="11">
        <v>0</v>
      </c>
      <c r="J167" s="11">
        <v>176939.96</v>
      </c>
      <c r="K167" s="11">
        <v>1100</v>
      </c>
      <c r="L167" s="11">
        <v>85607</v>
      </c>
      <c r="M167" s="11">
        <v>651819.63</v>
      </c>
      <c r="N167" s="11">
        <v>54843.58</v>
      </c>
      <c r="O167" s="11">
        <v>2211698.15</v>
      </c>
      <c r="P167" s="11">
        <v>42411.03</v>
      </c>
      <c r="Q167" s="11">
        <v>1347595.45</v>
      </c>
      <c r="R167" s="11">
        <v>145916.96</v>
      </c>
      <c r="S167" s="11">
        <v>195965</v>
      </c>
      <c r="T167" s="11">
        <v>23617.73</v>
      </c>
      <c r="U167" s="60">
        <v>164117.27</v>
      </c>
      <c r="V167" s="63">
        <v>5101631.76</v>
      </c>
    </row>
    <row r="168" spans="1:22" ht="12.75">
      <c r="A168" s="227">
        <v>2</v>
      </c>
      <c r="B168" s="228">
        <v>19</v>
      </c>
      <c r="C168" s="228">
        <v>4</v>
      </c>
      <c r="D168" s="16">
        <v>3</v>
      </c>
      <c r="E168" s="16">
        <v>0</v>
      </c>
      <c r="F168" s="19"/>
      <c r="G168" s="54" t="s">
        <v>429</v>
      </c>
      <c r="H168" s="11">
        <v>655.77</v>
      </c>
      <c r="I168" s="11">
        <v>0</v>
      </c>
      <c r="J168" s="11">
        <v>12599.17</v>
      </c>
      <c r="K168" s="11">
        <v>0</v>
      </c>
      <c r="L168" s="11">
        <v>216154.05</v>
      </c>
      <c r="M168" s="11">
        <v>858616.7</v>
      </c>
      <c r="N168" s="11">
        <v>189133.79</v>
      </c>
      <c r="O168" s="11">
        <v>2713062.22</v>
      </c>
      <c r="P168" s="11">
        <v>58671.41</v>
      </c>
      <c r="Q168" s="11">
        <v>1024584.87</v>
      </c>
      <c r="R168" s="11">
        <v>357881.1</v>
      </c>
      <c r="S168" s="11">
        <v>171968.32</v>
      </c>
      <c r="T168" s="11">
        <v>409134.37</v>
      </c>
      <c r="U168" s="60">
        <v>176760.83</v>
      </c>
      <c r="V168" s="63">
        <v>6189222.6</v>
      </c>
    </row>
    <row r="169" spans="1:22" ht="12.75">
      <c r="A169" s="227">
        <v>2</v>
      </c>
      <c r="B169" s="228">
        <v>15</v>
      </c>
      <c r="C169" s="228">
        <v>3</v>
      </c>
      <c r="D169" s="16">
        <v>3</v>
      </c>
      <c r="E169" s="16">
        <v>0</v>
      </c>
      <c r="F169" s="19"/>
      <c r="G169" s="54" t="s">
        <v>430</v>
      </c>
      <c r="H169" s="11">
        <v>20080</v>
      </c>
      <c r="I169" s="11">
        <v>0</v>
      </c>
      <c r="J169" s="11">
        <v>831822.6</v>
      </c>
      <c r="K169" s="11">
        <v>0</v>
      </c>
      <c r="L169" s="11">
        <v>939329.8</v>
      </c>
      <c r="M169" s="11">
        <v>1769895.1</v>
      </c>
      <c r="N169" s="11">
        <v>182908.64</v>
      </c>
      <c r="O169" s="11">
        <v>5543553.22</v>
      </c>
      <c r="P169" s="11">
        <v>111348.36</v>
      </c>
      <c r="Q169" s="11">
        <v>2035024.29</v>
      </c>
      <c r="R169" s="11">
        <v>762756.17</v>
      </c>
      <c r="S169" s="11">
        <v>381121.54</v>
      </c>
      <c r="T169" s="11">
        <v>522433.43</v>
      </c>
      <c r="U169" s="60">
        <v>310592.07</v>
      </c>
      <c r="V169" s="63">
        <v>13410865.22</v>
      </c>
    </row>
    <row r="170" spans="1:22" ht="12.75">
      <c r="A170" s="227">
        <v>2</v>
      </c>
      <c r="B170" s="228">
        <v>23</v>
      </c>
      <c r="C170" s="228">
        <v>4</v>
      </c>
      <c r="D170" s="16">
        <v>3</v>
      </c>
      <c r="E170" s="16">
        <v>0</v>
      </c>
      <c r="F170" s="19"/>
      <c r="G170" s="54" t="s">
        <v>431</v>
      </c>
      <c r="H170" s="11">
        <v>250743.68</v>
      </c>
      <c r="I170" s="11">
        <v>0</v>
      </c>
      <c r="J170" s="11">
        <v>448550.56</v>
      </c>
      <c r="K170" s="11">
        <v>0</v>
      </c>
      <c r="L170" s="11">
        <v>2581660.03</v>
      </c>
      <c r="M170" s="11">
        <v>2311433.08</v>
      </c>
      <c r="N170" s="11">
        <v>31300.13</v>
      </c>
      <c r="O170" s="11">
        <v>7119380.44</v>
      </c>
      <c r="P170" s="11">
        <v>54139.91</v>
      </c>
      <c r="Q170" s="11">
        <v>1514268.95</v>
      </c>
      <c r="R170" s="11">
        <v>2055448.23</v>
      </c>
      <c r="S170" s="11">
        <v>566611.36</v>
      </c>
      <c r="T170" s="11">
        <v>340739.79</v>
      </c>
      <c r="U170" s="60">
        <v>475175.46</v>
      </c>
      <c r="V170" s="63">
        <v>17749451.62</v>
      </c>
    </row>
    <row r="171" spans="1:22" ht="12.75">
      <c r="A171" s="227">
        <v>2</v>
      </c>
      <c r="B171" s="228">
        <v>8</v>
      </c>
      <c r="C171" s="228">
        <v>8</v>
      </c>
      <c r="D171" s="16">
        <v>3</v>
      </c>
      <c r="E171" s="16">
        <v>0</v>
      </c>
      <c r="F171" s="19"/>
      <c r="G171" s="54" t="s">
        <v>432</v>
      </c>
      <c r="H171" s="11">
        <v>120.28</v>
      </c>
      <c r="I171" s="11">
        <v>0</v>
      </c>
      <c r="J171" s="11">
        <v>37835.06</v>
      </c>
      <c r="K171" s="11">
        <v>0</v>
      </c>
      <c r="L171" s="11">
        <v>26906.2</v>
      </c>
      <c r="M171" s="11">
        <v>802127.63</v>
      </c>
      <c r="N171" s="11">
        <v>99944.43</v>
      </c>
      <c r="O171" s="11">
        <v>2130154.61</v>
      </c>
      <c r="P171" s="11">
        <v>44317.73</v>
      </c>
      <c r="Q171" s="11">
        <v>1108022.18</v>
      </c>
      <c r="R171" s="11">
        <v>409134.33</v>
      </c>
      <c r="S171" s="11">
        <v>185773.73</v>
      </c>
      <c r="T171" s="11">
        <v>8286.8</v>
      </c>
      <c r="U171" s="60">
        <v>188733.71</v>
      </c>
      <c r="V171" s="63">
        <v>5041356.69</v>
      </c>
    </row>
    <row r="172" spans="1:22" ht="12.75">
      <c r="A172" s="227">
        <v>2</v>
      </c>
      <c r="B172" s="228">
        <v>10</v>
      </c>
      <c r="C172" s="228">
        <v>3</v>
      </c>
      <c r="D172" s="16">
        <v>3</v>
      </c>
      <c r="E172" s="16">
        <v>0</v>
      </c>
      <c r="F172" s="19"/>
      <c r="G172" s="54" t="s">
        <v>433</v>
      </c>
      <c r="H172" s="11">
        <v>0</v>
      </c>
      <c r="I172" s="11">
        <v>1230</v>
      </c>
      <c r="J172" s="11">
        <v>1282.22</v>
      </c>
      <c r="K172" s="11">
        <v>0</v>
      </c>
      <c r="L172" s="11">
        <v>475265.03</v>
      </c>
      <c r="M172" s="11">
        <v>798156.71</v>
      </c>
      <c r="N172" s="11">
        <v>86340.18</v>
      </c>
      <c r="O172" s="11">
        <v>2612825.25</v>
      </c>
      <c r="P172" s="11">
        <v>21678.58</v>
      </c>
      <c r="Q172" s="11">
        <v>1844167.12</v>
      </c>
      <c r="R172" s="11">
        <v>1425107.59</v>
      </c>
      <c r="S172" s="11">
        <v>292825.27</v>
      </c>
      <c r="T172" s="11">
        <v>60826</v>
      </c>
      <c r="U172" s="60">
        <v>45201.24</v>
      </c>
      <c r="V172" s="63">
        <v>7664905.19</v>
      </c>
    </row>
    <row r="173" spans="1:22" ht="12.75">
      <c r="A173" s="227">
        <v>2</v>
      </c>
      <c r="B173" s="228">
        <v>7</v>
      </c>
      <c r="C173" s="228">
        <v>3</v>
      </c>
      <c r="D173" s="16">
        <v>3</v>
      </c>
      <c r="E173" s="16">
        <v>0</v>
      </c>
      <c r="F173" s="19"/>
      <c r="G173" s="54" t="s">
        <v>434</v>
      </c>
      <c r="H173" s="11">
        <v>769.07</v>
      </c>
      <c r="I173" s="11">
        <v>0</v>
      </c>
      <c r="J173" s="11">
        <v>7652.88</v>
      </c>
      <c r="K173" s="11">
        <v>39775.59</v>
      </c>
      <c r="L173" s="11">
        <v>114489.42</v>
      </c>
      <c r="M173" s="11">
        <v>835209.25</v>
      </c>
      <c r="N173" s="11">
        <v>55527.6</v>
      </c>
      <c r="O173" s="11">
        <v>2775411.15</v>
      </c>
      <c r="P173" s="11">
        <v>24105.55</v>
      </c>
      <c r="Q173" s="11">
        <v>1361480.39</v>
      </c>
      <c r="R173" s="11">
        <v>461153.14</v>
      </c>
      <c r="S173" s="11">
        <v>206750</v>
      </c>
      <c r="T173" s="11">
        <v>181750</v>
      </c>
      <c r="U173" s="60">
        <v>222342.25</v>
      </c>
      <c r="V173" s="63">
        <v>6286416.29</v>
      </c>
    </row>
    <row r="174" spans="1:22" ht="12.75">
      <c r="A174" s="227">
        <v>2</v>
      </c>
      <c r="B174" s="228">
        <v>12</v>
      </c>
      <c r="C174" s="228">
        <v>2</v>
      </c>
      <c r="D174" s="16">
        <v>3</v>
      </c>
      <c r="E174" s="16">
        <v>0</v>
      </c>
      <c r="F174" s="19"/>
      <c r="G174" s="54" t="s">
        <v>435</v>
      </c>
      <c r="H174" s="11">
        <v>0</v>
      </c>
      <c r="I174" s="11">
        <v>5800</v>
      </c>
      <c r="J174" s="11">
        <v>90624.36</v>
      </c>
      <c r="K174" s="11">
        <v>0</v>
      </c>
      <c r="L174" s="11">
        <v>109929.16</v>
      </c>
      <c r="M174" s="11">
        <v>648228.75</v>
      </c>
      <c r="N174" s="11">
        <v>69030.03</v>
      </c>
      <c r="O174" s="11">
        <v>2215984.23</v>
      </c>
      <c r="P174" s="11">
        <v>18985.11</v>
      </c>
      <c r="Q174" s="11">
        <v>909056.59</v>
      </c>
      <c r="R174" s="11">
        <v>167145.7</v>
      </c>
      <c r="S174" s="11">
        <v>131847.98</v>
      </c>
      <c r="T174" s="11">
        <v>12345.72</v>
      </c>
      <c r="U174" s="60">
        <v>490248.39</v>
      </c>
      <c r="V174" s="63">
        <v>4869226.02</v>
      </c>
    </row>
    <row r="175" spans="1:22" ht="12.75">
      <c r="A175" s="227">
        <v>2</v>
      </c>
      <c r="B175" s="228">
        <v>12</v>
      </c>
      <c r="C175" s="228">
        <v>3</v>
      </c>
      <c r="D175" s="16">
        <v>3</v>
      </c>
      <c r="E175" s="16">
        <v>0</v>
      </c>
      <c r="F175" s="19"/>
      <c r="G175" s="54" t="s">
        <v>436</v>
      </c>
      <c r="H175" s="11">
        <v>358127.63</v>
      </c>
      <c r="I175" s="11">
        <v>11913.18</v>
      </c>
      <c r="J175" s="11">
        <v>87422.39</v>
      </c>
      <c r="K175" s="11">
        <v>1100</v>
      </c>
      <c r="L175" s="11">
        <v>226711.75</v>
      </c>
      <c r="M175" s="11">
        <v>1195190.57</v>
      </c>
      <c r="N175" s="11">
        <v>71116.96</v>
      </c>
      <c r="O175" s="11">
        <v>4070611.17</v>
      </c>
      <c r="P175" s="11">
        <v>15611.16</v>
      </c>
      <c r="Q175" s="11">
        <v>1934558.77</v>
      </c>
      <c r="R175" s="11">
        <v>908046.83</v>
      </c>
      <c r="S175" s="11">
        <v>941349.19</v>
      </c>
      <c r="T175" s="11">
        <v>197423.71</v>
      </c>
      <c r="U175" s="60">
        <v>454210.83</v>
      </c>
      <c r="V175" s="63">
        <v>10473394.14</v>
      </c>
    </row>
    <row r="176" spans="1:22" ht="12.75">
      <c r="A176" s="227">
        <v>2</v>
      </c>
      <c r="B176" s="228">
        <v>21</v>
      </c>
      <c r="C176" s="228">
        <v>6</v>
      </c>
      <c r="D176" s="16">
        <v>3</v>
      </c>
      <c r="E176" s="16">
        <v>0</v>
      </c>
      <c r="F176" s="19"/>
      <c r="G176" s="54" t="s">
        <v>437</v>
      </c>
      <c r="H176" s="11">
        <v>377.4</v>
      </c>
      <c r="I176" s="11">
        <v>0</v>
      </c>
      <c r="J176" s="11">
        <v>222814.4</v>
      </c>
      <c r="K176" s="11">
        <v>0</v>
      </c>
      <c r="L176" s="11">
        <v>417763.58</v>
      </c>
      <c r="M176" s="11">
        <v>847060.56</v>
      </c>
      <c r="N176" s="11">
        <v>36832.44</v>
      </c>
      <c r="O176" s="11">
        <v>2007531.46</v>
      </c>
      <c r="P176" s="11">
        <v>19478.61</v>
      </c>
      <c r="Q176" s="11">
        <v>911870.66</v>
      </c>
      <c r="R176" s="11">
        <v>287069.32</v>
      </c>
      <c r="S176" s="11">
        <v>310020.14</v>
      </c>
      <c r="T176" s="11">
        <v>31000</v>
      </c>
      <c r="U176" s="60">
        <v>180752.48</v>
      </c>
      <c r="V176" s="63">
        <v>5272571.05</v>
      </c>
    </row>
    <row r="177" spans="1:22" ht="12.75">
      <c r="A177" s="227">
        <v>2</v>
      </c>
      <c r="B177" s="228">
        <v>14</v>
      </c>
      <c r="C177" s="228">
        <v>5</v>
      </c>
      <c r="D177" s="16">
        <v>3</v>
      </c>
      <c r="E177" s="16">
        <v>0</v>
      </c>
      <c r="F177" s="19"/>
      <c r="G177" s="54" t="s">
        <v>438</v>
      </c>
      <c r="H177" s="11">
        <v>42.84</v>
      </c>
      <c r="I177" s="11">
        <v>0</v>
      </c>
      <c r="J177" s="11">
        <v>117858.92</v>
      </c>
      <c r="K177" s="11">
        <v>0</v>
      </c>
      <c r="L177" s="11">
        <v>16233.65</v>
      </c>
      <c r="M177" s="11">
        <v>614231.57</v>
      </c>
      <c r="N177" s="11">
        <v>22635.36</v>
      </c>
      <c r="O177" s="11">
        <v>1924416.44</v>
      </c>
      <c r="P177" s="11">
        <v>6650.02</v>
      </c>
      <c r="Q177" s="11">
        <v>669202.41</v>
      </c>
      <c r="R177" s="11">
        <v>298813.41</v>
      </c>
      <c r="S177" s="11">
        <v>180618.07</v>
      </c>
      <c r="T177" s="11">
        <v>51856.26</v>
      </c>
      <c r="U177" s="60">
        <v>102474.46</v>
      </c>
      <c r="V177" s="63">
        <v>4005033.41</v>
      </c>
    </row>
    <row r="178" spans="1:22" ht="12.75">
      <c r="A178" s="227">
        <v>2</v>
      </c>
      <c r="B178" s="228">
        <v>8</v>
      </c>
      <c r="C178" s="228">
        <v>10</v>
      </c>
      <c r="D178" s="16">
        <v>3</v>
      </c>
      <c r="E178" s="16">
        <v>0</v>
      </c>
      <c r="F178" s="19"/>
      <c r="G178" s="54" t="s">
        <v>439</v>
      </c>
      <c r="H178" s="11">
        <v>8164.46</v>
      </c>
      <c r="I178" s="11">
        <v>0</v>
      </c>
      <c r="J178" s="11">
        <v>96404.78</v>
      </c>
      <c r="K178" s="11">
        <v>6632.32</v>
      </c>
      <c r="L178" s="11">
        <v>106680.97</v>
      </c>
      <c r="M178" s="11">
        <v>722919.36</v>
      </c>
      <c r="N178" s="11">
        <v>55913.19</v>
      </c>
      <c r="O178" s="11">
        <v>1906799.55</v>
      </c>
      <c r="P178" s="11">
        <v>17029.67</v>
      </c>
      <c r="Q178" s="11">
        <v>962974.04</v>
      </c>
      <c r="R178" s="11">
        <v>321752.5</v>
      </c>
      <c r="S178" s="11">
        <v>197377.37</v>
      </c>
      <c r="T178" s="11">
        <v>349280.6</v>
      </c>
      <c r="U178" s="60">
        <v>222659.52</v>
      </c>
      <c r="V178" s="63">
        <v>4974588.33</v>
      </c>
    </row>
    <row r="179" spans="1:22" ht="12.75">
      <c r="A179" s="227">
        <v>2</v>
      </c>
      <c r="B179" s="228">
        <v>13</v>
      </c>
      <c r="C179" s="228">
        <v>3</v>
      </c>
      <c r="D179" s="16">
        <v>3</v>
      </c>
      <c r="E179" s="16">
        <v>0</v>
      </c>
      <c r="F179" s="19"/>
      <c r="G179" s="54" t="s">
        <v>440</v>
      </c>
      <c r="H179" s="11">
        <v>19036.03</v>
      </c>
      <c r="I179" s="11">
        <v>0</v>
      </c>
      <c r="J179" s="11">
        <v>119204.82</v>
      </c>
      <c r="K179" s="11">
        <v>592367.78</v>
      </c>
      <c r="L179" s="11">
        <v>600038.85</v>
      </c>
      <c r="M179" s="11">
        <v>1829608.24</v>
      </c>
      <c r="N179" s="11">
        <v>88822.58</v>
      </c>
      <c r="O179" s="11">
        <v>8388245.51</v>
      </c>
      <c r="P179" s="11">
        <v>87352.35</v>
      </c>
      <c r="Q179" s="11">
        <v>3217022.11</v>
      </c>
      <c r="R179" s="11">
        <v>1061521.66</v>
      </c>
      <c r="S179" s="11">
        <v>680112.07</v>
      </c>
      <c r="T179" s="11">
        <v>449264.12</v>
      </c>
      <c r="U179" s="60">
        <v>759870.57</v>
      </c>
      <c r="V179" s="63">
        <v>17892466.69</v>
      </c>
    </row>
    <row r="180" spans="1:22" ht="12.75">
      <c r="A180" s="227">
        <v>2</v>
      </c>
      <c r="B180" s="228">
        <v>12</v>
      </c>
      <c r="C180" s="228">
        <v>4</v>
      </c>
      <c r="D180" s="16">
        <v>3</v>
      </c>
      <c r="E180" s="16">
        <v>0</v>
      </c>
      <c r="F180" s="19"/>
      <c r="G180" s="54" t="s">
        <v>441</v>
      </c>
      <c r="H180" s="11">
        <v>0</v>
      </c>
      <c r="I180" s="11">
        <v>10625</v>
      </c>
      <c r="J180" s="11">
        <v>187951.62</v>
      </c>
      <c r="K180" s="11">
        <v>0</v>
      </c>
      <c r="L180" s="11">
        <v>9187.49</v>
      </c>
      <c r="M180" s="11">
        <v>676070.86</v>
      </c>
      <c r="N180" s="11">
        <v>71247.31</v>
      </c>
      <c r="O180" s="11">
        <v>3155186.42</v>
      </c>
      <c r="P180" s="11">
        <v>42502.99</v>
      </c>
      <c r="Q180" s="11">
        <v>1574417.04</v>
      </c>
      <c r="R180" s="11">
        <v>176908.23</v>
      </c>
      <c r="S180" s="11">
        <v>113950.13</v>
      </c>
      <c r="T180" s="11">
        <v>82124.46</v>
      </c>
      <c r="U180" s="60">
        <v>179070.22</v>
      </c>
      <c r="V180" s="63">
        <v>6279241.77</v>
      </c>
    </row>
    <row r="181" spans="1:22" ht="12.75">
      <c r="A181" s="227">
        <v>2</v>
      </c>
      <c r="B181" s="228">
        <v>2</v>
      </c>
      <c r="C181" s="228">
        <v>7</v>
      </c>
      <c r="D181" s="16">
        <v>3</v>
      </c>
      <c r="E181" s="16">
        <v>0</v>
      </c>
      <c r="F181" s="19"/>
      <c r="G181" s="54" t="s">
        <v>442</v>
      </c>
      <c r="H181" s="11">
        <v>1019.34</v>
      </c>
      <c r="I181" s="11">
        <v>0</v>
      </c>
      <c r="J181" s="11">
        <v>151043.92</v>
      </c>
      <c r="K181" s="11">
        <v>0</v>
      </c>
      <c r="L181" s="11">
        <v>304290.26</v>
      </c>
      <c r="M181" s="11">
        <v>643687.9</v>
      </c>
      <c r="N181" s="11">
        <v>19000</v>
      </c>
      <c r="O181" s="11">
        <v>1271380.32</v>
      </c>
      <c r="P181" s="11">
        <v>2390.26</v>
      </c>
      <c r="Q181" s="11">
        <v>653678.8</v>
      </c>
      <c r="R181" s="11">
        <v>226917.11</v>
      </c>
      <c r="S181" s="11">
        <v>92681.2</v>
      </c>
      <c r="T181" s="11">
        <v>11721.84</v>
      </c>
      <c r="U181" s="60">
        <v>186006.56</v>
      </c>
      <c r="V181" s="63">
        <v>3563817.51</v>
      </c>
    </row>
    <row r="182" spans="1:22" ht="12.75">
      <c r="A182" s="227">
        <v>2</v>
      </c>
      <c r="B182" s="228">
        <v>1</v>
      </c>
      <c r="C182" s="228">
        <v>4</v>
      </c>
      <c r="D182" s="16">
        <v>3</v>
      </c>
      <c r="E182" s="16">
        <v>0</v>
      </c>
      <c r="F182" s="19"/>
      <c r="G182" s="54" t="s">
        <v>443</v>
      </c>
      <c r="H182" s="11">
        <v>619</v>
      </c>
      <c r="I182" s="11">
        <v>0</v>
      </c>
      <c r="J182" s="11">
        <v>106724.8</v>
      </c>
      <c r="K182" s="11">
        <v>0</v>
      </c>
      <c r="L182" s="11">
        <v>273691.25</v>
      </c>
      <c r="M182" s="11">
        <v>956098.33</v>
      </c>
      <c r="N182" s="11">
        <v>105618.42</v>
      </c>
      <c r="O182" s="11">
        <v>4364723.87</v>
      </c>
      <c r="P182" s="11">
        <v>21227.16</v>
      </c>
      <c r="Q182" s="11">
        <v>1670053.29</v>
      </c>
      <c r="R182" s="11">
        <v>202679.6</v>
      </c>
      <c r="S182" s="11">
        <v>191100</v>
      </c>
      <c r="T182" s="11">
        <v>95092.63</v>
      </c>
      <c r="U182" s="60">
        <v>112490.83</v>
      </c>
      <c r="V182" s="63">
        <v>8100119.18</v>
      </c>
    </row>
    <row r="183" spans="1:22" ht="12.75">
      <c r="A183" s="227">
        <v>2</v>
      </c>
      <c r="B183" s="228">
        <v>20</v>
      </c>
      <c r="C183" s="228">
        <v>1</v>
      </c>
      <c r="D183" s="16">
        <v>3</v>
      </c>
      <c r="E183" s="16">
        <v>0</v>
      </c>
      <c r="F183" s="19"/>
      <c r="G183" s="54" t="s">
        <v>444</v>
      </c>
      <c r="H183" s="11">
        <v>3712.83</v>
      </c>
      <c r="I183" s="11">
        <v>0</v>
      </c>
      <c r="J183" s="11">
        <v>141526.66</v>
      </c>
      <c r="K183" s="11">
        <v>15783.8</v>
      </c>
      <c r="L183" s="11">
        <v>468816.8</v>
      </c>
      <c r="M183" s="11">
        <v>1340226.99</v>
      </c>
      <c r="N183" s="11">
        <v>119961.55</v>
      </c>
      <c r="O183" s="11">
        <v>5941417.5</v>
      </c>
      <c r="P183" s="11">
        <v>68198.62</v>
      </c>
      <c r="Q183" s="11">
        <v>1976039.01</v>
      </c>
      <c r="R183" s="11">
        <v>560917.1</v>
      </c>
      <c r="S183" s="11">
        <v>364444.99</v>
      </c>
      <c r="T183" s="11">
        <v>616259.99</v>
      </c>
      <c r="U183" s="60">
        <v>461226.15</v>
      </c>
      <c r="V183" s="63">
        <v>12078531.99</v>
      </c>
    </row>
    <row r="184" spans="1:22" ht="12.75">
      <c r="A184" s="227">
        <v>2</v>
      </c>
      <c r="B184" s="228">
        <v>10</v>
      </c>
      <c r="C184" s="228">
        <v>5</v>
      </c>
      <c r="D184" s="16">
        <v>3</v>
      </c>
      <c r="E184" s="16">
        <v>0</v>
      </c>
      <c r="F184" s="19"/>
      <c r="G184" s="54" t="s">
        <v>445</v>
      </c>
      <c r="H184" s="11">
        <v>0</v>
      </c>
      <c r="I184" s="11">
        <v>0</v>
      </c>
      <c r="J184" s="11">
        <v>252290.89</v>
      </c>
      <c r="K184" s="11">
        <v>0</v>
      </c>
      <c r="L184" s="11">
        <v>225004.95</v>
      </c>
      <c r="M184" s="11">
        <v>521202.9</v>
      </c>
      <c r="N184" s="11">
        <v>122578.25</v>
      </c>
      <c r="O184" s="11">
        <v>1591705.92</v>
      </c>
      <c r="P184" s="11">
        <v>14583.91</v>
      </c>
      <c r="Q184" s="11">
        <v>1602121.5</v>
      </c>
      <c r="R184" s="11">
        <v>723452.77</v>
      </c>
      <c r="S184" s="11">
        <v>88764.3</v>
      </c>
      <c r="T184" s="11">
        <v>15752.09</v>
      </c>
      <c r="U184" s="60">
        <v>109418.14</v>
      </c>
      <c r="V184" s="63">
        <v>5266875.62</v>
      </c>
    </row>
    <row r="185" spans="1:22" ht="12.75">
      <c r="A185" s="227">
        <v>2</v>
      </c>
      <c r="B185" s="228">
        <v>25</v>
      </c>
      <c r="C185" s="228">
        <v>4</v>
      </c>
      <c r="D185" s="16">
        <v>3</v>
      </c>
      <c r="E185" s="16">
        <v>0</v>
      </c>
      <c r="F185" s="19"/>
      <c r="G185" s="54" t="s">
        <v>446</v>
      </c>
      <c r="H185" s="11">
        <v>1346648.32</v>
      </c>
      <c r="I185" s="11">
        <v>0</v>
      </c>
      <c r="J185" s="11">
        <v>143971.48</v>
      </c>
      <c r="K185" s="11">
        <v>0</v>
      </c>
      <c r="L185" s="11">
        <v>281308.69</v>
      </c>
      <c r="M185" s="11">
        <v>787020.95</v>
      </c>
      <c r="N185" s="11">
        <v>33202.15</v>
      </c>
      <c r="O185" s="11">
        <v>2089145.47</v>
      </c>
      <c r="P185" s="11">
        <v>21368.24</v>
      </c>
      <c r="Q185" s="11">
        <v>1252608.47</v>
      </c>
      <c r="R185" s="11">
        <v>113320.85</v>
      </c>
      <c r="S185" s="11">
        <v>133910.47</v>
      </c>
      <c r="T185" s="11">
        <v>64180</v>
      </c>
      <c r="U185" s="60">
        <v>222238.27</v>
      </c>
      <c r="V185" s="63">
        <v>6488923.36</v>
      </c>
    </row>
    <row r="186" spans="1:22" ht="12.75">
      <c r="A186" s="227">
        <v>2</v>
      </c>
      <c r="B186" s="228">
        <v>16</v>
      </c>
      <c r="C186" s="228">
        <v>4</v>
      </c>
      <c r="D186" s="16">
        <v>3</v>
      </c>
      <c r="E186" s="16">
        <v>0</v>
      </c>
      <c r="F186" s="19"/>
      <c r="G186" s="54" t="s">
        <v>447</v>
      </c>
      <c r="H186" s="11">
        <v>11261.88</v>
      </c>
      <c r="I186" s="11">
        <v>167388.35</v>
      </c>
      <c r="J186" s="11">
        <v>1176238.38</v>
      </c>
      <c r="K186" s="11">
        <v>0</v>
      </c>
      <c r="L186" s="11">
        <v>3426089.24</v>
      </c>
      <c r="M186" s="11">
        <v>5183153.45</v>
      </c>
      <c r="N186" s="11">
        <v>1213004.48</v>
      </c>
      <c r="O186" s="11">
        <v>13446369.36</v>
      </c>
      <c r="P186" s="11">
        <v>763331.12</v>
      </c>
      <c r="Q186" s="11">
        <v>3238771.38</v>
      </c>
      <c r="R186" s="11">
        <v>2302535.07</v>
      </c>
      <c r="S186" s="11">
        <v>2100229.15</v>
      </c>
      <c r="T186" s="11">
        <v>2926501.8</v>
      </c>
      <c r="U186" s="60">
        <v>10502249.96</v>
      </c>
      <c r="V186" s="63">
        <v>46457123.62</v>
      </c>
    </row>
    <row r="187" spans="1:22" ht="12.75">
      <c r="A187" s="227">
        <v>2</v>
      </c>
      <c r="B187" s="228">
        <v>9</v>
      </c>
      <c r="C187" s="228">
        <v>7</v>
      </c>
      <c r="D187" s="16">
        <v>3</v>
      </c>
      <c r="E187" s="16">
        <v>0</v>
      </c>
      <c r="F187" s="19"/>
      <c r="G187" s="54" t="s">
        <v>448</v>
      </c>
      <c r="H187" s="11">
        <v>7712.01</v>
      </c>
      <c r="I187" s="11">
        <v>0</v>
      </c>
      <c r="J187" s="11">
        <v>120900.63</v>
      </c>
      <c r="K187" s="11">
        <v>0</v>
      </c>
      <c r="L187" s="11">
        <v>168454.41</v>
      </c>
      <c r="M187" s="11">
        <v>721038.84</v>
      </c>
      <c r="N187" s="11">
        <v>63739.15</v>
      </c>
      <c r="O187" s="11">
        <v>2524945.79</v>
      </c>
      <c r="P187" s="11">
        <v>20766.77</v>
      </c>
      <c r="Q187" s="11">
        <v>891194.89</v>
      </c>
      <c r="R187" s="11">
        <v>421485.93</v>
      </c>
      <c r="S187" s="11">
        <v>466375.51</v>
      </c>
      <c r="T187" s="11">
        <v>0</v>
      </c>
      <c r="U187" s="60">
        <v>180231.37</v>
      </c>
      <c r="V187" s="63">
        <v>5586845.3</v>
      </c>
    </row>
    <row r="188" spans="1:22" ht="12.75">
      <c r="A188" s="227">
        <v>2</v>
      </c>
      <c r="B188" s="228">
        <v>20</v>
      </c>
      <c r="C188" s="228">
        <v>2</v>
      </c>
      <c r="D188" s="16">
        <v>3</v>
      </c>
      <c r="E188" s="16">
        <v>0</v>
      </c>
      <c r="F188" s="19"/>
      <c r="G188" s="54" t="s">
        <v>449</v>
      </c>
      <c r="H188" s="11">
        <v>0</v>
      </c>
      <c r="I188" s="11">
        <v>9660.3</v>
      </c>
      <c r="J188" s="11">
        <v>54584.09</v>
      </c>
      <c r="K188" s="11">
        <v>0</v>
      </c>
      <c r="L188" s="11">
        <v>74981.63</v>
      </c>
      <c r="M188" s="11">
        <v>1070362.61</v>
      </c>
      <c r="N188" s="11">
        <v>316719.46</v>
      </c>
      <c r="O188" s="11">
        <v>2589704.39</v>
      </c>
      <c r="P188" s="11">
        <v>72419.49</v>
      </c>
      <c r="Q188" s="11">
        <v>1289241.71</v>
      </c>
      <c r="R188" s="11">
        <v>1237331.26</v>
      </c>
      <c r="S188" s="11">
        <v>405495.3</v>
      </c>
      <c r="T188" s="11">
        <v>44000</v>
      </c>
      <c r="U188" s="60">
        <v>100798.02</v>
      </c>
      <c r="V188" s="63">
        <v>7265298.26</v>
      </c>
    </row>
    <row r="189" spans="1:22" ht="12.75">
      <c r="A189" s="227">
        <v>2</v>
      </c>
      <c r="B189" s="228">
        <v>16</v>
      </c>
      <c r="C189" s="228">
        <v>5</v>
      </c>
      <c r="D189" s="16">
        <v>3</v>
      </c>
      <c r="E189" s="16">
        <v>0</v>
      </c>
      <c r="F189" s="19"/>
      <c r="G189" s="54" t="s">
        <v>450</v>
      </c>
      <c r="H189" s="11">
        <v>0</v>
      </c>
      <c r="I189" s="11">
        <v>0</v>
      </c>
      <c r="J189" s="11">
        <v>44127.18</v>
      </c>
      <c r="K189" s="11">
        <v>0</v>
      </c>
      <c r="L189" s="11">
        <v>210316.88</v>
      </c>
      <c r="M189" s="11">
        <v>676546.83</v>
      </c>
      <c r="N189" s="11">
        <v>52404.59</v>
      </c>
      <c r="O189" s="11">
        <v>3536284.97</v>
      </c>
      <c r="P189" s="11">
        <v>3021.57</v>
      </c>
      <c r="Q189" s="11">
        <v>1114536.56</v>
      </c>
      <c r="R189" s="11">
        <v>304386.45</v>
      </c>
      <c r="S189" s="11">
        <v>157793.65</v>
      </c>
      <c r="T189" s="11">
        <v>102461.58</v>
      </c>
      <c r="U189" s="60">
        <v>1102136.36</v>
      </c>
      <c r="V189" s="63">
        <v>7304016.62</v>
      </c>
    </row>
    <row r="190" spans="1:22" ht="12.75">
      <c r="A190" s="227">
        <v>2</v>
      </c>
      <c r="B190" s="228">
        <v>8</v>
      </c>
      <c r="C190" s="228">
        <v>12</v>
      </c>
      <c r="D190" s="16">
        <v>3</v>
      </c>
      <c r="E190" s="16">
        <v>0</v>
      </c>
      <c r="F190" s="19"/>
      <c r="G190" s="54" t="s">
        <v>451</v>
      </c>
      <c r="H190" s="11">
        <v>545.4</v>
      </c>
      <c r="I190" s="11">
        <v>0</v>
      </c>
      <c r="J190" s="11">
        <v>196334.35</v>
      </c>
      <c r="K190" s="11">
        <v>40205.55</v>
      </c>
      <c r="L190" s="11">
        <v>49118.59</v>
      </c>
      <c r="M190" s="11">
        <v>1204178.95</v>
      </c>
      <c r="N190" s="11">
        <v>128257.81</v>
      </c>
      <c r="O190" s="11">
        <v>3467509.55</v>
      </c>
      <c r="P190" s="11">
        <v>46156.14</v>
      </c>
      <c r="Q190" s="11">
        <v>1237373.57</v>
      </c>
      <c r="R190" s="11">
        <v>321070.63</v>
      </c>
      <c r="S190" s="11">
        <v>440786.3</v>
      </c>
      <c r="T190" s="11">
        <v>510851.27</v>
      </c>
      <c r="U190" s="60">
        <v>341908.54</v>
      </c>
      <c r="V190" s="63">
        <v>7984296.65</v>
      </c>
    </row>
    <row r="191" spans="1:22" ht="12.75">
      <c r="A191" s="227">
        <v>2</v>
      </c>
      <c r="B191" s="228">
        <v>23</v>
      </c>
      <c r="C191" s="228">
        <v>8</v>
      </c>
      <c r="D191" s="16">
        <v>3</v>
      </c>
      <c r="E191" s="16">
        <v>0</v>
      </c>
      <c r="F191" s="19"/>
      <c r="G191" s="54" t="s">
        <v>452</v>
      </c>
      <c r="H191" s="11">
        <v>38029.58</v>
      </c>
      <c r="I191" s="11">
        <v>0</v>
      </c>
      <c r="J191" s="11">
        <v>2192221.3</v>
      </c>
      <c r="K191" s="11">
        <v>7134</v>
      </c>
      <c r="L191" s="11">
        <v>679447.16</v>
      </c>
      <c r="M191" s="11">
        <v>3165427.53</v>
      </c>
      <c r="N191" s="11">
        <v>167087.05</v>
      </c>
      <c r="O191" s="11">
        <v>5899303.62</v>
      </c>
      <c r="P191" s="11">
        <v>18633.1</v>
      </c>
      <c r="Q191" s="11">
        <v>1208874.56</v>
      </c>
      <c r="R191" s="11">
        <v>759094.9</v>
      </c>
      <c r="S191" s="11">
        <v>534622</v>
      </c>
      <c r="T191" s="11">
        <v>743925.74</v>
      </c>
      <c r="U191" s="60">
        <v>1649005.47</v>
      </c>
      <c r="V191" s="63">
        <v>17062806.01</v>
      </c>
    </row>
    <row r="192" spans="1:22" ht="12.75">
      <c r="A192" s="227">
        <v>2</v>
      </c>
      <c r="B192" s="228">
        <v>23</v>
      </c>
      <c r="C192" s="228">
        <v>7</v>
      </c>
      <c r="D192" s="16">
        <v>3</v>
      </c>
      <c r="E192" s="16">
        <v>0</v>
      </c>
      <c r="F192" s="19"/>
      <c r="G192" s="54" t="s">
        <v>453</v>
      </c>
      <c r="H192" s="11">
        <v>2223.85</v>
      </c>
      <c r="I192" s="11">
        <v>0</v>
      </c>
      <c r="J192" s="11">
        <v>369</v>
      </c>
      <c r="K192" s="11">
        <v>0</v>
      </c>
      <c r="L192" s="11">
        <v>60688.77</v>
      </c>
      <c r="M192" s="11">
        <v>1267166.51</v>
      </c>
      <c r="N192" s="11">
        <v>28619.3</v>
      </c>
      <c r="O192" s="11">
        <v>3322237.62</v>
      </c>
      <c r="P192" s="11">
        <v>50240.15</v>
      </c>
      <c r="Q192" s="11">
        <v>1225207.5</v>
      </c>
      <c r="R192" s="11">
        <v>1040534.38</v>
      </c>
      <c r="S192" s="11">
        <v>253624.64</v>
      </c>
      <c r="T192" s="11">
        <v>155000</v>
      </c>
      <c r="U192" s="60">
        <v>80322.08</v>
      </c>
      <c r="V192" s="63">
        <v>7486233.8</v>
      </c>
    </row>
    <row r="193" spans="1:22" ht="12.75">
      <c r="A193" s="227">
        <v>2</v>
      </c>
      <c r="B193" s="228">
        <v>8</v>
      </c>
      <c r="C193" s="228">
        <v>13</v>
      </c>
      <c r="D193" s="16">
        <v>3</v>
      </c>
      <c r="E193" s="16">
        <v>0</v>
      </c>
      <c r="F193" s="19"/>
      <c r="G193" s="54" t="s">
        <v>454</v>
      </c>
      <c r="H193" s="11">
        <v>20.26</v>
      </c>
      <c r="I193" s="11">
        <v>0</v>
      </c>
      <c r="J193" s="11">
        <v>87263.35</v>
      </c>
      <c r="K193" s="11">
        <v>606163.54</v>
      </c>
      <c r="L193" s="11">
        <v>133558.72</v>
      </c>
      <c r="M193" s="11">
        <v>663202.1</v>
      </c>
      <c r="N193" s="11">
        <v>84835.83</v>
      </c>
      <c r="O193" s="11">
        <v>1668240.02</v>
      </c>
      <c r="P193" s="11">
        <v>27336.51</v>
      </c>
      <c r="Q193" s="11">
        <v>709350.21</v>
      </c>
      <c r="R193" s="11">
        <v>340990.85</v>
      </c>
      <c r="S193" s="11">
        <v>217857.1</v>
      </c>
      <c r="T193" s="11">
        <v>52953.87</v>
      </c>
      <c r="U193" s="60">
        <v>226043.59</v>
      </c>
      <c r="V193" s="63">
        <v>4817815.95</v>
      </c>
    </row>
    <row r="194" spans="1:22" ht="12.75">
      <c r="A194" s="227">
        <v>2</v>
      </c>
      <c r="B194" s="228">
        <v>19</v>
      </c>
      <c r="C194" s="228">
        <v>6</v>
      </c>
      <c r="D194" s="16">
        <v>3</v>
      </c>
      <c r="E194" s="16">
        <v>0</v>
      </c>
      <c r="F194" s="19"/>
      <c r="G194" s="54" t="s">
        <v>455</v>
      </c>
      <c r="H194" s="11">
        <v>268580.47</v>
      </c>
      <c r="I194" s="11">
        <v>0</v>
      </c>
      <c r="J194" s="11">
        <v>866330.68</v>
      </c>
      <c r="K194" s="11">
        <v>0</v>
      </c>
      <c r="L194" s="11">
        <v>1034212.99</v>
      </c>
      <c r="M194" s="11">
        <v>2532081.48</v>
      </c>
      <c r="N194" s="11">
        <v>284318.52</v>
      </c>
      <c r="O194" s="11">
        <v>6331072.92</v>
      </c>
      <c r="P194" s="11">
        <v>188873.27</v>
      </c>
      <c r="Q194" s="11">
        <v>2596895.19</v>
      </c>
      <c r="R194" s="11">
        <v>1823895.03</v>
      </c>
      <c r="S194" s="11">
        <v>1063043.39</v>
      </c>
      <c r="T194" s="11">
        <v>636463.38</v>
      </c>
      <c r="U194" s="60">
        <v>263318.85</v>
      </c>
      <c r="V194" s="63">
        <v>17889086.17</v>
      </c>
    </row>
    <row r="195" spans="1:22" ht="12.75">
      <c r="A195" s="227">
        <v>2</v>
      </c>
      <c r="B195" s="228">
        <v>17</v>
      </c>
      <c r="C195" s="228">
        <v>4</v>
      </c>
      <c r="D195" s="16">
        <v>3</v>
      </c>
      <c r="E195" s="16">
        <v>0</v>
      </c>
      <c r="F195" s="19"/>
      <c r="G195" s="54" t="s">
        <v>456</v>
      </c>
      <c r="H195" s="11">
        <v>0</v>
      </c>
      <c r="I195" s="11">
        <v>0</v>
      </c>
      <c r="J195" s="11">
        <v>338709.91</v>
      </c>
      <c r="K195" s="11">
        <v>6688</v>
      </c>
      <c r="L195" s="11">
        <v>64728.24</v>
      </c>
      <c r="M195" s="11">
        <v>1687889.96</v>
      </c>
      <c r="N195" s="11">
        <v>232196.77</v>
      </c>
      <c r="O195" s="11">
        <v>6659111.38</v>
      </c>
      <c r="P195" s="11">
        <v>34948.28</v>
      </c>
      <c r="Q195" s="11">
        <v>3006240.94</v>
      </c>
      <c r="R195" s="11">
        <v>1251231.96</v>
      </c>
      <c r="S195" s="11">
        <v>1135878.61</v>
      </c>
      <c r="T195" s="11">
        <v>648101.49</v>
      </c>
      <c r="U195" s="60">
        <v>755657.14</v>
      </c>
      <c r="V195" s="63">
        <v>15821382.68</v>
      </c>
    </row>
    <row r="196" spans="1:22" ht="12.75">
      <c r="A196" s="227">
        <v>2</v>
      </c>
      <c r="B196" s="228">
        <v>14</v>
      </c>
      <c r="C196" s="228">
        <v>7</v>
      </c>
      <c r="D196" s="16">
        <v>3</v>
      </c>
      <c r="E196" s="16">
        <v>0</v>
      </c>
      <c r="F196" s="19"/>
      <c r="G196" s="54" t="s">
        <v>457</v>
      </c>
      <c r="H196" s="11">
        <v>547</v>
      </c>
      <c r="I196" s="11">
        <v>0</v>
      </c>
      <c r="J196" s="11">
        <v>50654.94</v>
      </c>
      <c r="K196" s="11">
        <v>0</v>
      </c>
      <c r="L196" s="11">
        <v>463990.23</v>
      </c>
      <c r="M196" s="11">
        <v>1145092.9</v>
      </c>
      <c r="N196" s="11">
        <v>35513.34</v>
      </c>
      <c r="O196" s="11">
        <v>4624617.61</v>
      </c>
      <c r="P196" s="11">
        <v>66925.67</v>
      </c>
      <c r="Q196" s="11">
        <v>1767049.62</v>
      </c>
      <c r="R196" s="11">
        <v>462881.77</v>
      </c>
      <c r="S196" s="11">
        <v>370178.11</v>
      </c>
      <c r="T196" s="11">
        <v>140943.82</v>
      </c>
      <c r="U196" s="60">
        <v>332932.53</v>
      </c>
      <c r="V196" s="63">
        <v>9461327.54</v>
      </c>
    </row>
    <row r="197" spans="1:22" ht="12.75">
      <c r="A197" s="227">
        <v>2</v>
      </c>
      <c r="B197" s="228">
        <v>8</v>
      </c>
      <c r="C197" s="228">
        <v>14</v>
      </c>
      <c r="D197" s="16">
        <v>3</v>
      </c>
      <c r="E197" s="16">
        <v>0</v>
      </c>
      <c r="F197" s="19"/>
      <c r="G197" s="54" t="s">
        <v>458</v>
      </c>
      <c r="H197" s="11">
        <v>0</v>
      </c>
      <c r="I197" s="11">
        <v>0</v>
      </c>
      <c r="J197" s="11">
        <v>54393.79</v>
      </c>
      <c r="K197" s="11">
        <v>0</v>
      </c>
      <c r="L197" s="11">
        <v>154091.78</v>
      </c>
      <c r="M197" s="11">
        <v>842523.99</v>
      </c>
      <c r="N197" s="11">
        <v>51645.95</v>
      </c>
      <c r="O197" s="11">
        <v>1660870.84</v>
      </c>
      <c r="P197" s="11">
        <v>16687.58</v>
      </c>
      <c r="Q197" s="11">
        <v>873370.64</v>
      </c>
      <c r="R197" s="11">
        <v>333723.53</v>
      </c>
      <c r="S197" s="11">
        <v>98128.38</v>
      </c>
      <c r="T197" s="11">
        <v>35275.12</v>
      </c>
      <c r="U197" s="60">
        <v>204783.8</v>
      </c>
      <c r="V197" s="63">
        <v>4325495.4</v>
      </c>
    </row>
    <row r="198" spans="1:22" ht="12.75">
      <c r="A198" s="227">
        <v>2</v>
      </c>
      <c r="B198" s="228">
        <v>11</v>
      </c>
      <c r="C198" s="228">
        <v>4</v>
      </c>
      <c r="D198" s="16">
        <v>3</v>
      </c>
      <c r="E198" s="16">
        <v>0</v>
      </c>
      <c r="F198" s="19"/>
      <c r="G198" s="54" t="s">
        <v>459</v>
      </c>
      <c r="H198" s="11">
        <v>17577.86</v>
      </c>
      <c r="I198" s="11">
        <v>0</v>
      </c>
      <c r="J198" s="11">
        <v>31867.29</v>
      </c>
      <c r="K198" s="11">
        <v>0</v>
      </c>
      <c r="L198" s="11">
        <v>38266.18</v>
      </c>
      <c r="M198" s="11">
        <v>737738.64</v>
      </c>
      <c r="N198" s="11">
        <v>32616.44</v>
      </c>
      <c r="O198" s="11">
        <v>2737091.85</v>
      </c>
      <c r="P198" s="11">
        <v>56321.24</v>
      </c>
      <c r="Q198" s="11">
        <v>1411052.4</v>
      </c>
      <c r="R198" s="11">
        <v>339471.67</v>
      </c>
      <c r="S198" s="11">
        <v>317884.77</v>
      </c>
      <c r="T198" s="11">
        <v>147991.72</v>
      </c>
      <c r="U198" s="60">
        <v>252503.09</v>
      </c>
      <c r="V198" s="63">
        <v>6120383.15</v>
      </c>
    </row>
    <row r="199" spans="1:22" ht="12.75">
      <c r="A199" s="227">
        <v>2</v>
      </c>
      <c r="B199" s="228">
        <v>18</v>
      </c>
      <c r="C199" s="228">
        <v>4</v>
      </c>
      <c r="D199" s="16">
        <v>3</v>
      </c>
      <c r="E199" s="16">
        <v>0</v>
      </c>
      <c r="F199" s="19"/>
      <c r="G199" s="54" t="s">
        <v>460</v>
      </c>
      <c r="H199" s="11">
        <v>30701.51</v>
      </c>
      <c r="I199" s="11">
        <v>0</v>
      </c>
      <c r="J199" s="11">
        <v>101222.23</v>
      </c>
      <c r="K199" s="11">
        <v>2091</v>
      </c>
      <c r="L199" s="11">
        <v>693390.06</v>
      </c>
      <c r="M199" s="11">
        <v>1860608.66</v>
      </c>
      <c r="N199" s="11">
        <v>235370.28</v>
      </c>
      <c r="O199" s="11">
        <v>5529954.11</v>
      </c>
      <c r="P199" s="11">
        <v>88509.51</v>
      </c>
      <c r="Q199" s="11">
        <v>1686402.06</v>
      </c>
      <c r="R199" s="11">
        <v>450827.08</v>
      </c>
      <c r="S199" s="11">
        <v>503861.6</v>
      </c>
      <c r="T199" s="11">
        <v>328487.82</v>
      </c>
      <c r="U199" s="60">
        <v>196633.39</v>
      </c>
      <c r="V199" s="63">
        <v>11708059.31</v>
      </c>
    </row>
    <row r="200" spans="1:22" ht="12.75">
      <c r="A200" s="227">
        <v>2</v>
      </c>
      <c r="B200" s="228">
        <v>26</v>
      </c>
      <c r="C200" s="228">
        <v>4</v>
      </c>
      <c r="D200" s="16">
        <v>3</v>
      </c>
      <c r="E200" s="16">
        <v>0</v>
      </c>
      <c r="F200" s="19"/>
      <c r="G200" s="54" t="s">
        <v>461</v>
      </c>
      <c r="H200" s="11">
        <v>942.06</v>
      </c>
      <c r="I200" s="11">
        <v>0</v>
      </c>
      <c r="J200" s="11">
        <v>52298.65</v>
      </c>
      <c r="K200" s="11">
        <v>0</v>
      </c>
      <c r="L200" s="11">
        <v>29003.28</v>
      </c>
      <c r="M200" s="11">
        <v>612203.01</v>
      </c>
      <c r="N200" s="11">
        <v>54370.48</v>
      </c>
      <c r="O200" s="11">
        <v>1794789.56</v>
      </c>
      <c r="P200" s="11">
        <v>5520.7</v>
      </c>
      <c r="Q200" s="11">
        <v>1251042.86</v>
      </c>
      <c r="R200" s="11">
        <v>90680.02</v>
      </c>
      <c r="S200" s="11">
        <v>204470.63</v>
      </c>
      <c r="T200" s="11">
        <v>16000</v>
      </c>
      <c r="U200" s="60">
        <v>79007.61</v>
      </c>
      <c r="V200" s="63">
        <v>4190328.86</v>
      </c>
    </row>
    <row r="201" spans="1:22" ht="12.75">
      <c r="A201" s="227">
        <v>2</v>
      </c>
      <c r="B201" s="228">
        <v>20</v>
      </c>
      <c r="C201" s="228">
        <v>3</v>
      </c>
      <c r="D201" s="16">
        <v>3</v>
      </c>
      <c r="E201" s="16">
        <v>0</v>
      </c>
      <c r="F201" s="19"/>
      <c r="G201" s="54" t="s">
        <v>462</v>
      </c>
      <c r="H201" s="11">
        <v>2740.5</v>
      </c>
      <c r="I201" s="11">
        <v>0</v>
      </c>
      <c r="J201" s="11">
        <v>766637.72</v>
      </c>
      <c r="K201" s="11">
        <v>27613.58</v>
      </c>
      <c r="L201" s="11">
        <v>460985.03</v>
      </c>
      <c r="M201" s="11">
        <v>2246686.42</v>
      </c>
      <c r="N201" s="11">
        <v>218078.18</v>
      </c>
      <c r="O201" s="11">
        <v>7183160.39</v>
      </c>
      <c r="P201" s="11">
        <v>87446.98</v>
      </c>
      <c r="Q201" s="11">
        <v>1948282.96</v>
      </c>
      <c r="R201" s="11">
        <v>928693.15</v>
      </c>
      <c r="S201" s="11">
        <v>559696.21</v>
      </c>
      <c r="T201" s="11">
        <v>26077</v>
      </c>
      <c r="U201" s="60">
        <v>416082.08</v>
      </c>
      <c r="V201" s="63">
        <v>14872180.2</v>
      </c>
    </row>
    <row r="202" spans="1:22" ht="12.75">
      <c r="A202" s="227">
        <v>2</v>
      </c>
      <c r="B202" s="228">
        <v>14</v>
      </c>
      <c r="C202" s="228">
        <v>8</v>
      </c>
      <c r="D202" s="16">
        <v>3</v>
      </c>
      <c r="E202" s="16">
        <v>0</v>
      </c>
      <c r="F202" s="19"/>
      <c r="G202" s="54" t="s">
        <v>463</v>
      </c>
      <c r="H202" s="11">
        <v>587.97</v>
      </c>
      <c r="I202" s="11">
        <v>0</v>
      </c>
      <c r="J202" s="11">
        <v>36599.26</v>
      </c>
      <c r="K202" s="11">
        <v>0</v>
      </c>
      <c r="L202" s="11">
        <v>4009.18</v>
      </c>
      <c r="M202" s="11">
        <v>864055.53</v>
      </c>
      <c r="N202" s="11">
        <v>38160.18</v>
      </c>
      <c r="O202" s="11">
        <v>2922940.01</v>
      </c>
      <c r="P202" s="11">
        <v>38866.06</v>
      </c>
      <c r="Q202" s="11">
        <v>1090739.29</v>
      </c>
      <c r="R202" s="11">
        <v>600106.11</v>
      </c>
      <c r="S202" s="11">
        <v>128940.41</v>
      </c>
      <c r="T202" s="11">
        <v>654595.11</v>
      </c>
      <c r="U202" s="60">
        <v>194590.78</v>
      </c>
      <c r="V202" s="63">
        <v>6574189.89</v>
      </c>
    </row>
    <row r="203" spans="1:22" ht="12.75">
      <c r="A203" s="227">
        <v>2</v>
      </c>
      <c r="B203" s="228">
        <v>4</v>
      </c>
      <c r="C203" s="228">
        <v>4</v>
      </c>
      <c r="D203" s="16">
        <v>3</v>
      </c>
      <c r="E203" s="16">
        <v>0</v>
      </c>
      <c r="F203" s="19"/>
      <c r="G203" s="54" t="s">
        <v>464</v>
      </c>
      <c r="H203" s="11">
        <v>349084.99</v>
      </c>
      <c r="I203" s="11">
        <v>0</v>
      </c>
      <c r="J203" s="11">
        <v>108161.02</v>
      </c>
      <c r="K203" s="11">
        <v>0</v>
      </c>
      <c r="L203" s="11">
        <v>44294.06</v>
      </c>
      <c r="M203" s="11">
        <v>833598.66</v>
      </c>
      <c r="N203" s="11">
        <v>29577.72</v>
      </c>
      <c r="O203" s="11">
        <v>2585038.67</v>
      </c>
      <c r="P203" s="11">
        <v>13266.6</v>
      </c>
      <c r="Q203" s="11">
        <v>1194799.08</v>
      </c>
      <c r="R203" s="11">
        <v>129892.27</v>
      </c>
      <c r="S203" s="11">
        <v>143282.21</v>
      </c>
      <c r="T203" s="11">
        <v>27570.61</v>
      </c>
      <c r="U203" s="60">
        <v>94227.95</v>
      </c>
      <c r="V203" s="63">
        <v>5552793.84</v>
      </c>
    </row>
    <row r="204" spans="1:22" ht="12.75">
      <c r="A204" s="227">
        <v>2</v>
      </c>
      <c r="B204" s="228">
        <v>25</v>
      </c>
      <c r="C204" s="228">
        <v>6</v>
      </c>
      <c r="D204" s="16">
        <v>3</v>
      </c>
      <c r="E204" s="16">
        <v>0</v>
      </c>
      <c r="F204" s="19"/>
      <c r="G204" s="54" t="s">
        <v>465</v>
      </c>
      <c r="H204" s="11">
        <v>11869.54</v>
      </c>
      <c r="I204" s="11">
        <v>0</v>
      </c>
      <c r="J204" s="11">
        <v>74912.9</v>
      </c>
      <c r="K204" s="11">
        <v>0</v>
      </c>
      <c r="L204" s="11">
        <v>328732.97</v>
      </c>
      <c r="M204" s="11">
        <v>962549.29</v>
      </c>
      <c r="N204" s="11">
        <v>106317.49</v>
      </c>
      <c r="O204" s="11">
        <v>2634526.48</v>
      </c>
      <c r="P204" s="11">
        <v>25816.16</v>
      </c>
      <c r="Q204" s="11">
        <v>1107077.68</v>
      </c>
      <c r="R204" s="11">
        <v>187792.71</v>
      </c>
      <c r="S204" s="11">
        <v>175000</v>
      </c>
      <c r="T204" s="11">
        <v>1204485.62</v>
      </c>
      <c r="U204" s="60">
        <v>141095.96</v>
      </c>
      <c r="V204" s="63">
        <v>6960176.8</v>
      </c>
    </row>
    <row r="205" spans="1:22" ht="12.75">
      <c r="A205" s="227">
        <v>2</v>
      </c>
      <c r="B205" s="228">
        <v>17</v>
      </c>
      <c r="C205" s="228">
        <v>5</v>
      </c>
      <c r="D205" s="16">
        <v>3</v>
      </c>
      <c r="E205" s="16">
        <v>0</v>
      </c>
      <c r="F205" s="19"/>
      <c r="G205" s="54" t="s">
        <v>466</v>
      </c>
      <c r="H205" s="11">
        <v>1256</v>
      </c>
      <c r="I205" s="11">
        <v>0</v>
      </c>
      <c r="J205" s="11">
        <v>31696.02</v>
      </c>
      <c r="K205" s="11">
        <v>0</v>
      </c>
      <c r="L205" s="11">
        <v>112384.4</v>
      </c>
      <c r="M205" s="11">
        <v>740561.08</v>
      </c>
      <c r="N205" s="11">
        <v>47332.24</v>
      </c>
      <c r="O205" s="11">
        <v>2567352.35</v>
      </c>
      <c r="P205" s="11">
        <v>29534.88</v>
      </c>
      <c r="Q205" s="11">
        <v>842573.41</v>
      </c>
      <c r="R205" s="11">
        <v>190425.79</v>
      </c>
      <c r="S205" s="11">
        <v>136270.57</v>
      </c>
      <c r="T205" s="11">
        <v>37221.65</v>
      </c>
      <c r="U205" s="60">
        <v>149146.66</v>
      </c>
      <c r="V205" s="63">
        <v>4885755.05</v>
      </c>
    </row>
    <row r="206" spans="1:22" ht="12.75">
      <c r="A206" s="227">
        <v>2</v>
      </c>
      <c r="B206" s="228">
        <v>12</v>
      </c>
      <c r="C206" s="228">
        <v>5</v>
      </c>
      <c r="D206" s="16">
        <v>3</v>
      </c>
      <c r="E206" s="16">
        <v>0</v>
      </c>
      <c r="F206" s="19"/>
      <c r="G206" s="54" t="s">
        <v>467</v>
      </c>
      <c r="H206" s="11">
        <v>138440.94</v>
      </c>
      <c r="I206" s="11">
        <v>12183</v>
      </c>
      <c r="J206" s="11">
        <v>31345.39</v>
      </c>
      <c r="K206" s="11">
        <v>0</v>
      </c>
      <c r="L206" s="11">
        <v>38537.55</v>
      </c>
      <c r="M206" s="11">
        <v>459891.02</v>
      </c>
      <c r="N206" s="11">
        <v>33447.15</v>
      </c>
      <c r="O206" s="11">
        <v>1287644.23</v>
      </c>
      <c r="P206" s="11">
        <v>12889.52</v>
      </c>
      <c r="Q206" s="11">
        <v>634868.19</v>
      </c>
      <c r="R206" s="11">
        <v>65594.97</v>
      </c>
      <c r="S206" s="11">
        <v>173510.36</v>
      </c>
      <c r="T206" s="11">
        <v>9095.59</v>
      </c>
      <c r="U206" s="60">
        <v>83911.31</v>
      </c>
      <c r="V206" s="63">
        <v>2981359.22</v>
      </c>
    </row>
    <row r="207" spans="1:22" ht="12.75">
      <c r="A207" s="227">
        <v>2</v>
      </c>
      <c r="B207" s="228">
        <v>22</v>
      </c>
      <c r="C207" s="228">
        <v>3</v>
      </c>
      <c r="D207" s="16">
        <v>3</v>
      </c>
      <c r="E207" s="16">
        <v>0</v>
      </c>
      <c r="F207" s="19"/>
      <c r="G207" s="54" t="s">
        <v>468</v>
      </c>
      <c r="H207" s="11">
        <v>0</v>
      </c>
      <c r="I207" s="11">
        <v>0</v>
      </c>
      <c r="J207" s="11">
        <v>282948.09</v>
      </c>
      <c r="K207" s="11">
        <v>7159.29</v>
      </c>
      <c r="L207" s="11">
        <v>837815.49</v>
      </c>
      <c r="M207" s="11">
        <v>1947512.19</v>
      </c>
      <c r="N207" s="11">
        <v>40912.14</v>
      </c>
      <c r="O207" s="11">
        <v>5605955.21</v>
      </c>
      <c r="P207" s="11">
        <v>78405.34</v>
      </c>
      <c r="Q207" s="11">
        <v>2407643.04</v>
      </c>
      <c r="R207" s="11">
        <v>1021390.7</v>
      </c>
      <c r="S207" s="11">
        <v>817147.1</v>
      </c>
      <c r="T207" s="11">
        <v>439310.82</v>
      </c>
      <c r="U207" s="60">
        <v>1763185.65</v>
      </c>
      <c r="V207" s="63">
        <v>15249385.06</v>
      </c>
    </row>
    <row r="208" spans="1:22" ht="12.75">
      <c r="A208" s="227">
        <v>2</v>
      </c>
      <c r="B208" s="228">
        <v>24</v>
      </c>
      <c r="C208" s="228">
        <v>5</v>
      </c>
      <c r="D208" s="16">
        <v>3</v>
      </c>
      <c r="E208" s="16">
        <v>0</v>
      </c>
      <c r="F208" s="19"/>
      <c r="G208" s="54" t="s">
        <v>469</v>
      </c>
      <c r="H208" s="11">
        <v>0</v>
      </c>
      <c r="I208" s="11">
        <v>0</v>
      </c>
      <c r="J208" s="11">
        <v>120529.86</v>
      </c>
      <c r="K208" s="11">
        <v>0</v>
      </c>
      <c r="L208" s="11">
        <v>1325314.92</v>
      </c>
      <c r="M208" s="11">
        <v>1749335.75</v>
      </c>
      <c r="N208" s="11">
        <v>180021.51</v>
      </c>
      <c r="O208" s="11">
        <v>6459303.09</v>
      </c>
      <c r="P208" s="11">
        <v>107669.38</v>
      </c>
      <c r="Q208" s="11">
        <v>2403295.04</v>
      </c>
      <c r="R208" s="11">
        <v>505381.55</v>
      </c>
      <c r="S208" s="11">
        <v>518206.05</v>
      </c>
      <c r="T208" s="11">
        <v>358020.57</v>
      </c>
      <c r="U208" s="60">
        <v>501771.37</v>
      </c>
      <c r="V208" s="63">
        <v>14228849.09</v>
      </c>
    </row>
    <row r="209" spans="1:22" ht="12.75">
      <c r="A209" s="227">
        <v>2</v>
      </c>
      <c r="B209" s="228">
        <v>24</v>
      </c>
      <c r="C209" s="228">
        <v>6</v>
      </c>
      <c r="D209" s="16">
        <v>3</v>
      </c>
      <c r="E209" s="16">
        <v>0</v>
      </c>
      <c r="F209" s="19"/>
      <c r="G209" s="54" t="s">
        <v>470</v>
      </c>
      <c r="H209" s="11">
        <v>4779.89</v>
      </c>
      <c r="I209" s="11">
        <v>0</v>
      </c>
      <c r="J209" s="11">
        <v>26805.32</v>
      </c>
      <c r="K209" s="11">
        <v>760</v>
      </c>
      <c r="L209" s="11">
        <v>299944.06</v>
      </c>
      <c r="M209" s="11">
        <v>1022967.91</v>
      </c>
      <c r="N209" s="11">
        <v>127863.99</v>
      </c>
      <c r="O209" s="11">
        <v>4061254.97</v>
      </c>
      <c r="P209" s="11">
        <v>24989.81</v>
      </c>
      <c r="Q209" s="11">
        <v>2390559.27</v>
      </c>
      <c r="R209" s="11">
        <v>1425679.03</v>
      </c>
      <c r="S209" s="11">
        <v>268337.19</v>
      </c>
      <c r="T209" s="11">
        <v>163430.7</v>
      </c>
      <c r="U209" s="60">
        <v>586678.89</v>
      </c>
      <c r="V209" s="63">
        <v>10404051.03</v>
      </c>
    </row>
    <row r="210" spans="1:22" ht="12.75">
      <c r="A210" s="227">
        <v>2</v>
      </c>
      <c r="B210" s="228">
        <v>24</v>
      </c>
      <c r="C210" s="228">
        <v>7</v>
      </c>
      <c r="D210" s="16">
        <v>3</v>
      </c>
      <c r="E210" s="16">
        <v>0</v>
      </c>
      <c r="F210" s="19"/>
      <c r="G210" s="54" t="s">
        <v>471</v>
      </c>
      <c r="H210" s="11">
        <v>0</v>
      </c>
      <c r="I210" s="11">
        <v>0</v>
      </c>
      <c r="J210" s="11">
        <v>46087.03</v>
      </c>
      <c r="K210" s="11">
        <v>0</v>
      </c>
      <c r="L210" s="11">
        <v>50018.09</v>
      </c>
      <c r="M210" s="11">
        <v>529277.74</v>
      </c>
      <c r="N210" s="11">
        <v>357017.1</v>
      </c>
      <c r="O210" s="11">
        <v>1385035.12</v>
      </c>
      <c r="P210" s="11">
        <v>20330.77</v>
      </c>
      <c r="Q210" s="11">
        <v>816297.46</v>
      </c>
      <c r="R210" s="11">
        <v>156989.43</v>
      </c>
      <c r="S210" s="11">
        <v>116138.62</v>
      </c>
      <c r="T210" s="11">
        <v>110791.73</v>
      </c>
      <c r="U210" s="60">
        <v>110728.72</v>
      </c>
      <c r="V210" s="63">
        <v>3698711.81</v>
      </c>
    </row>
    <row r="211" spans="1:22" ht="12.75">
      <c r="A211" s="227">
        <v>2</v>
      </c>
      <c r="B211" s="228">
        <v>19</v>
      </c>
      <c r="C211" s="228">
        <v>8</v>
      </c>
      <c r="D211" s="16">
        <v>3</v>
      </c>
      <c r="E211" s="16">
        <v>0</v>
      </c>
      <c r="F211" s="19"/>
      <c r="G211" s="54" t="s">
        <v>472</v>
      </c>
      <c r="H211" s="11">
        <v>1495.24</v>
      </c>
      <c r="I211" s="11">
        <v>0</v>
      </c>
      <c r="J211" s="11">
        <v>354488.95</v>
      </c>
      <c r="K211" s="11">
        <v>0</v>
      </c>
      <c r="L211" s="11">
        <v>649482.2</v>
      </c>
      <c r="M211" s="11">
        <v>1073171.66</v>
      </c>
      <c r="N211" s="11">
        <v>89683.52</v>
      </c>
      <c r="O211" s="11">
        <v>3433976.31</v>
      </c>
      <c r="P211" s="11">
        <v>40861.52</v>
      </c>
      <c r="Q211" s="11">
        <v>1080690.09</v>
      </c>
      <c r="R211" s="11">
        <v>359806.85</v>
      </c>
      <c r="S211" s="11">
        <v>327259.49</v>
      </c>
      <c r="T211" s="11">
        <v>63932.84</v>
      </c>
      <c r="U211" s="60">
        <v>583482.85</v>
      </c>
      <c r="V211" s="63">
        <v>8058331.52</v>
      </c>
    </row>
    <row r="212" spans="1:22" ht="12.75">
      <c r="A212" s="227">
        <v>2</v>
      </c>
      <c r="B212" s="228">
        <v>20</v>
      </c>
      <c r="C212" s="228">
        <v>6</v>
      </c>
      <c r="D212" s="16">
        <v>3</v>
      </c>
      <c r="E212" s="16">
        <v>0</v>
      </c>
      <c r="F212" s="19"/>
      <c r="G212" s="54" t="s">
        <v>473</v>
      </c>
      <c r="H212" s="11">
        <v>474464.57</v>
      </c>
      <c r="I212" s="11">
        <v>0</v>
      </c>
      <c r="J212" s="11">
        <v>917368.54</v>
      </c>
      <c r="K212" s="11">
        <v>1750</v>
      </c>
      <c r="L212" s="11">
        <v>95201.86</v>
      </c>
      <c r="M212" s="11">
        <v>1385603.22</v>
      </c>
      <c r="N212" s="11">
        <v>63763.77</v>
      </c>
      <c r="O212" s="11">
        <v>4053859.34</v>
      </c>
      <c r="P212" s="11">
        <v>102636.04</v>
      </c>
      <c r="Q212" s="11">
        <v>2050974.33</v>
      </c>
      <c r="R212" s="11">
        <v>1183086.44</v>
      </c>
      <c r="S212" s="11">
        <v>1376535.15</v>
      </c>
      <c r="T212" s="11">
        <v>116050</v>
      </c>
      <c r="U212" s="60">
        <v>651182.43</v>
      </c>
      <c r="V212" s="63">
        <v>12472475.69</v>
      </c>
    </row>
    <row r="213" spans="1:22" s="95" customFormat="1" ht="15">
      <c r="A213" s="231"/>
      <c r="B213" s="232"/>
      <c r="C213" s="232"/>
      <c r="D213" s="101"/>
      <c r="E213" s="101"/>
      <c r="F213" s="102" t="s">
        <v>474</v>
      </c>
      <c r="G213" s="291"/>
      <c r="H213" s="103">
        <v>0</v>
      </c>
      <c r="I213" s="103">
        <v>266024.33</v>
      </c>
      <c r="J213" s="103">
        <v>244516.46</v>
      </c>
      <c r="K213" s="103">
        <v>0</v>
      </c>
      <c r="L213" s="103">
        <v>1708.05</v>
      </c>
      <c r="M213" s="103">
        <v>1660054.0899999996</v>
      </c>
      <c r="N213" s="103">
        <v>0</v>
      </c>
      <c r="O213" s="103">
        <v>0</v>
      </c>
      <c r="P213" s="103">
        <v>15010</v>
      </c>
      <c r="Q213" s="103">
        <v>0</v>
      </c>
      <c r="R213" s="103">
        <v>18128152.279999997</v>
      </c>
      <c r="S213" s="103">
        <v>0</v>
      </c>
      <c r="T213" s="103">
        <v>0</v>
      </c>
      <c r="U213" s="104">
        <v>2171834.55</v>
      </c>
      <c r="V213" s="105">
        <v>22487299.759999994</v>
      </c>
    </row>
    <row r="214" spans="1:22" ht="25.5">
      <c r="A214" s="227">
        <v>2</v>
      </c>
      <c r="B214" s="228">
        <v>15</v>
      </c>
      <c r="C214" s="228">
        <v>1</v>
      </c>
      <c r="D214" s="16" t="s">
        <v>475</v>
      </c>
      <c r="E214" s="16">
        <v>8</v>
      </c>
      <c r="F214" s="19"/>
      <c r="G214" s="58" t="s">
        <v>476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20714.52</v>
      </c>
      <c r="N214" s="11">
        <v>0</v>
      </c>
      <c r="O214" s="11">
        <v>0</v>
      </c>
      <c r="P214" s="11">
        <v>0</v>
      </c>
      <c r="Q214" s="11">
        <v>0</v>
      </c>
      <c r="R214" s="11">
        <v>26808</v>
      </c>
      <c r="S214" s="11">
        <v>0</v>
      </c>
      <c r="T214" s="11">
        <v>0</v>
      </c>
      <c r="U214" s="60">
        <v>0</v>
      </c>
      <c r="V214" s="63">
        <v>47522.52</v>
      </c>
    </row>
    <row r="215" spans="1:22" ht="25.5">
      <c r="A215" s="227">
        <v>2</v>
      </c>
      <c r="B215" s="228">
        <v>63</v>
      </c>
      <c r="C215" s="228">
        <v>1</v>
      </c>
      <c r="D215" s="16" t="s">
        <v>475</v>
      </c>
      <c r="E215" s="16">
        <v>8</v>
      </c>
      <c r="F215" s="19"/>
      <c r="G215" s="58" t="s">
        <v>477</v>
      </c>
      <c r="H215" s="11">
        <v>0</v>
      </c>
      <c r="I215" s="11">
        <v>0</v>
      </c>
      <c r="J215" s="11">
        <v>244516.46</v>
      </c>
      <c r="K215" s="11">
        <v>0</v>
      </c>
      <c r="L215" s="11">
        <v>582.24</v>
      </c>
      <c r="M215" s="11">
        <v>488989.67</v>
      </c>
      <c r="N215" s="11">
        <v>0</v>
      </c>
      <c r="O215" s="11">
        <v>0</v>
      </c>
      <c r="P215" s="11">
        <v>0</v>
      </c>
      <c r="Q215" s="11">
        <v>0</v>
      </c>
      <c r="R215" s="11">
        <v>17265294.2</v>
      </c>
      <c r="S215" s="11">
        <v>0</v>
      </c>
      <c r="T215" s="11">
        <v>0</v>
      </c>
      <c r="U215" s="60">
        <v>2171834.55</v>
      </c>
      <c r="V215" s="63">
        <v>20171217.12</v>
      </c>
    </row>
    <row r="216" spans="1:22" ht="12.75">
      <c r="A216" s="227">
        <v>2</v>
      </c>
      <c r="B216" s="228">
        <v>9</v>
      </c>
      <c r="C216" s="228">
        <v>7</v>
      </c>
      <c r="D216" s="16" t="s">
        <v>475</v>
      </c>
      <c r="E216" s="16">
        <v>8</v>
      </c>
      <c r="F216" s="19"/>
      <c r="G216" s="58" t="s">
        <v>478</v>
      </c>
      <c r="H216" s="11">
        <v>0</v>
      </c>
      <c r="I216" s="11">
        <v>266024.33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0">
        <v>0</v>
      </c>
      <c r="V216" s="63">
        <v>266024.33</v>
      </c>
    </row>
    <row r="217" spans="1:22" ht="12.75">
      <c r="A217" s="227">
        <v>2</v>
      </c>
      <c r="B217" s="228">
        <v>10</v>
      </c>
      <c r="C217" s="228">
        <v>1</v>
      </c>
      <c r="D217" s="16" t="s">
        <v>475</v>
      </c>
      <c r="E217" s="16">
        <v>8</v>
      </c>
      <c r="F217" s="19"/>
      <c r="G217" s="58" t="s">
        <v>479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18458.5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60">
        <v>0</v>
      </c>
      <c r="V217" s="63">
        <v>18458.5</v>
      </c>
    </row>
    <row r="218" spans="1:22" ht="12.75">
      <c r="A218" s="227">
        <v>2</v>
      </c>
      <c r="B218" s="228">
        <v>20</v>
      </c>
      <c r="C218" s="228">
        <v>2</v>
      </c>
      <c r="D218" s="16" t="s">
        <v>475</v>
      </c>
      <c r="E218" s="16">
        <v>8</v>
      </c>
      <c r="F218" s="19"/>
      <c r="G218" s="58" t="s">
        <v>480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158186.24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0">
        <v>0</v>
      </c>
      <c r="V218" s="63">
        <v>158186.24</v>
      </c>
    </row>
    <row r="219" spans="1:22" ht="12.75">
      <c r="A219" s="227">
        <v>2</v>
      </c>
      <c r="B219" s="228">
        <v>61</v>
      </c>
      <c r="C219" s="228">
        <v>1</v>
      </c>
      <c r="D219" s="16" t="s">
        <v>475</v>
      </c>
      <c r="E219" s="16">
        <v>8</v>
      </c>
      <c r="F219" s="19"/>
      <c r="G219" s="58" t="s">
        <v>481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281377.54</v>
      </c>
      <c r="N219" s="11">
        <v>0</v>
      </c>
      <c r="O219" s="11">
        <v>0</v>
      </c>
      <c r="P219" s="11">
        <v>0</v>
      </c>
      <c r="Q219" s="11">
        <v>0</v>
      </c>
      <c r="R219" s="11">
        <v>73145.27</v>
      </c>
      <c r="S219" s="11">
        <v>0</v>
      </c>
      <c r="T219" s="11">
        <v>0</v>
      </c>
      <c r="U219" s="60">
        <v>0</v>
      </c>
      <c r="V219" s="63">
        <v>354522.81</v>
      </c>
    </row>
    <row r="220" spans="1:22" ht="38.25">
      <c r="A220" s="227">
        <v>2</v>
      </c>
      <c r="B220" s="228">
        <v>2</v>
      </c>
      <c r="C220" s="228">
        <v>5</v>
      </c>
      <c r="D220" s="16" t="s">
        <v>475</v>
      </c>
      <c r="E220" s="16">
        <v>8</v>
      </c>
      <c r="F220" s="19"/>
      <c r="G220" s="58" t="s">
        <v>482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37992.45</v>
      </c>
      <c r="S220" s="11">
        <v>0</v>
      </c>
      <c r="T220" s="11">
        <v>0</v>
      </c>
      <c r="U220" s="60">
        <v>0</v>
      </c>
      <c r="V220" s="63">
        <v>37992.45</v>
      </c>
    </row>
    <row r="221" spans="1:22" ht="12.75">
      <c r="A221" s="227">
        <v>2</v>
      </c>
      <c r="B221" s="228">
        <v>8</v>
      </c>
      <c r="C221" s="228">
        <v>6</v>
      </c>
      <c r="D221" s="16" t="s">
        <v>475</v>
      </c>
      <c r="E221" s="16">
        <v>8</v>
      </c>
      <c r="F221" s="19"/>
      <c r="G221" s="58" t="s">
        <v>483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6465.13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0">
        <v>0</v>
      </c>
      <c r="V221" s="63">
        <v>6465.13</v>
      </c>
    </row>
    <row r="222" spans="1:22" ht="12.75">
      <c r="A222" s="227">
        <v>2</v>
      </c>
      <c r="B222" s="228">
        <v>16</v>
      </c>
      <c r="C222" s="228">
        <v>4</v>
      </c>
      <c r="D222" s="16" t="s">
        <v>475</v>
      </c>
      <c r="E222" s="16">
        <v>8</v>
      </c>
      <c r="F222" s="19"/>
      <c r="G222" s="58" t="s">
        <v>484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538851.51</v>
      </c>
      <c r="N222" s="11">
        <v>0</v>
      </c>
      <c r="O222" s="11">
        <v>0</v>
      </c>
      <c r="P222" s="11">
        <v>15010</v>
      </c>
      <c r="Q222" s="11">
        <v>0</v>
      </c>
      <c r="R222" s="11">
        <v>135424.58</v>
      </c>
      <c r="S222" s="11">
        <v>0</v>
      </c>
      <c r="T222" s="11">
        <v>0</v>
      </c>
      <c r="U222" s="60">
        <v>0</v>
      </c>
      <c r="V222" s="63">
        <v>689286.09</v>
      </c>
    </row>
    <row r="223" spans="1:22" ht="12.75">
      <c r="A223" s="227">
        <v>2</v>
      </c>
      <c r="B223" s="228">
        <v>25</v>
      </c>
      <c r="C223" s="228">
        <v>2</v>
      </c>
      <c r="D223" s="16" t="s">
        <v>475</v>
      </c>
      <c r="E223" s="16">
        <v>8</v>
      </c>
      <c r="F223" s="19"/>
      <c r="G223" s="58" t="s">
        <v>485</v>
      </c>
      <c r="H223" s="11">
        <v>0</v>
      </c>
      <c r="I223" s="11">
        <v>0</v>
      </c>
      <c r="J223" s="11">
        <v>0</v>
      </c>
      <c r="K223" s="11">
        <v>0</v>
      </c>
      <c r="L223" s="11">
        <v>1125.81</v>
      </c>
      <c r="M223" s="11">
        <v>38766.88</v>
      </c>
      <c r="N223" s="11">
        <v>0</v>
      </c>
      <c r="O223" s="11">
        <v>0</v>
      </c>
      <c r="P223" s="11">
        <v>0</v>
      </c>
      <c r="Q223" s="11">
        <v>0</v>
      </c>
      <c r="R223" s="11">
        <v>83004.66</v>
      </c>
      <c r="S223" s="11">
        <v>0</v>
      </c>
      <c r="T223" s="11">
        <v>0</v>
      </c>
      <c r="U223" s="60">
        <v>0</v>
      </c>
      <c r="V223" s="63">
        <v>122897.35</v>
      </c>
    </row>
    <row r="224" spans="1:22" ht="25.5">
      <c r="A224" s="227">
        <v>2</v>
      </c>
      <c r="B224" s="228">
        <v>19</v>
      </c>
      <c r="C224" s="228">
        <v>1</v>
      </c>
      <c r="D224" s="16" t="s">
        <v>475</v>
      </c>
      <c r="E224" s="16">
        <v>8</v>
      </c>
      <c r="F224" s="19"/>
      <c r="G224" s="58" t="s">
        <v>486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0">
        <v>0</v>
      </c>
      <c r="V224" s="63">
        <v>0</v>
      </c>
    </row>
    <row r="225" spans="1:22" ht="12.75">
      <c r="A225" s="227">
        <v>2</v>
      </c>
      <c r="B225" s="228">
        <v>1</v>
      </c>
      <c r="C225" s="228">
        <v>1</v>
      </c>
      <c r="D225" s="16" t="s">
        <v>475</v>
      </c>
      <c r="E225" s="16">
        <v>8</v>
      </c>
      <c r="F225" s="19"/>
      <c r="G225" s="58" t="s">
        <v>487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10917.38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60">
        <v>0</v>
      </c>
      <c r="V225" s="63">
        <v>10917.38</v>
      </c>
    </row>
    <row r="226" spans="1:22" ht="25.5">
      <c r="A226" s="227">
        <v>2</v>
      </c>
      <c r="B226" s="228">
        <v>17</v>
      </c>
      <c r="C226" s="228">
        <v>4</v>
      </c>
      <c r="D226" s="16" t="s">
        <v>475</v>
      </c>
      <c r="E226" s="16">
        <v>8</v>
      </c>
      <c r="F226" s="19"/>
      <c r="G226" s="58" t="s">
        <v>488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97326.72</v>
      </c>
      <c r="N226" s="11">
        <v>0</v>
      </c>
      <c r="O226" s="11">
        <v>0</v>
      </c>
      <c r="P226" s="11">
        <v>0</v>
      </c>
      <c r="Q226" s="11">
        <v>0</v>
      </c>
      <c r="R226" s="11">
        <v>506483.12</v>
      </c>
      <c r="S226" s="11">
        <v>0</v>
      </c>
      <c r="T226" s="11">
        <v>0</v>
      </c>
      <c r="U226" s="60">
        <v>0</v>
      </c>
      <c r="V226" s="63">
        <v>603809.84</v>
      </c>
    </row>
    <row r="227" spans="1:22" ht="12.75">
      <c r="A227" s="227"/>
      <c r="B227" s="228"/>
      <c r="C227" s="228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0"/>
      <c r="V227" s="63"/>
    </row>
    <row r="228" spans="1:22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0"/>
      <c r="V228" s="63"/>
    </row>
    <row r="229" spans="1:22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0"/>
      <c r="V229" s="63"/>
    </row>
    <row r="230" spans="1:22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0"/>
      <c r="V230" s="63"/>
    </row>
    <row r="231" spans="1:22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0"/>
      <c r="V231" s="63"/>
    </row>
    <row r="232" spans="1:22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0"/>
      <c r="V232" s="63"/>
    </row>
    <row r="233" spans="1:22" ht="12.75">
      <c r="A233" s="227"/>
      <c r="B233" s="228"/>
      <c r="C233" s="228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60"/>
      <c r="V233" s="63"/>
    </row>
    <row r="234" spans="1:22" ht="13.5" thickBot="1">
      <c r="A234" s="241"/>
      <c r="B234" s="242"/>
      <c r="C234" s="242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71"/>
      <c r="V234" s="76"/>
    </row>
  </sheetData>
  <sheetProtection/>
  <mergeCells count="12">
    <mergeCell ref="A1:M1"/>
    <mergeCell ref="A2:M2"/>
    <mergeCell ref="A3:M3"/>
    <mergeCell ref="H7:U7"/>
    <mergeCell ref="A7:A8"/>
    <mergeCell ref="B7:B8"/>
    <mergeCell ref="C7:C8"/>
    <mergeCell ref="D7:D8"/>
    <mergeCell ref="V7:V8"/>
    <mergeCell ref="F7:G8"/>
    <mergeCell ref="F9:G9"/>
    <mergeCell ref="E7:E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340" t="s">
        <v>131</v>
      </c>
      <c r="B1" s="340"/>
      <c r="C1" s="340"/>
      <c r="D1" s="340"/>
    </row>
    <row r="2" spans="1:4" ht="12.75">
      <c r="A2" s="2" t="s">
        <v>63</v>
      </c>
      <c r="B2" s="2" t="s">
        <v>64</v>
      </c>
      <c r="C2" s="2" t="s">
        <v>65</v>
      </c>
      <c r="D2" s="2" t="s">
        <v>166</v>
      </c>
    </row>
    <row r="3" spans="1:4" ht="12.75">
      <c r="A3" s="275">
        <v>1</v>
      </c>
      <c r="B3" s="275">
        <v>7</v>
      </c>
      <c r="C3" s="275" t="s">
        <v>81</v>
      </c>
      <c r="D3" s="276" t="s">
        <v>132</v>
      </c>
    </row>
    <row r="4" spans="1:4" ht="25.5">
      <c r="A4" s="275">
        <v>1</v>
      </c>
      <c r="B4" s="275" t="s">
        <v>117</v>
      </c>
      <c r="C4" s="275" t="s">
        <v>66</v>
      </c>
      <c r="D4" s="277" t="s">
        <v>273</v>
      </c>
    </row>
    <row r="5" spans="1:4" ht="12.75">
      <c r="A5" s="275">
        <v>1</v>
      </c>
      <c r="B5" s="275">
        <v>9</v>
      </c>
      <c r="C5" s="275"/>
      <c r="D5" s="276" t="s">
        <v>115</v>
      </c>
    </row>
    <row r="6" spans="1:4" ht="12.75">
      <c r="A6" s="275">
        <v>1</v>
      </c>
      <c r="B6" s="275">
        <v>10</v>
      </c>
      <c r="C6" s="275" t="s">
        <v>66</v>
      </c>
      <c r="D6" s="276" t="s">
        <v>133</v>
      </c>
    </row>
    <row r="7" spans="1:4" ht="12.75">
      <c r="A7" s="275">
        <v>1</v>
      </c>
      <c r="B7" s="275">
        <v>12</v>
      </c>
      <c r="C7" s="275"/>
      <c r="D7" s="276" t="s">
        <v>116</v>
      </c>
    </row>
    <row r="8" spans="1:4" ht="12.75">
      <c r="A8" s="275">
        <v>1</v>
      </c>
      <c r="B8" s="275">
        <v>13</v>
      </c>
      <c r="C8" s="275" t="s">
        <v>81</v>
      </c>
      <c r="D8" s="276" t="s">
        <v>134</v>
      </c>
    </row>
    <row r="9" spans="1:4" ht="25.5">
      <c r="A9" s="275">
        <v>1</v>
      </c>
      <c r="B9" s="275" t="s">
        <v>118</v>
      </c>
      <c r="C9" s="275" t="s">
        <v>76</v>
      </c>
      <c r="D9" s="277" t="s">
        <v>269</v>
      </c>
    </row>
    <row r="10" spans="1:4" ht="12.75">
      <c r="A10" s="275">
        <v>1</v>
      </c>
      <c r="B10" s="275">
        <v>15</v>
      </c>
      <c r="C10" s="275"/>
      <c r="D10" s="276" t="s">
        <v>135</v>
      </c>
    </row>
    <row r="11" spans="1:4" ht="12.75">
      <c r="A11" s="275">
        <v>1</v>
      </c>
      <c r="B11" s="275">
        <v>16</v>
      </c>
      <c r="C11" s="275" t="s">
        <v>81</v>
      </c>
      <c r="D11" s="276" t="s">
        <v>136</v>
      </c>
    </row>
    <row r="12" spans="1:4" ht="12.75">
      <c r="A12" s="275">
        <v>1</v>
      </c>
      <c r="B12" s="275">
        <v>18</v>
      </c>
      <c r="C12" s="275"/>
      <c r="D12" s="276" t="s">
        <v>137</v>
      </c>
    </row>
    <row r="13" spans="1:4" ht="12.75">
      <c r="A13" s="275">
        <v>1</v>
      </c>
      <c r="B13" s="275">
        <v>19</v>
      </c>
      <c r="C13" s="275"/>
      <c r="D13" s="276" t="s">
        <v>119</v>
      </c>
    </row>
    <row r="14" spans="1:4" ht="12.75">
      <c r="A14" s="275">
        <v>1</v>
      </c>
      <c r="B14" s="275">
        <v>20</v>
      </c>
      <c r="C14" s="275"/>
      <c r="D14" s="276" t="s">
        <v>120</v>
      </c>
    </row>
    <row r="15" spans="1:4" ht="12.75">
      <c r="A15" s="275">
        <v>1</v>
      </c>
      <c r="B15" s="275">
        <v>23</v>
      </c>
      <c r="C15" s="275"/>
      <c r="D15" s="276" t="s">
        <v>121</v>
      </c>
    </row>
    <row r="16" spans="1:4" ht="12.75">
      <c r="A16" s="275">
        <v>1</v>
      </c>
      <c r="B16" s="275">
        <v>24</v>
      </c>
      <c r="C16" s="275"/>
      <c r="D16" s="276" t="s">
        <v>122</v>
      </c>
    </row>
    <row r="17" spans="1:4" ht="12.75">
      <c r="A17" s="275">
        <v>2</v>
      </c>
      <c r="B17" s="275">
        <v>7</v>
      </c>
      <c r="C17" s="275" t="s">
        <v>81</v>
      </c>
      <c r="D17" s="276" t="s">
        <v>180</v>
      </c>
    </row>
    <row r="18" spans="1:4" ht="12.75">
      <c r="A18" s="275">
        <v>2</v>
      </c>
      <c r="B18" s="275">
        <v>8</v>
      </c>
      <c r="C18" s="275" t="s">
        <v>81</v>
      </c>
      <c r="D18" s="276" t="s">
        <v>181</v>
      </c>
    </row>
    <row r="19" spans="1:4" ht="12.75">
      <c r="A19" s="275">
        <v>2</v>
      </c>
      <c r="B19" s="275">
        <v>9</v>
      </c>
      <c r="C19" s="275" t="s">
        <v>81</v>
      </c>
      <c r="D19" s="276" t="s">
        <v>182</v>
      </c>
    </row>
    <row r="20" spans="1:4" ht="12.75">
      <c r="A20" s="275">
        <v>2</v>
      </c>
      <c r="B20" s="275">
        <v>10</v>
      </c>
      <c r="C20" s="275" t="s">
        <v>81</v>
      </c>
      <c r="D20" s="276" t="s">
        <v>183</v>
      </c>
    </row>
    <row r="21" spans="1:4" ht="12.75">
      <c r="A21" s="275">
        <v>2</v>
      </c>
      <c r="B21" s="275">
        <v>11</v>
      </c>
      <c r="C21" s="275" t="s">
        <v>81</v>
      </c>
      <c r="D21" s="276" t="s">
        <v>264</v>
      </c>
    </row>
    <row r="22" spans="1:4" ht="12.75">
      <c r="A22" s="275">
        <v>2</v>
      </c>
      <c r="B22" s="275">
        <v>12</v>
      </c>
      <c r="C22" s="275" t="s">
        <v>81</v>
      </c>
      <c r="D22" s="276" t="s">
        <v>184</v>
      </c>
    </row>
    <row r="23" spans="1:4" ht="12.75">
      <c r="A23" s="275">
        <v>2</v>
      </c>
      <c r="B23" s="275">
        <v>13</v>
      </c>
      <c r="C23" s="275" t="s">
        <v>81</v>
      </c>
      <c r="D23" s="276" t="s">
        <v>185</v>
      </c>
    </row>
    <row r="24" spans="1:4" ht="12.75">
      <c r="A24" s="275">
        <v>2</v>
      </c>
      <c r="B24" s="275">
        <v>14</v>
      </c>
      <c r="C24" s="275" t="s">
        <v>81</v>
      </c>
      <c r="D24" s="276" t="s">
        <v>205</v>
      </c>
    </row>
    <row r="25" spans="1:4" ht="12.75">
      <c r="A25" s="275">
        <v>2</v>
      </c>
      <c r="B25" s="275">
        <v>15</v>
      </c>
      <c r="C25" s="275" t="s">
        <v>123</v>
      </c>
      <c r="D25" s="276" t="s">
        <v>124</v>
      </c>
    </row>
    <row r="26" spans="1:4" ht="12.75">
      <c r="A26" s="275">
        <v>2</v>
      </c>
      <c r="B26" s="275">
        <v>16</v>
      </c>
      <c r="C26" s="275" t="s">
        <v>123</v>
      </c>
      <c r="D26" s="276" t="s">
        <v>125</v>
      </c>
    </row>
    <row r="27" spans="1:4" ht="12.75">
      <c r="A27" s="275">
        <v>2</v>
      </c>
      <c r="B27" s="275">
        <v>17</v>
      </c>
      <c r="C27" s="275" t="s">
        <v>123</v>
      </c>
      <c r="D27" s="276" t="s">
        <v>126</v>
      </c>
    </row>
    <row r="28" spans="1:4" ht="12.75">
      <c r="A28" s="275">
        <v>2</v>
      </c>
      <c r="B28" s="275">
        <v>18</v>
      </c>
      <c r="C28" s="275" t="s">
        <v>123</v>
      </c>
      <c r="D28" s="276" t="s">
        <v>265</v>
      </c>
    </row>
    <row r="29" spans="1:4" ht="12.75">
      <c r="A29" s="275">
        <v>2</v>
      </c>
      <c r="B29" s="275">
        <v>19</v>
      </c>
      <c r="C29" s="275" t="s">
        <v>123</v>
      </c>
      <c r="D29" s="276" t="s">
        <v>211</v>
      </c>
    </row>
    <row r="30" spans="1:4" ht="25.5">
      <c r="A30" s="275">
        <v>2</v>
      </c>
      <c r="B30" s="275">
        <v>20</v>
      </c>
      <c r="C30" s="275" t="s">
        <v>127</v>
      </c>
      <c r="D30" s="276" t="s">
        <v>254</v>
      </c>
    </row>
    <row r="31" spans="1:4" ht="12.75">
      <c r="A31" s="275">
        <v>2</v>
      </c>
      <c r="B31" s="275">
        <v>21</v>
      </c>
      <c r="C31" s="275" t="s">
        <v>81</v>
      </c>
      <c r="D31" s="276" t="s">
        <v>212</v>
      </c>
    </row>
    <row r="32" spans="1:4" ht="25.5">
      <c r="A32" s="275">
        <v>2</v>
      </c>
      <c r="B32" s="275">
        <v>22</v>
      </c>
      <c r="C32" s="275"/>
      <c r="D32" s="276" t="s">
        <v>213</v>
      </c>
    </row>
    <row r="33" spans="1:4" ht="25.5">
      <c r="A33" s="275">
        <v>2</v>
      </c>
      <c r="B33" s="275">
        <v>23</v>
      </c>
      <c r="C33" s="275"/>
      <c r="D33" s="276" t="s">
        <v>214</v>
      </c>
    </row>
    <row r="34" spans="1:4" s="6" customFormat="1" ht="12.75">
      <c r="A34" s="275">
        <v>3</v>
      </c>
      <c r="B34" s="275">
        <v>8</v>
      </c>
      <c r="C34" s="275"/>
      <c r="D34" s="276" t="s">
        <v>70</v>
      </c>
    </row>
    <row r="35" spans="1:4" s="6" customFormat="1" ht="25.5">
      <c r="A35" s="275">
        <v>3</v>
      </c>
      <c r="B35" s="275">
        <v>9</v>
      </c>
      <c r="C35" s="275" t="s">
        <v>66</v>
      </c>
      <c r="D35" s="277" t="s">
        <v>274</v>
      </c>
    </row>
    <row r="36" spans="1:4" s="6" customFormat="1" ht="12.75">
      <c r="A36" s="275">
        <v>3</v>
      </c>
      <c r="B36" s="275">
        <v>10</v>
      </c>
      <c r="C36" s="275" t="s">
        <v>66</v>
      </c>
      <c r="D36" s="276" t="s">
        <v>234</v>
      </c>
    </row>
    <row r="37" spans="1:4" ht="12.75">
      <c r="A37" s="180">
        <v>4</v>
      </c>
      <c r="B37" s="180">
        <v>8</v>
      </c>
      <c r="C37" s="180" t="s">
        <v>66</v>
      </c>
      <c r="D37" s="3">
        <v>1</v>
      </c>
    </row>
    <row r="38" spans="1:4" ht="12.75">
      <c r="A38" s="180">
        <v>4</v>
      </c>
      <c r="B38" s="180">
        <v>9</v>
      </c>
      <c r="C38" s="180" t="s">
        <v>66</v>
      </c>
      <c r="D38" s="3">
        <v>2</v>
      </c>
    </row>
    <row r="39" spans="1:4" ht="25.5">
      <c r="A39" s="180">
        <v>4</v>
      </c>
      <c r="B39" s="180">
        <v>10</v>
      </c>
      <c r="C39" s="180" t="s">
        <v>66</v>
      </c>
      <c r="D39" s="3" t="s">
        <v>235</v>
      </c>
    </row>
    <row r="40" spans="1:4" ht="12.75">
      <c r="A40" s="180">
        <v>4</v>
      </c>
      <c r="B40" s="180">
        <v>11</v>
      </c>
      <c r="C40" s="180" t="s">
        <v>66</v>
      </c>
      <c r="D40" s="3">
        <v>31</v>
      </c>
    </row>
    <row r="41" spans="1:4" ht="12.75">
      <c r="A41" s="180">
        <v>4</v>
      </c>
      <c r="B41" s="180">
        <v>12</v>
      </c>
      <c r="C41" s="180" t="s">
        <v>66</v>
      </c>
      <c r="D41" s="3">
        <v>32</v>
      </c>
    </row>
    <row r="42" spans="1:4" ht="12.75">
      <c r="A42" s="180">
        <v>4</v>
      </c>
      <c r="B42" s="180">
        <v>13</v>
      </c>
      <c r="C42" s="180" t="s">
        <v>66</v>
      </c>
      <c r="D42" s="3">
        <v>34</v>
      </c>
    </row>
    <row r="43" spans="1:4" ht="12.75">
      <c r="A43" s="180">
        <v>4</v>
      </c>
      <c r="B43" s="180">
        <v>14</v>
      </c>
      <c r="C43" s="180" t="s">
        <v>66</v>
      </c>
      <c r="D43" s="3">
        <v>36</v>
      </c>
    </row>
    <row r="44" spans="1:4" ht="12.75">
      <c r="A44" s="180">
        <v>4</v>
      </c>
      <c r="B44" s="180">
        <v>15</v>
      </c>
      <c r="C44" s="180" t="s">
        <v>66</v>
      </c>
      <c r="D44" s="3">
        <v>41</v>
      </c>
    </row>
    <row r="45" spans="1:4" ht="12.75">
      <c r="A45" s="180">
        <v>4</v>
      </c>
      <c r="B45" s="180">
        <v>16</v>
      </c>
      <c r="C45" s="180" t="s">
        <v>66</v>
      </c>
      <c r="D45" s="3">
        <v>42</v>
      </c>
    </row>
    <row r="46" spans="1:4" ht="12.75">
      <c r="A46" s="180">
        <v>4</v>
      </c>
      <c r="B46" s="180">
        <v>17</v>
      </c>
      <c r="C46" s="180" t="s">
        <v>66</v>
      </c>
      <c r="D46" s="3">
        <v>46</v>
      </c>
    </row>
    <row r="47" spans="1:4" ht="12.75">
      <c r="A47" s="180">
        <v>4</v>
      </c>
      <c r="B47" s="180">
        <v>18</v>
      </c>
      <c r="C47" s="180" t="s">
        <v>66</v>
      </c>
      <c r="D47" s="3">
        <v>47</v>
      </c>
    </row>
    <row r="48" spans="1:4" ht="12.75">
      <c r="A48" s="180">
        <v>4</v>
      </c>
      <c r="B48" s="180">
        <v>19</v>
      </c>
      <c r="C48" s="180" t="s">
        <v>66</v>
      </c>
      <c r="D48" s="3">
        <v>48</v>
      </c>
    </row>
    <row r="49" spans="1:4" ht="12.75">
      <c r="A49" s="180">
        <v>4</v>
      </c>
      <c r="B49" s="180">
        <v>20</v>
      </c>
      <c r="C49" s="180" t="s">
        <v>66</v>
      </c>
      <c r="D49" s="3">
        <v>50</v>
      </c>
    </row>
    <row r="50" spans="1:4" ht="12.75">
      <c r="A50" s="180">
        <v>4</v>
      </c>
      <c r="B50" s="180">
        <v>21</v>
      </c>
      <c r="C50" s="180"/>
      <c r="D50" s="3" t="s">
        <v>279</v>
      </c>
    </row>
    <row r="51" spans="1:4" ht="12.75">
      <c r="A51" s="180">
        <v>4</v>
      </c>
      <c r="B51" s="180">
        <v>22</v>
      </c>
      <c r="C51" s="180" t="s">
        <v>66</v>
      </c>
      <c r="D51" s="3" t="s">
        <v>130</v>
      </c>
    </row>
    <row r="52" spans="1:4" ht="12.75">
      <c r="A52" s="180">
        <v>4</v>
      </c>
      <c r="B52" s="180">
        <v>23</v>
      </c>
      <c r="C52" s="180" t="s">
        <v>66</v>
      </c>
      <c r="D52" s="3" t="s">
        <v>221</v>
      </c>
    </row>
    <row r="53" spans="1:4" ht="12.75">
      <c r="A53" s="180">
        <v>4</v>
      </c>
      <c r="B53" s="180">
        <v>24</v>
      </c>
      <c r="C53" s="180"/>
      <c r="D53" s="3" t="s">
        <v>280</v>
      </c>
    </row>
    <row r="54" spans="1:4" ht="12.75">
      <c r="A54" s="180">
        <v>5</v>
      </c>
      <c r="B54" s="180">
        <v>7</v>
      </c>
      <c r="C54" s="180" t="s">
        <v>66</v>
      </c>
      <c r="D54" s="3">
        <v>292</v>
      </c>
    </row>
    <row r="55" spans="1:4" ht="12.75">
      <c r="A55" s="180">
        <v>5</v>
      </c>
      <c r="B55" s="180">
        <v>8</v>
      </c>
      <c r="C55" s="180" t="s">
        <v>66</v>
      </c>
      <c r="D55" s="8" t="s">
        <v>72</v>
      </c>
    </row>
    <row r="56" spans="1:4" ht="12.75">
      <c r="A56" s="180">
        <v>5</v>
      </c>
      <c r="B56" s="181">
        <v>9</v>
      </c>
      <c r="C56" s="181" t="s">
        <v>66</v>
      </c>
      <c r="D56" s="3" t="s">
        <v>71</v>
      </c>
    </row>
    <row r="57" spans="1:4" ht="12.75">
      <c r="A57" s="180">
        <v>5</v>
      </c>
      <c r="B57" s="181">
        <v>10</v>
      </c>
      <c r="C57" s="181" t="s">
        <v>66</v>
      </c>
      <c r="D57" s="8" t="s">
        <v>73</v>
      </c>
    </row>
    <row r="58" spans="1:4" ht="12.75">
      <c r="A58" s="180">
        <v>5</v>
      </c>
      <c r="B58" s="181">
        <v>11</v>
      </c>
      <c r="C58" s="181" t="s">
        <v>66</v>
      </c>
      <c r="D58" s="8" t="s">
        <v>210</v>
      </c>
    </row>
    <row r="59" spans="1:4" ht="12.75">
      <c r="A59" s="180">
        <v>5</v>
      </c>
      <c r="B59" s="181">
        <v>12</v>
      </c>
      <c r="C59" s="181" t="s">
        <v>76</v>
      </c>
      <c r="D59" s="8" t="s">
        <v>219</v>
      </c>
    </row>
    <row r="60" spans="1:4" ht="12.75">
      <c r="A60" s="181">
        <v>6</v>
      </c>
      <c r="B60" s="181">
        <v>8</v>
      </c>
      <c r="C60" s="181" t="s">
        <v>66</v>
      </c>
      <c r="D60" s="8" t="s">
        <v>258</v>
      </c>
    </row>
    <row r="61" spans="1:4" ht="12.75">
      <c r="A61" s="181">
        <v>6</v>
      </c>
      <c r="B61" s="181">
        <v>9</v>
      </c>
      <c r="C61" s="181" t="s">
        <v>66</v>
      </c>
      <c r="D61" s="8" t="s">
        <v>277</v>
      </c>
    </row>
    <row r="62" spans="1:4" ht="12.75">
      <c r="A62" s="181">
        <v>6</v>
      </c>
      <c r="B62" s="181">
        <v>10</v>
      </c>
      <c r="C62" s="181" t="s">
        <v>66</v>
      </c>
      <c r="D62" s="8" t="s">
        <v>263</v>
      </c>
    </row>
    <row r="63" spans="1:4" ht="12.75">
      <c r="A63" s="181">
        <v>6</v>
      </c>
      <c r="B63" s="181">
        <v>11</v>
      </c>
      <c r="C63" s="181" t="s">
        <v>66</v>
      </c>
      <c r="D63" s="8" t="s">
        <v>74</v>
      </c>
    </row>
    <row r="64" spans="1:4" ht="12.75">
      <c r="A64" s="181">
        <v>6</v>
      </c>
      <c r="B64" s="181">
        <v>12</v>
      </c>
      <c r="C64" s="181" t="s">
        <v>66</v>
      </c>
      <c r="D64" s="8" t="s">
        <v>276</v>
      </c>
    </row>
    <row r="65" spans="1:4" ht="12.75">
      <c r="A65" s="181">
        <v>6</v>
      </c>
      <c r="B65" s="181">
        <v>13</v>
      </c>
      <c r="C65" s="181" t="s">
        <v>66</v>
      </c>
      <c r="D65" s="8" t="s">
        <v>75</v>
      </c>
    </row>
    <row r="66" spans="1:4" ht="12.75">
      <c r="A66" s="181">
        <v>7</v>
      </c>
      <c r="B66" s="181">
        <v>8</v>
      </c>
      <c r="C66" s="181"/>
      <c r="D66" s="8" t="s">
        <v>236</v>
      </c>
    </row>
    <row r="67" spans="1:4" ht="12.75">
      <c r="A67" s="181">
        <v>7</v>
      </c>
      <c r="B67" s="181">
        <v>9</v>
      </c>
      <c r="C67" s="181" t="s">
        <v>76</v>
      </c>
      <c r="D67" s="8" t="s">
        <v>259</v>
      </c>
    </row>
    <row r="68" spans="1:4" ht="26.25" customHeight="1">
      <c r="A68" s="181">
        <v>7</v>
      </c>
      <c r="B68" s="181">
        <v>10</v>
      </c>
      <c r="C68" s="181" t="s">
        <v>76</v>
      </c>
      <c r="D68" s="277" t="s">
        <v>275</v>
      </c>
    </row>
    <row r="69" spans="1:4" ht="12.75">
      <c r="A69" s="181">
        <v>7</v>
      </c>
      <c r="B69" s="181">
        <v>11</v>
      </c>
      <c r="C69" s="181" t="s">
        <v>76</v>
      </c>
      <c r="D69" s="8" t="s">
        <v>237</v>
      </c>
    </row>
    <row r="70" spans="1:4" ht="12.75">
      <c r="A70" s="181">
        <v>7</v>
      </c>
      <c r="B70" s="181">
        <v>12</v>
      </c>
      <c r="C70" s="181"/>
      <c r="D70" s="8" t="s">
        <v>80</v>
      </c>
    </row>
    <row r="71" spans="1:4" ht="25.5">
      <c r="A71" s="181">
        <v>7</v>
      </c>
      <c r="B71" s="181">
        <v>13</v>
      </c>
      <c r="C71" s="181" t="s">
        <v>76</v>
      </c>
      <c r="D71" s="8" t="s">
        <v>269</v>
      </c>
    </row>
    <row r="72" spans="1:4" ht="12.75">
      <c r="A72" s="181"/>
      <c r="B72" s="181">
        <v>14</v>
      </c>
      <c r="C72" s="181" t="s">
        <v>76</v>
      </c>
      <c r="D72" s="8" t="s">
        <v>128</v>
      </c>
    </row>
    <row r="73" spans="1:4" ht="12.75">
      <c r="A73" s="181">
        <v>7</v>
      </c>
      <c r="B73" s="181">
        <v>15</v>
      </c>
      <c r="C73" s="181" t="s">
        <v>76</v>
      </c>
      <c r="D73" s="8" t="s">
        <v>129</v>
      </c>
    </row>
    <row r="74" spans="1:4" ht="12.75">
      <c r="A74" s="181">
        <v>8</v>
      </c>
      <c r="B74" s="181">
        <v>8</v>
      </c>
      <c r="C74" s="181" t="s">
        <v>238</v>
      </c>
      <c r="D74" s="8" t="s">
        <v>239</v>
      </c>
    </row>
    <row r="75" spans="1:4" ht="12.75">
      <c r="A75" s="181">
        <v>8</v>
      </c>
      <c r="B75" s="181">
        <v>9</v>
      </c>
      <c r="C75" s="181" t="s">
        <v>238</v>
      </c>
      <c r="D75" s="8" t="s">
        <v>240</v>
      </c>
    </row>
    <row r="76" spans="1:4" ht="25.5">
      <c r="A76" s="181">
        <v>8</v>
      </c>
      <c r="B76" s="181">
        <v>10</v>
      </c>
      <c r="C76" s="181" t="s">
        <v>238</v>
      </c>
      <c r="D76" s="8" t="s">
        <v>255</v>
      </c>
    </row>
    <row r="77" spans="1:4" ht="12.75">
      <c r="A77" s="181">
        <v>8</v>
      </c>
      <c r="B77" s="181">
        <v>11</v>
      </c>
      <c r="C77" s="181" t="s">
        <v>238</v>
      </c>
      <c r="D77" s="8" t="s">
        <v>241</v>
      </c>
    </row>
    <row r="78" spans="1:4" ht="25.5" customHeight="1">
      <c r="A78" s="181">
        <v>8</v>
      </c>
      <c r="B78" s="181">
        <v>12</v>
      </c>
      <c r="C78" s="181" t="s">
        <v>238</v>
      </c>
      <c r="D78" s="8" t="s">
        <v>256</v>
      </c>
    </row>
    <row r="79" spans="1:4" ht="12.75">
      <c r="A79" s="181">
        <v>8</v>
      </c>
      <c r="B79" s="181">
        <v>13</v>
      </c>
      <c r="C79" s="181" t="s">
        <v>238</v>
      </c>
      <c r="D79" s="8" t="s">
        <v>253</v>
      </c>
    </row>
    <row r="80" spans="1:4" ht="25.5">
      <c r="A80" s="181">
        <v>8</v>
      </c>
      <c r="B80" s="181">
        <v>14</v>
      </c>
      <c r="C80" s="181" t="s">
        <v>238</v>
      </c>
      <c r="D80" s="8" t="s">
        <v>260</v>
      </c>
    </row>
    <row r="81" spans="1:4" ht="12.75">
      <c r="A81" s="181">
        <v>8</v>
      </c>
      <c r="B81" s="181">
        <v>15</v>
      </c>
      <c r="C81" s="181" t="s">
        <v>238</v>
      </c>
      <c r="D81" s="3" t="s">
        <v>242</v>
      </c>
    </row>
    <row r="82" spans="1:4" ht="12.75">
      <c r="A82" s="181">
        <v>8</v>
      </c>
      <c r="B82" s="181">
        <v>16</v>
      </c>
      <c r="C82" s="181" t="s">
        <v>238</v>
      </c>
      <c r="D82" s="3" t="s">
        <v>257</v>
      </c>
    </row>
    <row r="83" spans="1:4" ht="25.5">
      <c r="A83" s="181">
        <v>8</v>
      </c>
      <c r="B83" s="181">
        <v>17</v>
      </c>
      <c r="C83" s="181" t="s">
        <v>238</v>
      </c>
      <c r="D83" s="8" t="s">
        <v>270</v>
      </c>
    </row>
    <row r="84" spans="1:4" ht="25.5">
      <c r="A84" s="181">
        <v>8</v>
      </c>
      <c r="B84" s="181">
        <v>18</v>
      </c>
      <c r="C84" s="181" t="s">
        <v>238</v>
      </c>
      <c r="D84" s="3" t="s">
        <v>271</v>
      </c>
    </row>
    <row r="85" spans="1:4" ht="25.5">
      <c r="A85" s="181">
        <v>8</v>
      </c>
      <c r="B85" s="181">
        <v>19</v>
      </c>
      <c r="C85" s="181" t="s">
        <v>238</v>
      </c>
      <c r="D85" s="3" t="s">
        <v>272</v>
      </c>
    </row>
    <row r="86" spans="1:4" ht="12.75">
      <c r="A86" s="181">
        <v>8</v>
      </c>
      <c r="B86" s="181">
        <v>20</v>
      </c>
      <c r="C86" s="181" t="s">
        <v>238</v>
      </c>
      <c r="D86" s="3" t="s">
        <v>261</v>
      </c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1" sqref="A1"/>
    </sheetView>
  </sheetViews>
  <sheetFormatPr defaultColWidth="9.00390625" defaultRowHeight="12.75" outlineLevelRow="2"/>
  <cols>
    <col min="1" max="1" width="2.125" style="190" customWidth="1"/>
    <col min="2" max="2" width="24.00390625" style="45" customWidth="1"/>
    <col min="3" max="3" width="15.75390625" style="7" customWidth="1"/>
    <col min="4" max="6" width="15.625" style="7" customWidth="1"/>
    <col min="7" max="8" width="10.375" style="7" customWidth="1"/>
    <col min="9" max="9" width="14.75390625" style="7" customWidth="1"/>
    <col min="10" max="10" width="14.75390625" style="7" bestFit="1" customWidth="1"/>
    <col min="11" max="13" width="14.75390625" style="7" customWidth="1"/>
    <col min="14" max="14" width="14.75390625" style="7" bestFit="1" customWidth="1"/>
    <col min="15" max="15" width="15.625" style="7" customWidth="1"/>
    <col min="16" max="16" width="15.625" style="0" customWidth="1"/>
  </cols>
  <sheetData>
    <row r="1" spans="1:16" ht="42" customHeight="1" thickBot="1">
      <c r="A1" s="28" t="str">
        <f>'Spis tabel'!B20</f>
        <v>Tabela 10. Dane zbiorcze dotyczące wykonania budżetów jst. woj. dolnośląskiego wg stanu na koniec I kwartału 2013 roku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s="182" customFormat="1" ht="26.25" customHeight="1">
      <c r="A2" s="509" t="s">
        <v>189</v>
      </c>
      <c r="B2" s="378"/>
      <c r="C2" s="360" t="s">
        <v>6</v>
      </c>
      <c r="D2" s="370"/>
      <c r="E2" s="360" t="s">
        <v>7</v>
      </c>
      <c r="F2" s="370"/>
      <c r="G2" s="360" t="s">
        <v>186</v>
      </c>
      <c r="H2" s="370"/>
      <c r="I2" s="505" t="s">
        <v>190</v>
      </c>
      <c r="J2" s="370"/>
      <c r="K2" s="505" t="s">
        <v>191</v>
      </c>
      <c r="L2" s="370"/>
      <c r="M2" s="377" t="s">
        <v>192</v>
      </c>
      <c r="N2" s="378"/>
      <c r="O2" s="508" t="s">
        <v>207</v>
      </c>
      <c r="P2" s="506" t="s">
        <v>206</v>
      </c>
    </row>
    <row r="3" spans="1:16" ht="45" customHeight="1" thickBot="1">
      <c r="A3" s="510"/>
      <c r="B3" s="382"/>
      <c r="C3" s="183" t="s">
        <v>8</v>
      </c>
      <c r="D3" s="183" t="s">
        <v>9</v>
      </c>
      <c r="E3" s="183" t="s">
        <v>8</v>
      </c>
      <c r="F3" s="183" t="s">
        <v>9</v>
      </c>
      <c r="G3" s="184" t="s">
        <v>187</v>
      </c>
      <c r="H3" s="184" t="s">
        <v>188</v>
      </c>
      <c r="I3" s="185"/>
      <c r="J3" s="186" t="s">
        <v>193</v>
      </c>
      <c r="K3" s="185"/>
      <c r="L3" s="186" t="s">
        <v>193</v>
      </c>
      <c r="M3" s="187"/>
      <c r="N3" s="188" t="s">
        <v>193</v>
      </c>
      <c r="O3" s="397"/>
      <c r="P3" s="507"/>
    </row>
    <row r="4" spans="1:16" s="189" customFormat="1" ht="33.75" customHeight="1" thickBot="1">
      <c r="A4" s="501" t="s">
        <v>194</v>
      </c>
      <c r="B4" s="502"/>
      <c r="C4" s="198">
        <v>15040250686.970001</v>
      </c>
      <c r="D4" s="198">
        <v>3709738201.0699997</v>
      </c>
      <c r="E4" s="198">
        <v>15356303342.150002</v>
      </c>
      <c r="F4" s="198">
        <v>3233206525.41</v>
      </c>
      <c r="G4" s="199">
        <v>24.665401383794098</v>
      </c>
      <c r="H4" s="199">
        <v>21.054588811979833</v>
      </c>
      <c r="I4" s="198">
        <v>719401896.78</v>
      </c>
      <c r="J4" s="198">
        <v>135447090.58</v>
      </c>
      <c r="K4" s="198">
        <v>273661886.92</v>
      </c>
      <c r="L4" s="198">
        <v>133656249.09</v>
      </c>
      <c r="M4" s="198">
        <v>6534955244.17</v>
      </c>
      <c r="N4" s="198">
        <v>6433092151.67</v>
      </c>
      <c r="O4" s="215">
        <v>40.11174144688</v>
      </c>
      <c r="P4" s="200">
        <v>162.6235098417438</v>
      </c>
    </row>
    <row r="5" spans="1:16" s="189" customFormat="1" ht="23.25" customHeight="1" outlineLevel="1">
      <c r="A5" s="503" t="s">
        <v>195</v>
      </c>
      <c r="B5" s="504"/>
      <c r="C5" s="201">
        <v>1728398882</v>
      </c>
      <c r="D5" s="201">
        <v>322532423.84</v>
      </c>
      <c r="E5" s="201">
        <v>1871050199</v>
      </c>
      <c r="F5" s="201">
        <v>217164329.71</v>
      </c>
      <c r="G5" s="202">
        <v>18.66</v>
      </c>
      <c r="H5" s="202">
        <v>11.6</v>
      </c>
      <c r="I5" s="201">
        <v>80569149.72</v>
      </c>
      <c r="J5" s="201">
        <v>0</v>
      </c>
      <c r="K5" s="201">
        <v>4000000</v>
      </c>
      <c r="L5" s="201">
        <v>0</v>
      </c>
      <c r="M5" s="201">
        <v>572950000.7</v>
      </c>
      <c r="N5" s="201">
        <v>572950000</v>
      </c>
      <c r="O5" s="216">
        <v>33.14</v>
      </c>
      <c r="P5" s="203">
        <v>177.64</v>
      </c>
    </row>
    <row r="6" spans="1:16" s="189" customFormat="1" ht="23.25" customHeight="1" outlineLevel="1">
      <c r="A6" s="497" t="s">
        <v>196</v>
      </c>
      <c r="B6" s="498"/>
      <c r="C6" s="204">
        <v>1884240940.9800003</v>
      </c>
      <c r="D6" s="204">
        <v>512351612.79999995</v>
      </c>
      <c r="E6" s="204">
        <v>1894723370.09</v>
      </c>
      <c r="F6" s="204">
        <v>438862794.32</v>
      </c>
      <c r="G6" s="202">
        <v>27.19140645216657</v>
      </c>
      <c r="H6" s="202">
        <v>23.162367723323847</v>
      </c>
      <c r="I6" s="204">
        <v>83726993.23</v>
      </c>
      <c r="J6" s="204">
        <v>3248424.34</v>
      </c>
      <c r="K6" s="204">
        <v>33885996.64</v>
      </c>
      <c r="L6" s="204">
        <v>11985996.64</v>
      </c>
      <c r="M6" s="204">
        <v>646276746.4000001</v>
      </c>
      <c r="N6" s="204">
        <v>646271579.19</v>
      </c>
      <c r="O6" s="217">
        <v>34.10501736873262</v>
      </c>
      <c r="P6" s="205">
        <v>125.42572017643899</v>
      </c>
    </row>
    <row r="7" spans="1:16" s="189" customFormat="1" ht="23.25" customHeight="1" outlineLevel="1">
      <c r="A7" s="497" t="s">
        <v>209</v>
      </c>
      <c r="B7" s="498"/>
      <c r="C7" s="204">
        <v>4964750133.51</v>
      </c>
      <c r="D7" s="204">
        <v>1200699476.67</v>
      </c>
      <c r="E7" s="204">
        <v>4961841438.51</v>
      </c>
      <c r="F7" s="204">
        <v>1175327056.92</v>
      </c>
      <c r="G7" s="202">
        <v>24.18448953887483</v>
      </c>
      <c r="H7" s="202">
        <v>23.68731591860261</v>
      </c>
      <c r="I7" s="204">
        <v>223359746.39</v>
      </c>
      <c r="J7" s="204">
        <v>93383987.03</v>
      </c>
      <c r="K7" s="204">
        <v>84916775.15</v>
      </c>
      <c r="L7" s="204">
        <v>51916775.15</v>
      </c>
      <c r="M7" s="204">
        <v>2970431666.9500003</v>
      </c>
      <c r="N7" s="204">
        <v>2907940231.59</v>
      </c>
      <c r="O7" s="217">
        <v>52.12317241755079</v>
      </c>
      <c r="P7" s="205">
        <v>215.52314483944986</v>
      </c>
    </row>
    <row r="8" spans="1:16" s="189" customFormat="1" ht="23.25" customHeight="1" outlineLevel="2">
      <c r="A8" s="497" t="s">
        <v>197</v>
      </c>
      <c r="B8" s="498"/>
      <c r="C8" s="204">
        <v>6462860730.48</v>
      </c>
      <c r="D8" s="204">
        <v>1674154687.76</v>
      </c>
      <c r="E8" s="204">
        <v>6628688334.550001</v>
      </c>
      <c r="F8" s="204">
        <v>1401852344.4599996</v>
      </c>
      <c r="G8" s="202">
        <v>25.904235872891224</v>
      </c>
      <c r="H8" s="202">
        <v>21.148261521865116</v>
      </c>
      <c r="I8" s="204">
        <v>331746007.44000006</v>
      </c>
      <c r="J8" s="204">
        <v>38814679.21</v>
      </c>
      <c r="K8" s="204">
        <v>150859115.13</v>
      </c>
      <c r="L8" s="204">
        <v>69753477.3</v>
      </c>
      <c r="M8" s="204">
        <v>2345296830.12</v>
      </c>
      <c r="N8" s="204">
        <v>2305930340.89</v>
      </c>
      <c r="O8" s="217">
        <v>34.49788860411371</v>
      </c>
      <c r="P8" s="205">
        <v>133.17470074543192</v>
      </c>
    </row>
    <row r="9" spans="1:16" s="189" customFormat="1" ht="23.25" customHeight="1" outlineLevel="1">
      <c r="A9" s="497" t="s">
        <v>198</v>
      </c>
      <c r="B9" s="498"/>
      <c r="C9" s="204">
        <v>2195816878.75</v>
      </c>
      <c r="D9" s="204">
        <v>550698858.47</v>
      </c>
      <c r="E9" s="204">
        <v>2205299583.76</v>
      </c>
      <c r="F9" s="204">
        <v>464496789.69999987</v>
      </c>
      <c r="G9" s="202">
        <v>25.07945283595293</v>
      </c>
      <c r="H9" s="202">
        <v>21.06275234079718</v>
      </c>
      <c r="I9" s="204">
        <v>93012528.52000001</v>
      </c>
      <c r="J9" s="204">
        <v>10065797.71</v>
      </c>
      <c r="K9" s="204">
        <v>35739676.940000005</v>
      </c>
      <c r="L9" s="204">
        <v>23908368.379999995</v>
      </c>
      <c r="M9" s="204">
        <v>829365849.6200001</v>
      </c>
      <c r="N9" s="204">
        <v>819301204.5700002</v>
      </c>
      <c r="O9" s="217">
        <v>36.49949915524121</v>
      </c>
      <c r="P9" s="205">
        <v>145.5354683931419</v>
      </c>
    </row>
    <row r="10" spans="1:16" s="189" customFormat="1" ht="23.25" customHeight="1" outlineLevel="1">
      <c r="A10" s="497" t="s">
        <v>199</v>
      </c>
      <c r="B10" s="498"/>
      <c r="C10" s="204">
        <v>1856276246.5299997</v>
      </c>
      <c r="D10" s="204">
        <v>497231432.9099999</v>
      </c>
      <c r="E10" s="204">
        <v>1925026979.8200002</v>
      </c>
      <c r="F10" s="204">
        <v>400483746.8499997</v>
      </c>
      <c r="G10" s="202">
        <v>26.786499791692727</v>
      </c>
      <c r="H10" s="202">
        <v>20.80405890661579</v>
      </c>
      <c r="I10" s="204">
        <v>146952611.46</v>
      </c>
      <c r="J10" s="204">
        <v>12087037.66</v>
      </c>
      <c r="K10" s="204">
        <v>55905814.47</v>
      </c>
      <c r="L10" s="204">
        <v>21067880.82</v>
      </c>
      <c r="M10" s="204">
        <v>588044647.5099999</v>
      </c>
      <c r="N10" s="204">
        <v>585458474.9299998</v>
      </c>
      <c r="O10" s="217">
        <v>29.64396931430037</v>
      </c>
      <c r="P10" s="205">
        <v>110.6675733852089</v>
      </c>
    </row>
    <row r="11" spans="1:16" s="189" customFormat="1" ht="23.25" customHeight="1" outlineLevel="1" thickBot="1">
      <c r="A11" s="499" t="s">
        <v>200</v>
      </c>
      <c r="B11" s="500"/>
      <c r="C11" s="206">
        <v>2410767605.2</v>
      </c>
      <c r="D11" s="206">
        <v>626224396.3800001</v>
      </c>
      <c r="E11" s="206">
        <v>2498361770.9700003</v>
      </c>
      <c r="F11" s="206">
        <v>536871807.91</v>
      </c>
      <c r="G11" s="207">
        <v>25.97614116886426</v>
      </c>
      <c r="H11" s="207">
        <v>21.48895384760699</v>
      </c>
      <c r="I11" s="206">
        <v>91780867.46000001</v>
      </c>
      <c r="J11" s="206">
        <v>16661843.840000002</v>
      </c>
      <c r="K11" s="206">
        <v>59213623.71999999</v>
      </c>
      <c r="L11" s="206">
        <v>24777228.1</v>
      </c>
      <c r="M11" s="206">
        <v>927886332.9899998</v>
      </c>
      <c r="N11" s="206">
        <v>901170661.3899997</v>
      </c>
      <c r="O11" s="218">
        <v>36.412235236883205</v>
      </c>
      <c r="P11" s="208">
        <v>140.17569045446962</v>
      </c>
    </row>
    <row r="15" spans="1:15" s="192" customFormat="1" ht="12.75" customHeight="1">
      <c r="A15" s="191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5" s="192" customFormat="1" ht="15.75">
      <c r="A16" s="194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15" s="192" customFormat="1" ht="12.75" customHeight="1">
      <c r="A17" s="195"/>
      <c r="C17" s="196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192" customFormat="1" ht="12.75" customHeight="1">
      <c r="A18" s="194"/>
      <c r="C18" s="196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s="192" customFormat="1" ht="12.75" customHeight="1">
      <c r="A19" s="195"/>
      <c r="C19" s="196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5" s="192" customFormat="1" ht="12.75" customHeight="1">
      <c r="A20" s="194"/>
      <c r="C20" s="196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</row>
    <row r="21" spans="1:15" s="192" customFormat="1" ht="12.75" customHeight="1">
      <c r="A21" s="195"/>
      <c r="C21" s="196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s="192" customFormat="1" ht="12.75" customHeight="1">
      <c r="A22" s="195"/>
      <c r="C22" s="196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192" customFormat="1" ht="12.75" customHeight="1">
      <c r="A23" s="195"/>
      <c r="C23" s="196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5" s="192" customFormat="1" ht="12.75" customHeight="1">
      <c r="A24" s="195"/>
      <c r="C24" s="196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s="192" customFormat="1" ht="12.75" customHeight="1">
      <c r="A25" s="195"/>
      <c r="C25" s="196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</row>
    <row r="26" ht="12.75" customHeight="1"/>
  </sheetData>
  <sheetProtection/>
  <mergeCells count="17">
    <mergeCell ref="I2:J2"/>
    <mergeCell ref="K2:L2"/>
    <mergeCell ref="M2:N2"/>
    <mergeCell ref="P2:P3"/>
    <mergeCell ref="O2:O3"/>
    <mergeCell ref="A2:B3"/>
    <mergeCell ref="C2:D2"/>
    <mergeCell ref="E2:F2"/>
    <mergeCell ref="G2:H2"/>
    <mergeCell ref="A10:B10"/>
    <mergeCell ref="A11:B11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7.125" style="0" bestFit="1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625" style="0" bestFit="1" customWidth="1"/>
    <col min="17" max="17" width="15.87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83" t="s">
        <v>88</v>
      </c>
      <c r="O1" s="384"/>
      <c r="P1" s="50" t="str">
        <f>'Spis tabel'!O93</f>
        <v>21.05.2011</v>
      </c>
      <c r="Q1" s="48"/>
      <c r="R1" s="48"/>
      <c r="S1" s="48"/>
      <c r="T1" s="48"/>
      <c r="U1" s="48"/>
      <c r="V1" s="48"/>
      <c r="W1" s="48"/>
      <c r="X1" s="48"/>
      <c r="Y1" s="49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1" customHeight="1">
      <c r="A2" s="375" t="s">
        <v>85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83" t="s">
        <v>89</v>
      </c>
      <c r="O2" s="384"/>
      <c r="P2" s="50">
        <v>2</v>
      </c>
      <c r="Q2" s="48"/>
      <c r="R2" s="48"/>
      <c r="S2" s="48"/>
      <c r="T2" s="48"/>
      <c r="U2" s="48"/>
      <c r="V2" s="48"/>
      <c r="W2" s="48"/>
      <c r="X2" s="48"/>
      <c r="Y2" s="49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83" t="s">
        <v>90</v>
      </c>
      <c r="O3" s="384"/>
      <c r="P3" s="50" t="s">
        <v>284</v>
      </c>
      <c r="Q3" s="48"/>
      <c r="R3" s="48"/>
      <c r="S3" s="48"/>
      <c r="T3" s="48"/>
      <c r="U3" s="48"/>
      <c r="V3" s="48"/>
      <c r="W3" s="48"/>
      <c r="X3" s="48"/>
      <c r="Y3" s="4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1:25" s="29" customFormat="1" ht="18">
      <c r="A5" s="28" t="str">
        <f>'Spis tabel'!B3</f>
        <v>Tabela 1. Wykonanie dochodów i wydatków w budżetach jst woj. dolnośląskiego wg stanu na koniec I kwartału 2013 roku</v>
      </c>
      <c r="Y5" s="30" t="s">
        <v>87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60" t="s">
        <v>6</v>
      </c>
      <c r="I7" s="369"/>
      <c r="J7" s="369"/>
      <c r="K7" s="369"/>
      <c r="L7" s="369"/>
      <c r="M7" s="370"/>
      <c r="N7" s="360" t="s">
        <v>7</v>
      </c>
      <c r="O7" s="369"/>
      <c r="P7" s="369"/>
      <c r="Q7" s="369"/>
      <c r="R7" s="369"/>
      <c r="S7" s="370"/>
      <c r="T7" s="354" t="s">
        <v>108</v>
      </c>
      <c r="U7" s="355"/>
      <c r="V7" s="352" t="s">
        <v>186</v>
      </c>
      <c r="W7" s="353"/>
      <c r="X7" s="360" t="s">
        <v>109</v>
      </c>
      <c r="Y7" s="361"/>
    </row>
    <row r="8" spans="1:25" ht="16.5" customHeight="1">
      <c r="A8" s="372"/>
      <c r="B8" s="363"/>
      <c r="C8" s="363"/>
      <c r="D8" s="363"/>
      <c r="E8" s="363"/>
      <c r="F8" s="379"/>
      <c r="G8" s="380"/>
      <c r="H8" s="350" t="s">
        <v>216</v>
      </c>
      <c r="I8" s="348" t="s">
        <v>19</v>
      </c>
      <c r="J8" s="349"/>
      <c r="K8" s="350" t="s">
        <v>102</v>
      </c>
      <c r="L8" s="348" t="s">
        <v>19</v>
      </c>
      <c r="M8" s="349"/>
      <c r="N8" s="350" t="s">
        <v>107</v>
      </c>
      <c r="O8" s="358" t="s">
        <v>19</v>
      </c>
      <c r="P8" s="359"/>
      <c r="Q8" s="350" t="s">
        <v>102</v>
      </c>
      <c r="R8" s="358" t="s">
        <v>19</v>
      </c>
      <c r="S8" s="359"/>
      <c r="T8" s="346" t="s">
        <v>8</v>
      </c>
      <c r="U8" s="356" t="s">
        <v>9</v>
      </c>
      <c r="V8" s="346" t="s">
        <v>187</v>
      </c>
      <c r="W8" s="346" t="s">
        <v>188</v>
      </c>
      <c r="X8" s="365" t="s">
        <v>8</v>
      </c>
      <c r="Y8" s="367" t="s">
        <v>9</v>
      </c>
    </row>
    <row r="9" spans="1:25" ht="32.25" customHeight="1" thickBot="1">
      <c r="A9" s="373"/>
      <c r="B9" s="364"/>
      <c r="C9" s="364"/>
      <c r="D9" s="364"/>
      <c r="E9" s="364"/>
      <c r="F9" s="381"/>
      <c r="G9" s="382"/>
      <c r="H9" s="351"/>
      <c r="I9" s="9" t="s">
        <v>103</v>
      </c>
      <c r="J9" s="9" t="s">
        <v>104</v>
      </c>
      <c r="K9" s="351"/>
      <c r="L9" s="9" t="s">
        <v>103</v>
      </c>
      <c r="M9" s="9" t="s">
        <v>104</v>
      </c>
      <c r="N9" s="351"/>
      <c r="O9" s="34" t="s">
        <v>105</v>
      </c>
      <c r="P9" s="9" t="s">
        <v>106</v>
      </c>
      <c r="Q9" s="351"/>
      <c r="R9" s="34" t="s">
        <v>105</v>
      </c>
      <c r="S9" s="9" t="s">
        <v>106</v>
      </c>
      <c r="T9" s="347"/>
      <c r="U9" s="357"/>
      <c r="V9" s="347"/>
      <c r="W9" s="347"/>
      <c r="X9" s="366"/>
      <c r="Y9" s="368"/>
    </row>
    <row r="10" spans="1:25" ht="13.5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344">
        <v>6</v>
      </c>
      <c r="G10" s="345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4">
        <v>24</v>
      </c>
    </row>
    <row r="11" spans="1:25" s="95" customFormat="1" ht="15">
      <c r="A11" s="221"/>
      <c r="B11" s="222"/>
      <c r="C11" s="222"/>
      <c r="D11" s="90"/>
      <c r="E11" s="90"/>
      <c r="F11" s="91" t="s">
        <v>285</v>
      </c>
      <c r="G11" s="287"/>
      <c r="H11" s="92">
        <v>15040250686.970001</v>
      </c>
      <c r="I11" s="92">
        <v>2378868681.63</v>
      </c>
      <c r="J11" s="93">
        <v>12661382005.34</v>
      </c>
      <c r="K11" s="92">
        <v>3709738201.0699997</v>
      </c>
      <c r="L11" s="92">
        <v>223179177.39000002</v>
      </c>
      <c r="M11" s="93">
        <v>3486559023.6800003</v>
      </c>
      <c r="N11" s="92">
        <v>15356303342.150002</v>
      </c>
      <c r="O11" s="92">
        <v>3496449349.56</v>
      </c>
      <c r="P11" s="93">
        <v>11859853992.59</v>
      </c>
      <c r="Q11" s="92">
        <v>3233206525.41</v>
      </c>
      <c r="R11" s="92">
        <v>290079271.5</v>
      </c>
      <c r="S11" s="93">
        <v>2943127253.91</v>
      </c>
      <c r="T11" s="93">
        <v>-316052655.18</v>
      </c>
      <c r="U11" s="93">
        <v>476531675.6600001</v>
      </c>
      <c r="V11" s="209">
        <v>24.665401383794098</v>
      </c>
      <c r="W11" s="209">
        <v>21.054588811979833</v>
      </c>
      <c r="X11" s="93">
        <v>801528012.75</v>
      </c>
      <c r="Y11" s="94">
        <v>543431769.77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286</v>
      </c>
      <c r="H12" s="87">
        <v>1728398882</v>
      </c>
      <c r="I12" s="87">
        <v>677445783</v>
      </c>
      <c r="J12" s="88">
        <v>1050953099</v>
      </c>
      <c r="K12" s="87">
        <v>322532423.84</v>
      </c>
      <c r="L12" s="87">
        <v>51592702.27</v>
      </c>
      <c r="M12" s="88">
        <v>270939721.57</v>
      </c>
      <c r="N12" s="87">
        <v>1871050199</v>
      </c>
      <c r="O12" s="87">
        <v>914489201</v>
      </c>
      <c r="P12" s="88">
        <v>956560998</v>
      </c>
      <c r="Q12" s="87">
        <v>217164329.71</v>
      </c>
      <c r="R12" s="87">
        <v>19631621.85</v>
      </c>
      <c r="S12" s="88">
        <v>197532707.86</v>
      </c>
      <c r="T12" s="88">
        <v>-142651317</v>
      </c>
      <c r="U12" s="88">
        <v>105368094.13</v>
      </c>
      <c r="V12" s="210">
        <v>18.66</v>
      </c>
      <c r="W12" s="210">
        <v>11.6</v>
      </c>
      <c r="X12" s="88">
        <v>94392101</v>
      </c>
      <c r="Y12" s="89">
        <v>73407013.71</v>
      </c>
    </row>
    <row r="13" spans="1:25" s="95" customFormat="1" ht="15">
      <c r="A13" s="225"/>
      <c r="B13" s="226"/>
      <c r="C13" s="226"/>
      <c r="D13" s="96"/>
      <c r="E13" s="96"/>
      <c r="F13" s="97" t="s">
        <v>287</v>
      </c>
      <c r="G13" s="289"/>
      <c r="H13" s="98">
        <v>1884240940.9800003</v>
      </c>
      <c r="I13" s="98">
        <v>177376206.39</v>
      </c>
      <c r="J13" s="99">
        <v>1706864734.5900002</v>
      </c>
      <c r="K13" s="98">
        <v>512351612.79999995</v>
      </c>
      <c r="L13" s="98">
        <v>3662554.78</v>
      </c>
      <c r="M13" s="99">
        <v>508689058.02</v>
      </c>
      <c r="N13" s="98">
        <v>1894723370.09</v>
      </c>
      <c r="O13" s="98">
        <v>240441079.41000003</v>
      </c>
      <c r="P13" s="99">
        <v>1654282290.68</v>
      </c>
      <c r="Q13" s="98">
        <v>438862794.32</v>
      </c>
      <c r="R13" s="98">
        <v>8181327.4399999995</v>
      </c>
      <c r="S13" s="99">
        <v>430681466.88</v>
      </c>
      <c r="T13" s="99">
        <v>-10482429.11</v>
      </c>
      <c r="U13" s="99">
        <v>73488818.47999999</v>
      </c>
      <c r="V13" s="138">
        <v>27.19140645216657</v>
      </c>
      <c r="W13" s="138">
        <v>23.162367723323847</v>
      </c>
      <c r="X13" s="99">
        <v>52582443.910000004</v>
      </c>
      <c r="Y13" s="100">
        <v>78007591.13999999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11">
        <v>71979688</v>
      </c>
      <c r="I14" s="11">
        <v>6723030</v>
      </c>
      <c r="J14" s="60">
        <v>65256658</v>
      </c>
      <c r="K14" s="11">
        <v>20842547.63</v>
      </c>
      <c r="L14" s="11">
        <v>339848.37</v>
      </c>
      <c r="M14" s="60">
        <v>20502699.26</v>
      </c>
      <c r="N14" s="11">
        <v>69584488</v>
      </c>
      <c r="O14" s="11">
        <v>10766824</v>
      </c>
      <c r="P14" s="60">
        <v>58817664</v>
      </c>
      <c r="Q14" s="11">
        <v>16050938.81</v>
      </c>
      <c r="R14" s="11">
        <v>41119.99</v>
      </c>
      <c r="S14" s="60">
        <v>16009818.82</v>
      </c>
      <c r="T14" s="60">
        <v>2395200</v>
      </c>
      <c r="U14" s="60">
        <v>4791608.82</v>
      </c>
      <c r="V14" s="73">
        <v>28.95</v>
      </c>
      <c r="W14" s="73">
        <v>23.06</v>
      </c>
      <c r="X14" s="60">
        <v>6438994</v>
      </c>
      <c r="Y14" s="63">
        <v>4492880.44</v>
      </c>
    </row>
    <row r="15" spans="1:25" ht="12.75">
      <c r="A15" s="227">
        <v>2</v>
      </c>
      <c r="B15" s="228">
        <v>2</v>
      </c>
      <c r="C15" s="228">
        <v>0</v>
      </c>
      <c r="D15" s="10">
        <v>0</v>
      </c>
      <c r="E15" s="10">
        <v>1</v>
      </c>
      <c r="F15" s="18"/>
      <c r="G15" s="290" t="s">
        <v>289</v>
      </c>
      <c r="H15" s="11">
        <v>86597464</v>
      </c>
      <c r="I15" s="11">
        <v>6458757</v>
      </c>
      <c r="J15" s="60">
        <v>80138707</v>
      </c>
      <c r="K15" s="11">
        <v>24749568.19</v>
      </c>
      <c r="L15" s="11">
        <v>14227</v>
      </c>
      <c r="M15" s="60">
        <v>24735341.19</v>
      </c>
      <c r="N15" s="11">
        <v>92318548</v>
      </c>
      <c r="O15" s="11">
        <v>14141932</v>
      </c>
      <c r="P15" s="60">
        <v>78176616</v>
      </c>
      <c r="Q15" s="11">
        <v>21326834.54</v>
      </c>
      <c r="R15" s="11">
        <v>357080.27</v>
      </c>
      <c r="S15" s="60">
        <v>20969754.27</v>
      </c>
      <c r="T15" s="60">
        <v>-5721084</v>
      </c>
      <c r="U15" s="60">
        <v>3422733.65</v>
      </c>
      <c r="V15" s="73">
        <v>28.58</v>
      </c>
      <c r="W15" s="73">
        <v>23.1</v>
      </c>
      <c r="X15" s="60">
        <v>1962091</v>
      </c>
      <c r="Y15" s="63">
        <v>3765586.92</v>
      </c>
    </row>
    <row r="16" spans="1:25" ht="12.75">
      <c r="A16" s="227">
        <v>2</v>
      </c>
      <c r="B16" s="228">
        <v>3</v>
      </c>
      <c r="C16" s="228">
        <v>0</v>
      </c>
      <c r="D16" s="10">
        <v>0</v>
      </c>
      <c r="E16" s="10">
        <v>1</v>
      </c>
      <c r="F16" s="18"/>
      <c r="G16" s="290" t="s">
        <v>290</v>
      </c>
      <c r="H16" s="11">
        <v>100643420</v>
      </c>
      <c r="I16" s="11">
        <v>6615570</v>
      </c>
      <c r="J16" s="60">
        <v>94027850</v>
      </c>
      <c r="K16" s="11">
        <v>31043659.48</v>
      </c>
      <c r="L16" s="11">
        <v>117290</v>
      </c>
      <c r="M16" s="60">
        <v>30926369.48</v>
      </c>
      <c r="N16" s="11">
        <v>102895245</v>
      </c>
      <c r="O16" s="11">
        <v>10032715</v>
      </c>
      <c r="P16" s="60">
        <v>92862530</v>
      </c>
      <c r="Q16" s="11">
        <v>25425194.78</v>
      </c>
      <c r="R16" s="11">
        <v>239980.56</v>
      </c>
      <c r="S16" s="60">
        <v>25185214.22</v>
      </c>
      <c r="T16" s="60">
        <v>-2251825</v>
      </c>
      <c r="U16" s="60">
        <v>5618464.7</v>
      </c>
      <c r="V16" s="73">
        <v>30.84</v>
      </c>
      <c r="W16" s="73">
        <v>24.7</v>
      </c>
      <c r="X16" s="60">
        <v>1165320</v>
      </c>
      <c r="Y16" s="63">
        <v>5741155.26</v>
      </c>
    </row>
    <row r="17" spans="1:25" ht="12.75">
      <c r="A17" s="229">
        <v>2</v>
      </c>
      <c r="B17" s="230">
        <v>4</v>
      </c>
      <c r="C17" s="230">
        <v>0</v>
      </c>
      <c r="D17" s="31">
        <v>0</v>
      </c>
      <c r="E17" s="31">
        <v>1</v>
      </c>
      <c r="F17" s="38"/>
      <c r="G17" s="55" t="s">
        <v>291</v>
      </c>
      <c r="H17" s="52">
        <v>49174574</v>
      </c>
      <c r="I17" s="52">
        <v>8000</v>
      </c>
      <c r="J17" s="61">
        <v>49166574</v>
      </c>
      <c r="K17" s="52">
        <v>11337845.37</v>
      </c>
      <c r="L17" s="52">
        <v>0</v>
      </c>
      <c r="M17" s="61">
        <v>11337845.37</v>
      </c>
      <c r="N17" s="52">
        <v>48664574</v>
      </c>
      <c r="O17" s="52">
        <v>8000</v>
      </c>
      <c r="P17" s="61">
        <v>48656574</v>
      </c>
      <c r="Q17" s="52">
        <v>11042356.55</v>
      </c>
      <c r="R17" s="52">
        <v>0</v>
      </c>
      <c r="S17" s="61">
        <v>11042356.55</v>
      </c>
      <c r="T17" s="61">
        <v>510000</v>
      </c>
      <c r="U17" s="61">
        <v>295488.82</v>
      </c>
      <c r="V17" s="211">
        <v>23.05</v>
      </c>
      <c r="W17" s="211">
        <v>22.69</v>
      </c>
      <c r="X17" s="61">
        <v>510000</v>
      </c>
      <c r="Y17" s="64">
        <v>295488.82</v>
      </c>
    </row>
    <row r="18" spans="1:25" ht="12.75">
      <c r="A18" s="229">
        <v>2</v>
      </c>
      <c r="B18" s="230">
        <v>5</v>
      </c>
      <c r="C18" s="230">
        <v>0</v>
      </c>
      <c r="D18" s="31">
        <v>0</v>
      </c>
      <c r="E18" s="31">
        <v>1</v>
      </c>
      <c r="F18" s="38"/>
      <c r="G18" s="55" t="s">
        <v>292</v>
      </c>
      <c r="H18" s="52">
        <v>56161702</v>
      </c>
      <c r="I18" s="52">
        <v>3000000</v>
      </c>
      <c r="J18" s="61">
        <v>53161702</v>
      </c>
      <c r="K18" s="52">
        <v>14026938.25</v>
      </c>
      <c r="L18" s="52">
        <v>10890</v>
      </c>
      <c r="M18" s="61">
        <v>14016048.25</v>
      </c>
      <c r="N18" s="52">
        <v>53679302</v>
      </c>
      <c r="O18" s="52">
        <v>4962908</v>
      </c>
      <c r="P18" s="61">
        <v>48716394</v>
      </c>
      <c r="Q18" s="52">
        <v>12884114.08</v>
      </c>
      <c r="R18" s="52">
        <v>18173.74</v>
      </c>
      <c r="S18" s="61">
        <v>12865940.34</v>
      </c>
      <c r="T18" s="61">
        <v>2482400</v>
      </c>
      <c r="U18" s="61">
        <v>1142824.17</v>
      </c>
      <c r="V18" s="211">
        <v>24.97</v>
      </c>
      <c r="W18" s="211">
        <v>24</v>
      </c>
      <c r="X18" s="61">
        <v>4445308</v>
      </c>
      <c r="Y18" s="64">
        <v>1150107.91</v>
      </c>
    </row>
    <row r="19" spans="1:25" ht="12.75">
      <c r="A19" s="229">
        <v>2</v>
      </c>
      <c r="B19" s="230">
        <v>6</v>
      </c>
      <c r="C19" s="230">
        <v>0</v>
      </c>
      <c r="D19" s="31">
        <v>0</v>
      </c>
      <c r="E19" s="31">
        <v>1</v>
      </c>
      <c r="F19" s="38"/>
      <c r="G19" s="55" t="s">
        <v>293</v>
      </c>
      <c r="H19" s="52">
        <v>63950869</v>
      </c>
      <c r="I19" s="52">
        <v>5617432</v>
      </c>
      <c r="J19" s="61">
        <v>58333437</v>
      </c>
      <c r="K19" s="52">
        <v>17413230.7</v>
      </c>
      <c r="L19" s="52">
        <v>27500</v>
      </c>
      <c r="M19" s="61">
        <v>17385730.7</v>
      </c>
      <c r="N19" s="52">
        <v>65990199</v>
      </c>
      <c r="O19" s="52">
        <v>7403650</v>
      </c>
      <c r="P19" s="61">
        <v>58586549</v>
      </c>
      <c r="Q19" s="52">
        <v>15183390.15</v>
      </c>
      <c r="R19" s="52">
        <v>0</v>
      </c>
      <c r="S19" s="61">
        <v>15183390.15</v>
      </c>
      <c r="T19" s="61">
        <v>-2039330</v>
      </c>
      <c r="U19" s="61">
        <v>2229840.55</v>
      </c>
      <c r="V19" s="211">
        <v>27.22</v>
      </c>
      <c r="W19" s="211">
        <v>23</v>
      </c>
      <c r="X19" s="61">
        <v>-253112</v>
      </c>
      <c r="Y19" s="64">
        <v>2202340.55</v>
      </c>
    </row>
    <row r="20" spans="1:25" ht="12.75">
      <c r="A20" s="229">
        <v>2</v>
      </c>
      <c r="B20" s="230">
        <v>7</v>
      </c>
      <c r="C20" s="230">
        <v>0</v>
      </c>
      <c r="D20" s="31">
        <v>0</v>
      </c>
      <c r="E20" s="31">
        <v>1</v>
      </c>
      <c r="F20" s="38"/>
      <c r="G20" s="55" t="s">
        <v>294</v>
      </c>
      <c r="H20" s="52">
        <v>36722851</v>
      </c>
      <c r="I20" s="52">
        <v>687225</v>
      </c>
      <c r="J20" s="61">
        <v>36035626</v>
      </c>
      <c r="K20" s="52">
        <v>10753864.78</v>
      </c>
      <c r="L20" s="52">
        <v>0</v>
      </c>
      <c r="M20" s="61">
        <v>10753864.78</v>
      </c>
      <c r="N20" s="52">
        <v>35522096</v>
      </c>
      <c r="O20" s="52">
        <v>1120272</v>
      </c>
      <c r="P20" s="61">
        <v>34401824</v>
      </c>
      <c r="Q20" s="52">
        <v>9394866.18</v>
      </c>
      <c r="R20" s="52">
        <v>2214</v>
      </c>
      <c r="S20" s="61">
        <v>9392652.18</v>
      </c>
      <c r="T20" s="61">
        <v>1200755</v>
      </c>
      <c r="U20" s="61">
        <v>1358998.6</v>
      </c>
      <c r="V20" s="211">
        <v>29.28</v>
      </c>
      <c r="W20" s="211">
        <v>26.44</v>
      </c>
      <c r="X20" s="61">
        <v>1633802</v>
      </c>
      <c r="Y20" s="64">
        <v>1361212.6</v>
      </c>
    </row>
    <row r="21" spans="1:25" ht="12.75">
      <c r="A21" s="229">
        <v>2</v>
      </c>
      <c r="B21" s="230">
        <v>8</v>
      </c>
      <c r="C21" s="230">
        <v>0</v>
      </c>
      <c r="D21" s="31">
        <v>0</v>
      </c>
      <c r="E21" s="31">
        <v>1</v>
      </c>
      <c r="F21" s="38"/>
      <c r="G21" s="55" t="s">
        <v>295</v>
      </c>
      <c r="H21" s="52">
        <v>174609103</v>
      </c>
      <c r="I21" s="52">
        <v>14044197</v>
      </c>
      <c r="J21" s="61">
        <v>160564906</v>
      </c>
      <c r="K21" s="52">
        <v>49084075.37</v>
      </c>
      <c r="L21" s="52">
        <v>315155.92</v>
      </c>
      <c r="M21" s="61">
        <v>48768919.45</v>
      </c>
      <c r="N21" s="52">
        <v>168623067</v>
      </c>
      <c r="O21" s="52">
        <v>13743017</v>
      </c>
      <c r="P21" s="61">
        <v>154880050</v>
      </c>
      <c r="Q21" s="52">
        <v>40458256.79</v>
      </c>
      <c r="R21" s="52">
        <v>73784.46</v>
      </c>
      <c r="S21" s="61">
        <v>40384472.33</v>
      </c>
      <c r="T21" s="61">
        <v>5986036</v>
      </c>
      <c r="U21" s="61">
        <v>8625818.58</v>
      </c>
      <c r="V21" s="211">
        <v>28.11</v>
      </c>
      <c r="W21" s="211">
        <v>23.99</v>
      </c>
      <c r="X21" s="61">
        <v>5684856</v>
      </c>
      <c r="Y21" s="64">
        <v>8384447.12</v>
      </c>
    </row>
    <row r="22" spans="1:25" ht="12.75">
      <c r="A22" s="229">
        <v>2</v>
      </c>
      <c r="B22" s="230">
        <v>9</v>
      </c>
      <c r="C22" s="230">
        <v>0</v>
      </c>
      <c r="D22" s="31">
        <v>0</v>
      </c>
      <c r="E22" s="31">
        <v>1</v>
      </c>
      <c r="F22" s="38"/>
      <c r="G22" s="55" t="s">
        <v>296</v>
      </c>
      <c r="H22" s="52">
        <v>58740709.7</v>
      </c>
      <c r="I22" s="52">
        <v>6220794</v>
      </c>
      <c r="J22" s="61">
        <v>52519915.7</v>
      </c>
      <c r="K22" s="52">
        <v>14781297.13</v>
      </c>
      <c r="L22" s="52">
        <v>0</v>
      </c>
      <c r="M22" s="61">
        <v>14781297.13</v>
      </c>
      <c r="N22" s="52">
        <v>63526296.7</v>
      </c>
      <c r="O22" s="52">
        <v>12104047</v>
      </c>
      <c r="P22" s="61">
        <v>51422249.7</v>
      </c>
      <c r="Q22" s="52">
        <v>14231543.27</v>
      </c>
      <c r="R22" s="52">
        <v>54981</v>
      </c>
      <c r="S22" s="61">
        <v>14176562.27</v>
      </c>
      <c r="T22" s="61">
        <v>-4785587</v>
      </c>
      <c r="U22" s="61">
        <v>549753.86</v>
      </c>
      <c r="V22" s="211">
        <v>25.16</v>
      </c>
      <c r="W22" s="211">
        <v>22.4</v>
      </c>
      <c r="X22" s="61">
        <v>1097666</v>
      </c>
      <c r="Y22" s="64">
        <v>604734.86</v>
      </c>
    </row>
    <row r="23" spans="1:25" ht="12.75">
      <c r="A23" s="229">
        <v>2</v>
      </c>
      <c r="B23" s="230">
        <v>10</v>
      </c>
      <c r="C23" s="230">
        <v>0</v>
      </c>
      <c r="D23" s="31">
        <v>0</v>
      </c>
      <c r="E23" s="31">
        <v>1</v>
      </c>
      <c r="F23" s="38"/>
      <c r="G23" s="55" t="s">
        <v>297</v>
      </c>
      <c r="H23" s="52">
        <v>60140510</v>
      </c>
      <c r="I23" s="52">
        <v>8873104</v>
      </c>
      <c r="J23" s="61">
        <v>51267406</v>
      </c>
      <c r="K23" s="52">
        <v>15979237.86</v>
      </c>
      <c r="L23" s="52">
        <v>37423.11</v>
      </c>
      <c r="M23" s="61">
        <v>15941814.75</v>
      </c>
      <c r="N23" s="52">
        <v>57158350</v>
      </c>
      <c r="O23" s="52">
        <v>8695291</v>
      </c>
      <c r="P23" s="61">
        <v>48463059</v>
      </c>
      <c r="Q23" s="52">
        <v>13405595.14</v>
      </c>
      <c r="R23" s="52">
        <v>21710</v>
      </c>
      <c r="S23" s="61">
        <v>13383885.14</v>
      </c>
      <c r="T23" s="61">
        <v>2982160</v>
      </c>
      <c r="U23" s="61">
        <v>2573642.72</v>
      </c>
      <c r="V23" s="211">
        <v>26.56</v>
      </c>
      <c r="W23" s="211">
        <v>23.45</v>
      </c>
      <c r="X23" s="61">
        <v>2804347</v>
      </c>
      <c r="Y23" s="64">
        <v>2557929.61</v>
      </c>
    </row>
    <row r="24" spans="1:25" ht="12.75">
      <c r="A24" s="229">
        <v>2</v>
      </c>
      <c r="B24" s="230">
        <v>11</v>
      </c>
      <c r="C24" s="230">
        <v>0</v>
      </c>
      <c r="D24" s="31">
        <v>0</v>
      </c>
      <c r="E24" s="31">
        <v>1</v>
      </c>
      <c r="F24" s="38"/>
      <c r="G24" s="55" t="s">
        <v>298</v>
      </c>
      <c r="H24" s="52">
        <v>93224166</v>
      </c>
      <c r="I24" s="52">
        <v>17581500</v>
      </c>
      <c r="J24" s="61">
        <v>75642666</v>
      </c>
      <c r="K24" s="52">
        <v>21430019.8</v>
      </c>
      <c r="L24" s="52">
        <v>729146.55</v>
      </c>
      <c r="M24" s="61">
        <v>20700873.25</v>
      </c>
      <c r="N24" s="52">
        <v>93145251</v>
      </c>
      <c r="O24" s="52">
        <v>16920000</v>
      </c>
      <c r="P24" s="61">
        <v>76225251</v>
      </c>
      <c r="Q24" s="52">
        <v>20068921.71</v>
      </c>
      <c r="R24" s="52">
        <v>1604838.79</v>
      </c>
      <c r="S24" s="61">
        <v>18464082.92</v>
      </c>
      <c r="T24" s="61">
        <v>78915</v>
      </c>
      <c r="U24" s="61">
        <v>1361098.09</v>
      </c>
      <c r="V24" s="211">
        <v>22.98</v>
      </c>
      <c r="W24" s="211">
        <v>21.54</v>
      </c>
      <c r="X24" s="61">
        <v>-582585</v>
      </c>
      <c r="Y24" s="64">
        <v>2236790.33</v>
      </c>
    </row>
    <row r="25" spans="1:25" ht="12.75">
      <c r="A25" s="229">
        <v>2</v>
      </c>
      <c r="B25" s="230">
        <v>12</v>
      </c>
      <c r="C25" s="230">
        <v>0</v>
      </c>
      <c r="D25" s="31">
        <v>0</v>
      </c>
      <c r="E25" s="31">
        <v>1</v>
      </c>
      <c r="F25" s="38"/>
      <c r="G25" s="55" t="s">
        <v>299</v>
      </c>
      <c r="H25" s="52">
        <v>61310714</v>
      </c>
      <c r="I25" s="52">
        <v>12380992</v>
      </c>
      <c r="J25" s="61">
        <v>48929722</v>
      </c>
      <c r="K25" s="52">
        <v>14511108.76</v>
      </c>
      <c r="L25" s="52">
        <v>287599.36</v>
      </c>
      <c r="M25" s="61">
        <v>14223509.4</v>
      </c>
      <c r="N25" s="52">
        <v>66919338</v>
      </c>
      <c r="O25" s="52">
        <v>19980300</v>
      </c>
      <c r="P25" s="61">
        <v>46939038</v>
      </c>
      <c r="Q25" s="52">
        <v>10898514.74</v>
      </c>
      <c r="R25" s="52">
        <v>0</v>
      </c>
      <c r="S25" s="61">
        <v>10898514.74</v>
      </c>
      <c r="T25" s="61">
        <v>-5608624</v>
      </c>
      <c r="U25" s="61">
        <v>3612594.02</v>
      </c>
      <c r="V25" s="211">
        <v>23.66</v>
      </c>
      <c r="W25" s="211">
        <v>16.28</v>
      </c>
      <c r="X25" s="61">
        <v>1990684</v>
      </c>
      <c r="Y25" s="64">
        <v>3324994.66</v>
      </c>
    </row>
    <row r="26" spans="1:25" ht="12.75">
      <c r="A26" s="229">
        <v>2</v>
      </c>
      <c r="B26" s="230">
        <v>13</v>
      </c>
      <c r="C26" s="230">
        <v>0</v>
      </c>
      <c r="D26" s="31">
        <v>0</v>
      </c>
      <c r="E26" s="31">
        <v>1</v>
      </c>
      <c r="F26" s="38"/>
      <c r="G26" s="55" t="s">
        <v>300</v>
      </c>
      <c r="H26" s="52">
        <v>49264399.64</v>
      </c>
      <c r="I26" s="52">
        <v>4560432.64</v>
      </c>
      <c r="J26" s="61">
        <v>44703967</v>
      </c>
      <c r="K26" s="52">
        <v>13582448.87</v>
      </c>
      <c r="L26" s="52">
        <v>23172.87</v>
      </c>
      <c r="M26" s="61">
        <v>13559276</v>
      </c>
      <c r="N26" s="52">
        <v>51688350.91</v>
      </c>
      <c r="O26" s="52">
        <v>7634787.73</v>
      </c>
      <c r="P26" s="61">
        <v>44053563.18</v>
      </c>
      <c r="Q26" s="52">
        <v>12098934.07</v>
      </c>
      <c r="R26" s="52">
        <v>465044.24</v>
      </c>
      <c r="S26" s="61">
        <v>11633889.83</v>
      </c>
      <c r="T26" s="61">
        <v>-2423951.27</v>
      </c>
      <c r="U26" s="61">
        <v>1483514.8</v>
      </c>
      <c r="V26" s="211">
        <v>27.57</v>
      </c>
      <c r="W26" s="211">
        <v>23.4</v>
      </c>
      <c r="X26" s="61">
        <v>650403.82</v>
      </c>
      <c r="Y26" s="64">
        <v>1925386.17</v>
      </c>
    </row>
    <row r="27" spans="1:25" ht="12.75">
      <c r="A27" s="229">
        <v>2</v>
      </c>
      <c r="B27" s="230">
        <v>14</v>
      </c>
      <c r="C27" s="230">
        <v>0</v>
      </c>
      <c r="D27" s="31">
        <v>0</v>
      </c>
      <c r="E27" s="31">
        <v>1</v>
      </c>
      <c r="F27" s="38"/>
      <c r="G27" s="55" t="s">
        <v>301</v>
      </c>
      <c r="H27" s="52">
        <v>98638180</v>
      </c>
      <c r="I27" s="52">
        <v>6971110</v>
      </c>
      <c r="J27" s="61">
        <v>91667070</v>
      </c>
      <c r="K27" s="52">
        <v>28657439.08</v>
      </c>
      <c r="L27" s="52">
        <v>14560.9</v>
      </c>
      <c r="M27" s="61">
        <v>28642878.18</v>
      </c>
      <c r="N27" s="52">
        <v>98623180</v>
      </c>
      <c r="O27" s="52">
        <v>9237082</v>
      </c>
      <c r="P27" s="61">
        <v>89386098</v>
      </c>
      <c r="Q27" s="52">
        <v>22772234.24</v>
      </c>
      <c r="R27" s="52">
        <v>212626</v>
      </c>
      <c r="S27" s="61">
        <v>22559608.24</v>
      </c>
      <c r="T27" s="61">
        <v>15000</v>
      </c>
      <c r="U27" s="61">
        <v>5885204.84</v>
      </c>
      <c r="V27" s="211">
        <v>29.05</v>
      </c>
      <c r="W27" s="211">
        <v>23.09</v>
      </c>
      <c r="X27" s="61">
        <v>2280972</v>
      </c>
      <c r="Y27" s="64">
        <v>6083269.94</v>
      </c>
    </row>
    <row r="28" spans="1:25" ht="12.75">
      <c r="A28" s="229">
        <v>2</v>
      </c>
      <c r="B28" s="230">
        <v>15</v>
      </c>
      <c r="C28" s="230">
        <v>0</v>
      </c>
      <c r="D28" s="31">
        <v>0</v>
      </c>
      <c r="E28" s="31">
        <v>1</v>
      </c>
      <c r="F28" s="38"/>
      <c r="G28" s="55" t="s">
        <v>302</v>
      </c>
      <c r="H28" s="52">
        <v>55147411</v>
      </c>
      <c r="I28" s="52">
        <v>849999</v>
      </c>
      <c r="J28" s="61">
        <v>54297412</v>
      </c>
      <c r="K28" s="52">
        <v>16639439.62</v>
      </c>
      <c r="L28" s="52">
        <v>67622.43</v>
      </c>
      <c r="M28" s="61">
        <v>16571817.19</v>
      </c>
      <c r="N28" s="52">
        <v>56332980</v>
      </c>
      <c r="O28" s="52">
        <v>4653117</v>
      </c>
      <c r="P28" s="61">
        <v>51679863</v>
      </c>
      <c r="Q28" s="52">
        <v>14847410.76</v>
      </c>
      <c r="R28" s="52">
        <v>1228855.33</v>
      </c>
      <c r="S28" s="61">
        <v>13618555.43</v>
      </c>
      <c r="T28" s="61">
        <v>-1185569</v>
      </c>
      <c r="U28" s="61">
        <v>1792028.86</v>
      </c>
      <c r="V28" s="211">
        <v>30.17</v>
      </c>
      <c r="W28" s="211">
        <v>26.35</v>
      </c>
      <c r="X28" s="61">
        <v>2617549</v>
      </c>
      <c r="Y28" s="64">
        <v>2953261.76</v>
      </c>
    </row>
    <row r="29" spans="1:25" ht="12.75">
      <c r="A29" s="229">
        <v>2</v>
      </c>
      <c r="B29" s="230">
        <v>16</v>
      </c>
      <c r="C29" s="230">
        <v>0</v>
      </c>
      <c r="D29" s="31">
        <v>0</v>
      </c>
      <c r="E29" s="31">
        <v>1</v>
      </c>
      <c r="F29" s="38"/>
      <c r="G29" s="55" t="s">
        <v>303</v>
      </c>
      <c r="H29" s="52">
        <v>52733950</v>
      </c>
      <c r="I29" s="52">
        <v>3230921</v>
      </c>
      <c r="J29" s="61">
        <v>49503029</v>
      </c>
      <c r="K29" s="52">
        <v>13563670.77</v>
      </c>
      <c r="L29" s="52">
        <v>13410.2</v>
      </c>
      <c r="M29" s="61">
        <v>13550260.57</v>
      </c>
      <c r="N29" s="52">
        <v>61324850</v>
      </c>
      <c r="O29" s="52">
        <v>8931935</v>
      </c>
      <c r="P29" s="61">
        <v>52392915</v>
      </c>
      <c r="Q29" s="52">
        <v>12781560.3</v>
      </c>
      <c r="R29" s="52">
        <v>1230</v>
      </c>
      <c r="S29" s="61">
        <v>12780330.3</v>
      </c>
      <c r="T29" s="61">
        <v>-8590900</v>
      </c>
      <c r="U29" s="61">
        <v>782110.47</v>
      </c>
      <c r="V29" s="211">
        <v>25.72</v>
      </c>
      <c r="W29" s="211">
        <v>20.84</v>
      </c>
      <c r="X29" s="61">
        <v>-2889886</v>
      </c>
      <c r="Y29" s="64">
        <v>769930.27</v>
      </c>
    </row>
    <row r="30" spans="1:25" ht="12.75">
      <c r="A30" s="229">
        <v>2</v>
      </c>
      <c r="B30" s="230">
        <v>17</v>
      </c>
      <c r="C30" s="230">
        <v>0</v>
      </c>
      <c r="D30" s="31">
        <v>0</v>
      </c>
      <c r="E30" s="31">
        <v>1</v>
      </c>
      <c r="F30" s="38"/>
      <c r="G30" s="55" t="s">
        <v>304</v>
      </c>
      <c r="H30" s="52">
        <v>47487482</v>
      </c>
      <c r="I30" s="52">
        <v>1201400</v>
      </c>
      <c r="J30" s="61">
        <v>46286082</v>
      </c>
      <c r="K30" s="52">
        <v>14268949.87</v>
      </c>
      <c r="L30" s="52">
        <v>66395.4</v>
      </c>
      <c r="M30" s="61">
        <v>14202554.47</v>
      </c>
      <c r="N30" s="52">
        <v>47387943</v>
      </c>
      <c r="O30" s="52">
        <v>2984000</v>
      </c>
      <c r="P30" s="61">
        <v>44403943</v>
      </c>
      <c r="Q30" s="52">
        <v>10604104.93</v>
      </c>
      <c r="R30" s="52">
        <v>29.1</v>
      </c>
      <c r="S30" s="61">
        <v>10604075.83</v>
      </c>
      <c r="T30" s="61">
        <v>99539</v>
      </c>
      <c r="U30" s="61">
        <v>3664844.94</v>
      </c>
      <c r="V30" s="211">
        <v>30.04</v>
      </c>
      <c r="W30" s="211">
        <v>22.37</v>
      </c>
      <c r="X30" s="61">
        <v>1882139</v>
      </c>
      <c r="Y30" s="64">
        <v>3598478.64</v>
      </c>
    </row>
    <row r="31" spans="1:25" ht="12.75">
      <c r="A31" s="229">
        <v>2</v>
      </c>
      <c r="B31" s="230">
        <v>18</v>
      </c>
      <c r="C31" s="230">
        <v>0</v>
      </c>
      <c r="D31" s="31">
        <v>0</v>
      </c>
      <c r="E31" s="31">
        <v>1</v>
      </c>
      <c r="F31" s="38"/>
      <c r="G31" s="55" t="s">
        <v>305</v>
      </c>
      <c r="H31" s="52">
        <v>37576189</v>
      </c>
      <c r="I31" s="52">
        <v>5781791</v>
      </c>
      <c r="J31" s="61">
        <v>31794398</v>
      </c>
      <c r="K31" s="52">
        <v>9458412.63</v>
      </c>
      <c r="L31" s="52">
        <v>7340.31</v>
      </c>
      <c r="M31" s="61">
        <v>9451072.32</v>
      </c>
      <c r="N31" s="52">
        <v>37609440</v>
      </c>
      <c r="O31" s="52">
        <v>6782511</v>
      </c>
      <c r="P31" s="61">
        <v>30826929</v>
      </c>
      <c r="Q31" s="52">
        <v>8977579.54</v>
      </c>
      <c r="R31" s="52">
        <v>23370</v>
      </c>
      <c r="S31" s="61">
        <v>8954209.54</v>
      </c>
      <c r="T31" s="61">
        <v>-33251</v>
      </c>
      <c r="U31" s="61">
        <v>480833.09</v>
      </c>
      <c r="V31" s="211">
        <v>25.17</v>
      </c>
      <c r="W31" s="211">
        <v>23.87</v>
      </c>
      <c r="X31" s="61">
        <v>967469</v>
      </c>
      <c r="Y31" s="64">
        <v>496862.78</v>
      </c>
    </row>
    <row r="32" spans="1:25" ht="12.75">
      <c r="A32" s="229">
        <v>2</v>
      </c>
      <c r="B32" s="230">
        <v>19</v>
      </c>
      <c r="C32" s="230">
        <v>0</v>
      </c>
      <c r="D32" s="31">
        <v>0</v>
      </c>
      <c r="E32" s="31">
        <v>1</v>
      </c>
      <c r="F32" s="38"/>
      <c r="G32" s="55" t="s">
        <v>306</v>
      </c>
      <c r="H32" s="52">
        <v>136475790</v>
      </c>
      <c r="I32" s="52">
        <v>9942470</v>
      </c>
      <c r="J32" s="61">
        <v>126533320</v>
      </c>
      <c r="K32" s="52">
        <v>41396390.13</v>
      </c>
      <c r="L32" s="52">
        <v>338037.52</v>
      </c>
      <c r="M32" s="61">
        <v>41058352.61</v>
      </c>
      <c r="N32" s="52">
        <v>131431537</v>
      </c>
      <c r="O32" s="52">
        <v>14405073</v>
      </c>
      <c r="P32" s="61">
        <v>117026464</v>
      </c>
      <c r="Q32" s="52">
        <v>35614566.72</v>
      </c>
      <c r="R32" s="52">
        <v>482909.75</v>
      </c>
      <c r="S32" s="61">
        <v>35131656.97</v>
      </c>
      <c r="T32" s="61">
        <v>5044253</v>
      </c>
      <c r="U32" s="61">
        <v>5781823.41</v>
      </c>
      <c r="V32" s="211">
        <v>30.33</v>
      </c>
      <c r="W32" s="211">
        <v>27.09</v>
      </c>
      <c r="X32" s="61">
        <v>9506856</v>
      </c>
      <c r="Y32" s="64">
        <v>5926695.64</v>
      </c>
    </row>
    <row r="33" spans="1:25" ht="12.75">
      <c r="A33" s="229">
        <v>2</v>
      </c>
      <c r="B33" s="230">
        <v>20</v>
      </c>
      <c r="C33" s="230">
        <v>0</v>
      </c>
      <c r="D33" s="31">
        <v>0</v>
      </c>
      <c r="E33" s="31">
        <v>1</v>
      </c>
      <c r="F33" s="38"/>
      <c r="G33" s="55" t="s">
        <v>307</v>
      </c>
      <c r="H33" s="52">
        <v>64098910</v>
      </c>
      <c r="I33" s="52">
        <v>1426000</v>
      </c>
      <c r="J33" s="61">
        <v>62672910</v>
      </c>
      <c r="K33" s="52">
        <v>18508479.7</v>
      </c>
      <c r="L33" s="52">
        <v>0</v>
      </c>
      <c r="M33" s="61">
        <v>18508479.7</v>
      </c>
      <c r="N33" s="52">
        <v>61480340</v>
      </c>
      <c r="O33" s="52">
        <v>1627000</v>
      </c>
      <c r="P33" s="61">
        <v>59853340</v>
      </c>
      <c r="Q33" s="52">
        <v>15671465.95</v>
      </c>
      <c r="R33" s="52">
        <v>75677.87</v>
      </c>
      <c r="S33" s="61">
        <v>15595788.08</v>
      </c>
      <c r="T33" s="61">
        <v>2618570</v>
      </c>
      <c r="U33" s="61">
        <v>2837013.75</v>
      </c>
      <c r="V33" s="211">
        <v>28.87</v>
      </c>
      <c r="W33" s="211">
        <v>25.49</v>
      </c>
      <c r="X33" s="61">
        <v>2819570</v>
      </c>
      <c r="Y33" s="64">
        <v>2912691.62</v>
      </c>
    </row>
    <row r="34" spans="1:25" ht="12.75">
      <c r="A34" s="229">
        <v>2</v>
      </c>
      <c r="B34" s="230">
        <v>21</v>
      </c>
      <c r="C34" s="230">
        <v>0</v>
      </c>
      <c r="D34" s="31">
        <v>0</v>
      </c>
      <c r="E34" s="31">
        <v>1</v>
      </c>
      <c r="F34" s="38"/>
      <c r="G34" s="55" t="s">
        <v>308</v>
      </c>
      <c r="H34" s="52">
        <v>41646216</v>
      </c>
      <c r="I34" s="52">
        <v>5000</v>
      </c>
      <c r="J34" s="61">
        <v>41641216</v>
      </c>
      <c r="K34" s="52">
        <v>11186713.63</v>
      </c>
      <c r="L34" s="52">
        <v>0</v>
      </c>
      <c r="M34" s="61">
        <v>11186713.63</v>
      </c>
      <c r="N34" s="52">
        <v>45536511</v>
      </c>
      <c r="O34" s="52">
        <v>5000</v>
      </c>
      <c r="P34" s="61">
        <v>45531511</v>
      </c>
      <c r="Q34" s="52">
        <v>10276269.64</v>
      </c>
      <c r="R34" s="52">
        <v>0</v>
      </c>
      <c r="S34" s="61">
        <v>10276269.64</v>
      </c>
      <c r="T34" s="61">
        <v>-3890295</v>
      </c>
      <c r="U34" s="61">
        <v>910443.99</v>
      </c>
      <c r="V34" s="211">
        <v>26.86</v>
      </c>
      <c r="W34" s="211">
        <v>22.56</v>
      </c>
      <c r="X34" s="61">
        <v>-3890295</v>
      </c>
      <c r="Y34" s="64">
        <v>910443.99</v>
      </c>
    </row>
    <row r="35" spans="1:25" ht="12.75">
      <c r="A35" s="229">
        <v>2</v>
      </c>
      <c r="B35" s="230">
        <v>22</v>
      </c>
      <c r="C35" s="230">
        <v>0</v>
      </c>
      <c r="D35" s="31">
        <v>0</v>
      </c>
      <c r="E35" s="31">
        <v>1</v>
      </c>
      <c r="F35" s="38"/>
      <c r="G35" s="55" t="s">
        <v>309</v>
      </c>
      <c r="H35" s="52">
        <v>61107431.51</v>
      </c>
      <c r="I35" s="52">
        <v>5688884.7</v>
      </c>
      <c r="J35" s="61">
        <v>55418546.81</v>
      </c>
      <c r="K35" s="52">
        <v>16256433.3</v>
      </c>
      <c r="L35" s="52">
        <v>0</v>
      </c>
      <c r="M35" s="61">
        <v>16256433.3</v>
      </c>
      <c r="N35" s="52">
        <v>62116481.51</v>
      </c>
      <c r="O35" s="52">
        <v>7785491.2</v>
      </c>
      <c r="P35" s="61">
        <v>54330990.31</v>
      </c>
      <c r="Q35" s="52">
        <v>13172483.4</v>
      </c>
      <c r="R35" s="52">
        <v>95276.33</v>
      </c>
      <c r="S35" s="61">
        <v>13077207.07</v>
      </c>
      <c r="T35" s="61">
        <v>-1009050</v>
      </c>
      <c r="U35" s="61">
        <v>3083949.9</v>
      </c>
      <c r="V35" s="211">
        <v>26.6</v>
      </c>
      <c r="W35" s="211">
        <v>21.2</v>
      </c>
      <c r="X35" s="61">
        <v>1087556.5</v>
      </c>
      <c r="Y35" s="64">
        <v>3179226.23</v>
      </c>
    </row>
    <row r="36" spans="1:25" ht="12.75">
      <c r="A36" s="229">
        <v>2</v>
      </c>
      <c r="B36" s="230">
        <v>23</v>
      </c>
      <c r="C36" s="230">
        <v>0</v>
      </c>
      <c r="D36" s="31">
        <v>0</v>
      </c>
      <c r="E36" s="31">
        <v>1</v>
      </c>
      <c r="F36" s="38"/>
      <c r="G36" s="55" t="s">
        <v>310</v>
      </c>
      <c r="H36" s="52">
        <v>98806723</v>
      </c>
      <c r="I36" s="52">
        <v>19183554</v>
      </c>
      <c r="J36" s="61">
        <v>79623169</v>
      </c>
      <c r="K36" s="52">
        <v>22717057.56</v>
      </c>
      <c r="L36" s="52">
        <v>222965</v>
      </c>
      <c r="M36" s="61">
        <v>22494092.56</v>
      </c>
      <c r="N36" s="52">
        <v>94486810</v>
      </c>
      <c r="O36" s="52">
        <v>15009641</v>
      </c>
      <c r="P36" s="61">
        <v>79477169</v>
      </c>
      <c r="Q36" s="52">
        <v>20975999.9</v>
      </c>
      <c r="R36" s="52">
        <v>3058258.61</v>
      </c>
      <c r="S36" s="61">
        <v>17917741.29</v>
      </c>
      <c r="T36" s="61">
        <v>4319913</v>
      </c>
      <c r="U36" s="61">
        <v>1741057.66</v>
      </c>
      <c r="V36" s="211">
        <v>22.99</v>
      </c>
      <c r="W36" s="211">
        <v>22.19</v>
      </c>
      <c r="X36" s="61">
        <v>146000</v>
      </c>
      <c r="Y36" s="64">
        <v>4576351.27</v>
      </c>
    </row>
    <row r="37" spans="1:25" ht="12.75">
      <c r="A37" s="229">
        <v>2</v>
      </c>
      <c r="B37" s="230">
        <v>24</v>
      </c>
      <c r="C37" s="230">
        <v>0</v>
      </c>
      <c r="D37" s="31">
        <v>0</v>
      </c>
      <c r="E37" s="31">
        <v>1</v>
      </c>
      <c r="F37" s="38"/>
      <c r="G37" s="55" t="s">
        <v>311</v>
      </c>
      <c r="H37" s="52">
        <v>82647902.97</v>
      </c>
      <c r="I37" s="52">
        <v>9214384.82</v>
      </c>
      <c r="J37" s="61">
        <v>73433518.15</v>
      </c>
      <c r="K37" s="52">
        <v>22358428.99</v>
      </c>
      <c r="L37" s="52">
        <v>203274.07</v>
      </c>
      <c r="M37" s="61">
        <v>22155154.92</v>
      </c>
      <c r="N37" s="52">
        <v>87987794.13</v>
      </c>
      <c r="O37" s="52">
        <v>16051302.65</v>
      </c>
      <c r="P37" s="61">
        <v>71936491.48</v>
      </c>
      <c r="Q37" s="52">
        <v>19654226.5</v>
      </c>
      <c r="R37" s="52">
        <v>9724.04</v>
      </c>
      <c r="S37" s="61">
        <v>19644502.46</v>
      </c>
      <c r="T37" s="61">
        <v>-5339891.16</v>
      </c>
      <c r="U37" s="61">
        <v>2704202.49</v>
      </c>
      <c r="V37" s="211">
        <v>27.05</v>
      </c>
      <c r="W37" s="211">
        <v>22.33</v>
      </c>
      <c r="X37" s="61">
        <v>1497026.67</v>
      </c>
      <c r="Y37" s="64">
        <v>2510652.46</v>
      </c>
    </row>
    <row r="38" spans="1:25" ht="12.75">
      <c r="A38" s="229">
        <v>2</v>
      </c>
      <c r="B38" s="230">
        <v>25</v>
      </c>
      <c r="C38" s="230">
        <v>0</v>
      </c>
      <c r="D38" s="31">
        <v>0</v>
      </c>
      <c r="E38" s="31">
        <v>1</v>
      </c>
      <c r="F38" s="38"/>
      <c r="G38" s="55" t="s">
        <v>312</v>
      </c>
      <c r="H38" s="52">
        <v>95374766.16</v>
      </c>
      <c r="I38" s="52">
        <v>14402761.23</v>
      </c>
      <c r="J38" s="61">
        <v>80972004.93</v>
      </c>
      <c r="K38" s="52">
        <v>25375410.3</v>
      </c>
      <c r="L38" s="52">
        <v>214526.77</v>
      </c>
      <c r="M38" s="61">
        <v>25160883.53</v>
      </c>
      <c r="N38" s="52">
        <v>92210578.84</v>
      </c>
      <c r="O38" s="52">
        <v>16836285.83</v>
      </c>
      <c r="P38" s="61">
        <v>75374293.01</v>
      </c>
      <c r="Q38" s="52">
        <v>20161268.51</v>
      </c>
      <c r="R38" s="52">
        <v>7995</v>
      </c>
      <c r="S38" s="61">
        <v>20153273.51</v>
      </c>
      <c r="T38" s="61">
        <v>3164187.32</v>
      </c>
      <c r="U38" s="61">
        <v>5214141.79</v>
      </c>
      <c r="V38" s="211">
        <v>26.6</v>
      </c>
      <c r="W38" s="211">
        <v>21.86</v>
      </c>
      <c r="X38" s="61">
        <v>5597711.92</v>
      </c>
      <c r="Y38" s="64">
        <v>5007610.02</v>
      </c>
    </row>
    <row r="39" spans="1:25" ht="12.75">
      <c r="A39" s="229">
        <v>2</v>
      </c>
      <c r="B39" s="230">
        <v>26</v>
      </c>
      <c r="C39" s="230">
        <v>0</v>
      </c>
      <c r="D39" s="31">
        <v>0</v>
      </c>
      <c r="E39" s="31">
        <v>1</v>
      </c>
      <c r="F39" s="38"/>
      <c r="G39" s="55" t="s">
        <v>313</v>
      </c>
      <c r="H39" s="52">
        <v>49979819</v>
      </c>
      <c r="I39" s="52">
        <v>6706897</v>
      </c>
      <c r="J39" s="61">
        <v>43272922</v>
      </c>
      <c r="K39" s="52">
        <v>12428945.03</v>
      </c>
      <c r="L39" s="52">
        <v>612169</v>
      </c>
      <c r="M39" s="61">
        <v>11816776.03</v>
      </c>
      <c r="N39" s="52">
        <v>48479819</v>
      </c>
      <c r="O39" s="52">
        <v>8618897</v>
      </c>
      <c r="P39" s="61">
        <v>39860922</v>
      </c>
      <c r="Q39" s="52">
        <v>10884163.12</v>
      </c>
      <c r="R39" s="52">
        <v>106448.36</v>
      </c>
      <c r="S39" s="61">
        <v>10777714.76</v>
      </c>
      <c r="T39" s="61">
        <v>1500000</v>
      </c>
      <c r="U39" s="61">
        <v>1544781.91</v>
      </c>
      <c r="V39" s="211">
        <v>24.86</v>
      </c>
      <c r="W39" s="211">
        <v>22.45</v>
      </c>
      <c r="X39" s="61">
        <v>3412000</v>
      </c>
      <c r="Y39" s="64">
        <v>1039061.27</v>
      </c>
    </row>
    <row r="40" spans="1:25" s="95" customFormat="1" ht="15">
      <c r="A40" s="231"/>
      <c r="B40" s="232"/>
      <c r="C40" s="232"/>
      <c r="D40" s="101"/>
      <c r="E40" s="101"/>
      <c r="F40" s="102" t="s">
        <v>314</v>
      </c>
      <c r="G40" s="291"/>
      <c r="H40" s="103">
        <v>4964750133.51</v>
      </c>
      <c r="I40" s="103">
        <v>750702202.16</v>
      </c>
      <c r="J40" s="104">
        <v>4214047931.35</v>
      </c>
      <c r="K40" s="103">
        <v>1200699476.67</v>
      </c>
      <c r="L40" s="103">
        <v>81310648.02000001</v>
      </c>
      <c r="M40" s="104">
        <v>1119388828.65</v>
      </c>
      <c r="N40" s="103">
        <v>4961841438.51</v>
      </c>
      <c r="O40" s="103">
        <v>1020268195.9</v>
      </c>
      <c r="P40" s="104">
        <v>3941573242.61</v>
      </c>
      <c r="Q40" s="103">
        <v>1175327056.92</v>
      </c>
      <c r="R40" s="103">
        <v>160250196.13</v>
      </c>
      <c r="S40" s="104">
        <v>1015076860.79</v>
      </c>
      <c r="T40" s="104">
        <v>2908695</v>
      </c>
      <c r="U40" s="104">
        <v>25372419.749999993</v>
      </c>
      <c r="V40" s="212">
        <v>24.18448953887483</v>
      </c>
      <c r="W40" s="212">
        <v>23.68731591860261</v>
      </c>
      <c r="X40" s="104">
        <v>272474688.74</v>
      </c>
      <c r="Y40" s="105">
        <v>104311967.86</v>
      </c>
    </row>
    <row r="41" spans="1:25" ht="12.75">
      <c r="A41" s="229">
        <v>2</v>
      </c>
      <c r="B41" s="230">
        <v>61</v>
      </c>
      <c r="C41" s="230">
        <v>0</v>
      </c>
      <c r="D41" s="31">
        <v>0</v>
      </c>
      <c r="E41" s="31">
        <v>2</v>
      </c>
      <c r="F41" s="38"/>
      <c r="G41" s="55" t="s">
        <v>315</v>
      </c>
      <c r="H41" s="52">
        <v>341382226</v>
      </c>
      <c r="I41" s="52">
        <v>41576132</v>
      </c>
      <c r="J41" s="61">
        <v>299806094</v>
      </c>
      <c r="K41" s="52">
        <v>95203310.29</v>
      </c>
      <c r="L41" s="52">
        <v>7024958.9</v>
      </c>
      <c r="M41" s="61">
        <v>88178351.39</v>
      </c>
      <c r="N41" s="52">
        <v>382563531</v>
      </c>
      <c r="O41" s="52">
        <v>88698946</v>
      </c>
      <c r="P41" s="61">
        <v>293864585</v>
      </c>
      <c r="Q41" s="52">
        <v>80159544.2</v>
      </c>
      <c r="R41" s="52">
        <v>4063344.89</v>
      </c>
      <c r="S41" s="61">
        <v>76096199.31</v>
      </c>
      <c r="T41" s="61">
        <v>-41181305</v>
      </c>
      <c r="U41" s="61">
        <v>15043766.09</v>
      </c>
      <c r="V41" s="211">
        <v>27.88</v>
      </c>
      <c r="W41" s="211">
        <v>20.95</v>
      </c>
      <c r="X41" s="61">
        <v>5941509</v>
      </c>
      <c r="Y41" s="64">
        <v>12082152.08</v>
      </c>
    </row>
    <row r="42" spans="1:25" ht="12.75">
      <c r="A42" s="229">
        <v>2</v>
      </c>
      <c r="B42" s="230">
        <v>62</v>
      </c>
      <c r="C42" s="230">
        <v>0</v>
      </c>
      <c r="D42" s="31">
        <v>0</v>
      </c>
      <c r="E42" s="31">
        <v>2</v>
      </c>
      <c r="F42" s="38"/>
      <c r="G42" s="55" t="s">
        <v>316</v>
      </c>
      <c r="H42" s="52">
        <v>408115158.51</v>
      </c>
      <c r="I42" s="52">
        <v>28238799.16</v>
      </c>
      <c r="J42" s="61">
        <v>379876359.35</v>
      </c>
      <c r="K42" s="52">
        <v>117236380.22</v>
      </c>
      <c r="L42" s="52">
        <v>6069232.91</v>
      </c>
      <c r="M42" s="61">
        <v>111167147.31</v>
      </c>
      <c r="N42" s="52">
        <v>405025158.51</v>
      </c>
      <c r="O42" s="52">
        <v>33117059.9</v>
      </c>
      <c r="P42" s="61">
        <v>371908098.61</v>
      </c>
      <c r="Q42" s="52">
        <v>99179367.73</v>
      </c>
      <c r="R42" s="52">
        <v>3701735.69</v>
      </c>
      <c r="S42" s="61">
        <v>95477632.04</v>
      </c>
      <c r="T42" s="61">
        <v>3090000</v>
      </c>
      <c r="U42" s="61">
        <v>18057012.49</v>
      </c>
      <c r="V42" s="211">
        <v>28.72</v>
      </c>
      <c r="W42" s="211">
        <v>24.48</v>
      </c>
      <c r="X42" s="61">
        <v>7968260.74</v>
      </c>
      <c r="Y42" s="64">
        <v>15689515.27</v>
      </c>
    </row>
    <row r="43" spans="1:25" ht="12.75">
      <c r="A43" s="229">
        <v>2</v>
      </c>
      <c r="B43" s="230">
        <v>65</v>
      </c>
      <c r="C43" s="230">
        <v>0</v>
      </c>
      <c r="D43" s="31">
        <v>0</v>
      </c>
      <c r="E43" s="31">
        <v>2</v>
      </c>
      <c r="F43" s="38"/>
      <c r="G43" s="55" t="s">
        <v>317</v>
      </c>
      <c r="H43" s="52">
        <v>512564637</v>
      </c>
      <c r="I43" s="52">
        <v>86859634</v>
      </c>
      <c r="J43" s="61">
        <v>425705003</v>
      </c>
      <c r="K43" s="52">
        <v>124215948.85</v>
      </c>
      <c r="L43" s="52">
        <v>10007795.62</v>
      </c>
      <c r="M43" s="61">
        <v>114208153.23</v>
      </c>
      <c r="N43" s="52">
        <v>512564637</v>
      </c>
      <c r="O43" s="52">
        <v>111744285</v>
      </c>
      <c r="P43" s="61">
        <v>400820352</v>
      </c>
      <c r="Q43" s="52">
        <v>99915829.61</v>
      </c>
      <c r="R43" s="52">
        <v>6414732.85</v>
      </c>
      <c r="S43" s="61">
        <v>93501096.76</v>
      </c>
      <c r="T43" s="61">
        <v>0</v>
      </c>
      <c r="U43" s="61">
        <v>24300119.24</v>
      </c>
      <c r="V43" s="211">
        <v>24.23</v>
      </c>
      <c r="W43" s="211">
        <v>19.49</v>
      </c>
      <c r="X43" s="61">
        <v>24884651</v>
      </c>
      <c r="Y43" s="64">
        <v>20707056.47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318</v>
      </c>
      <c r="H44" s="282">
        <v>3702688112</v>
      </c>
      <c r="I44" s="282">
        <v>594027637</v>
      </c>
      <c r="J44" s="283">
        <v>3108660475</v>
      </c>
      <c r="K44" s="282">
        <v>864043837.31</v>
      </c>
      <c r="L44" s="282">
        <v>58208660.59</v>
      </c>
      <c r="M44" s="283">
        <v>805835176.72</v>
      </c>
      <c r="N44" s="282">
        <v>3661688112</v>
      </c>
      <c r="O44" s="282">
        <v>786707905</v>
      </c>
      <c r="P44" s="283">
        <v>2874980207</v>
      </c>
      <c r="Q44" s="282">
        <v>896072315.38</v>
      </c>
      <c r="R44" s="282">
        <v>146070382.7</v>
      </c>
      <c r="S44" s="283">
        <v>750001932.68</v>
      </c>
      <c r="T44" s="283">
        <v>41000000</v>
      </c>
      <c r="U44" s="283">
        <v>-32028478.07</v>
      </c>
      <c r="V44" s="284">
        <v>23.33</v>
      </c>
      <c r="W44" s="284">
        <v>24.47</v>
      </c>
      <c r="X44" s="283">
        <v>233680268</v>
      </c>
      <c r="Y44" s="285">
        <v>55833244.04</v>
      </c>
    </row>
    <row r="45" spans="1:25" s="95" customFormat="1" ht="15">
      <c r="A45" s="231"/>
      <c r="B45" s="232"/>
      <c r="C45" s="232"/>
      <c r="D45" s="101"/>
      <c r="E45" s="101"/>
      <c r="F45" s="102" t="s">
        <v>319</v>
      </c>
      <c r="G45" s="291"/>
      <c r="H45" s="103">
        <v>6462860730.48</v>
      </c>
      <c r="I45" s="103">
        <v>773344490.08</v>
      </c>
      <c r="J45" s="104">
        <v>5689516240.4</v>
      </c>
      <c r="K45" s="103">
        <v>1674154687.76</v>
      </c>
      <c r="L45" s="103">
        <v>86613272.32</v>
      </c>
      <c r="M45" s="104">
        <v>1587541415.44</v>
      </c>
      <c r="N45" s="103">
        <v>6628688334.550001</v>
      </c>
      <c r="O45" s="103">
        <v>1321250873.25</v>
      </c>
      <c r="P45" s="104">
        <v>5307437461.299999</v>
      </c>
      <c r="Q45" s="103">
        <v>1401852344.4599996</v>
      </c>
      <c r="R45" s="103">
        <v>102016126.07999998</v>
      </c>
      <c r="S45" s="104">
        <v>1299836218.38</v>
      </c>
      <c r="T45" s="104">
        <v>-165827604.07</v>
      </c>
      <c r="U45" s="104">
        <v>272302343.3000001</v>
      </c>
      <c r="V45" s="212">
        <v>25.904235872891224</v>
      </c>
      <c r="W45" s="212">
        <v>21.148261521865116</v>
      </c>
      <c r="X45" s="104">
        <v>382078779.09999996</v>
      </c>
      <c r="Y45" s="105">
        <v>287705197.06000006</v>
      </c>
    </row>
    <row r="46" spans="1:25" s="95" customFormat="1" ht="15">
      <c r="A46" s="231"/>
      <c r="B46" s="232"/>
      <c r="C46" s="232"/>
      <c r="D46" s="101"/>
      <c r="E46" s="101"/>
      <c r="F46" s="102" t="s">
        <v>320</v>
      </c>
      <c r="G46" s="291"/>
      <c r="H46" s="103">
        <v>2195816878.75</v>
      </c>
      <c r="I46" s="103">
        <v>292235551.90999997</v>
      </c>
      <c r="J46" s="104">
        <v>1903581326.84</v>
      </c>
      <c r="K46" s="103">
        <v>550698858.47</v>
      </c>
      <c r="L46" s="103">
        <v>38630034.29</v>
      </c>
      <c r="M46" s="104">
        <v>512068824.18</v>
      </c>
      <c r="N46" s="103">
        <v>2205299583.76</v>
      </c>
      <c r="O46" s="103">
        <v>388119137.99</v>
      </c>
      <c r="P46" s="104">
        <v>1817180445.77</v>
      </c>
      <c r="Q46" s="103">
        <v>464496789.69999987</v>
      </c>
      <c r="R46" s="103">
        <v>27232856.68</v>
      </c>
      <c r="S46" s="104">
        <v>437263933.0200001</v>
      </c>
      <c r="T46" s="104">
        <v>-9482705.009999998</v>
      </c>
      <c r="U46" s="104">
        <v>86202068.76999998</v>
      </c>
      <c r="V46" s="212">
        <v>25.07945283595293</v>
      </c>
      <c r="W46" s="212">
        <v>21.06275234079718</v>
      </c>
      <c r="X46" s="104">
        <v>86400881.07</v>
      </c>
      <c r="Y46" s="105">
        <v>74804891.16</v>
      </c>
    </row>
    <row r="47" spans="1:25" ht="12.75">
      <c r="A47" s="229">
        <v>2</v>
      </c>
      <c r="B47" s="230">
        <v>2</v>
      </c>
      <c r="C47" s="230">
        <v>1</v>
      </c>
      <c r="D47" s="31">
        <v>1</v>
      </c>
      <c r="E47" s="31">
        <v>0</v>
      </c>
      <c r="F47" s="38"/>
      <c r="G47" s="55" t="s">
        <v>321</v>
      </c>
      <c r="H47" s="52">
        <v>97291019</v>
      </c>
      <c r="I47" s="52">
        <v>13917543</v>
      </c>
      <c r="J47" s="61">
        <v>83373476</v>
      </c>
      <c r="K47" s="52">
        <v>23786018.3</v>
      </c>
      <c r="L47" s="52">
        <v>1771439.08</v>
      </c>
      <c r="M47" s="61">
        <v>22014579.22</v>
      </c>
      <c r="N47" s="52">
        <v>97290978</v>
      </c>
      <c r="O47" s="52">
        <v>13393283</v>
      </c>
      <c r="P47" s="61">
        <v>83897695</v>
      </c>
      <c r="Q47" s="52">
        <v>18930448.86</v>
      </c>
      <c r="R47" s="52">
        <v>502315.55</v>
      </c>
      <c r="S47" s="61">
        <v>18428133.31</v>
      </c>
      <c r="T47" s="61">
        <v>41</v>
      </c>
      <c r="U47" s="61">
        <v>4855569.44</v>
      </c>
      <c r="V47" s="211">
        <v>24.44</v>
      </c>
      <c r="W47" s="211">
        <v>19.45</v>
      </c>
      <c r="X47" s="61">
        <v>-524219</v>
      </c>
      <c r="Y47" s="64">
        <v>3586445.91</v>
      </c>
    </row>
    <row r="48" spans="1:25" ht="12.75">
      <c r="A48" s="229">
        <v>2</v>
      </c>
      <c r="B48" s="230">
        <v>21</v>
      </c>
      <c r="C48" s="230">
        <v>1</v>
      </c>
      <c r="D48" s="31">
        <v>1</v>
      </c>
      <c r="E48" s="31">
        <v>0</v>
      </c>
      <c r="F48" s="38"/>
      <c r="G48" s="55" t="s">
        <v>322</v>
      </c>
      <c r="H48" s="52">
        <v>50445874</v>
      </c>
      <c r="I48" s="52">
        <v>8202032</v>
      </c>
      <c r="J48" s="61">
        <v>42243842</v>
      </c>
      <c r="K48" s="52">
        <v>13212559.18</v>
      </c>
      <c r="L48" s="52">
        <v>1345170.4</v>
      </c>
      <c r="M48" s="61">
        <v>11867388.78</v>
      </c>
      <c r="N48" s="52">
        <v>51897035.12</v>
      </c>
      <c r="O48" s="52">
        <v>11413925</v>
      </c>
      <c r="P48" s="61">
        <v>40483110.12</v>
      </c>
      <c r="Q48" s="52">
        <v>11540977.72</v>
      </c>
      <c r="R48" s="52">
        <v>583902.2</v>
      </c>
      <c r="S48" s="61">
        <v>10957075.52</v>
      </c>
      <c r="T48" s="61">
        <v>-1451161.12</v>
      </c>
      <c r="U48" s="61">
        <v>1671581.46</v>
      </c>
      <c r="V48" s="211">
        <v>26.19</v>
      </c>
      <c r="W48" s="211">
        <v>22.23</v>
      </c>
      <c r="X48" s="61">
        <v>1760731.88</v>
      </c>
      <c r="Y48" s="64">
        <v>910313.26</v>
      </c>
    </row>
    <row r="49" spans="1:25" ht="12.75">
      <c r="A49" s="229">
        <v>2</v>
      </c>
      <c r="B49" s="230">
        <v>1</v>
      </c>
      <c r="C49" s="230">
        <v>1</v>
      </c>
      <c r="D49" s="31">
        <v>1</v>
      </c>
      <c r="E49" s="31">
        <v>0</v>
      </c>
      <c r="F49" s="38"/>
      <c r="G49" s="55" t="s">
        <v>323</v>
      </c>
      <c r="H49" s="52">
        <v>136356819</v>
      </c>
      <c r="I49" s="52">
        <v>27312633</v>
      </c>
      <c r="J49" s="61">
        <v>109044186</v>
      </c>
      <c r="K49" s="52">
        <v>32161370.44</v>
      </c>
      <c r="L49" s="52">
        <v>2258807.23</v>
      </c>
      <c r="M49" s="61">
        <v>29902563.21</v>
      </c>
      <c r="N49" s="52">
        <v>132978488</v>
      </c>
      <c r="O49" s="52">
        <v>29101431</v>
      </c>
      <c r="P49" s="61">
        <v>103877057</v>
      </c>
      <c r="Q49" s="52">
        <v>24860388.36</v>
      </c>
      <c r="R49" s="52">
        <v>1059079.84</v>
      </c>
      <c r="S49" s="61">
        <v>23801308.52</v>
      </c>
      <c r="T49" s="61">
        <v>3378331</v>
      </c>
      <c r="U49" s="61">
        <v>7300982.08</v>
      </c>
      <c r="V49" s="211">
        <v>23.58</v>
      </c>
      <c r="W49" s="211">
        <v>18.69</v>
      </c>
      <c r="X49" s="61">
        <v>5167129</v>
      </c>
      <c r="Y49" s="64">
        <v>6101254.69</v>
      </c>
    </row>
    <row r="50" spans="1:25" ht="12.75">
      <c r="A50" s="229">
        <v>2</v>
      </c>
      <c r="B50" s="230">
        <v>9</v>
      </c>
      <c r="C50" s="230">
        <v>1</v>
      </c>
      <c r="D50" s="31">
        <v>1</v>
      </c>
      <c r="E50" s="31">
        <v>0</v>
      </c>
      <c r="F50" s="38"/>
      <c r="G50" s="55" t="s">
        <v>324</v>
      </c>
      <c r="H50" s="52">
        <v>37161470</v>
      </c>
      <c r="I50" s="52">
        <v>3101389</v>
      </c>
      <c r="J50" s="61">
        <v>34060081</v>
      </c>
      <c r="K50" s="52">
        <v>10411249.46</v>
      </c>
      <c r="L50" s="52">
        <v>436113.05</v>
      </c>
      <c r="M50" s="61">
        <v>9975136.41</v>
      </c>
      <c r="N50" s="52">
        <v>39135046</v>
      </c>
      <c r="O50" s="52">
        <v>6003790</v>
      </c>
      <c r="P50" s="61">
        <v>33131256</v>
      </c>
      <c r="Q50" s="52">
        <v>8476932.61</v>
      </c>
      <c r="R50" s="52">
        <v>246310.23</v>
      </c>
      <c r="S50" s="61">
        <v>8230622.38</v>
      </c>
      <c r="T50" s="61">
        <v>-1973576</v>
      </c>
      <c r="U50" s="61">
        <v>1934316.85</v>
      </c>
      <c r="V50" s="211">
        <v>28.01</v>
      </c>
      <c r="W50" s="211">
        <v>21.66</v>
      </c>
      <c r="X50" s="61">
        <v>928825</v>
      </c>
      <c r="Y50" s="64">
        <v>1744514.03</v>
      </c>
    </row>
    <row r="51" spans="1:25" ht="12.75">
      <c r="A51" s="229">
        <v>2</v>
      </c>
      <c r="B51" s="230">
        <v>8</v>
      </c>
      <c r="C51" s="230">
        <v>1</v>
      </c>
      <c r="D51" s="31">
        <v>1</v>
      </c>
      <c r="E51" s="31">
        <v>0</v>
      </c>
      <c r="F51" s="38"/>
      <c r="G51" s="55" t="s">
        <v>325</v>
      </c>
      <c r="H51" s="52">
        <v>20100977</v>
      </c>
      <c r="I51" s="52">
        <v>3140205</v>
      </c>
      <c r="J51" s="61">
        <v>16960772</v>
      </c>
      <c r="K51" s="52">
        <v>4563262.7</v>
      </c>
      <c r="L51" s="52">
        <v>138720.56</v>
      </c>
      <c r="M51" s="61">
        <v>4424542.14</v>
      </c>
      <c r="N51" s="52">
        <v>20067827</v>
      </c>
      <c r="O51" s="52">
        <v>3499615</v>
      </c>
      <c r="P51" s="61">
        <v>16568212</v>
      </c>
      <c r="Q51" s="52">
        <v>4960417.73</v>
      </c>
      <c r="R51" s="52">
        <v>840643.24</v>
      </c>
      <c r="S51" s="61">
        <v>4119774.49</v>
      </c>
      <c r="T51" s="61">
        <v>33150</v>
      </c>
      <c r="U51" s="61">
        <v>-397155.03</v>
      </c>
      <c r="V51" s="211">
        <v>22.7</v>
      </c>
      <c r="W51" s="211">
        <v>24.71</v>
      </c>
      <c r="X51" s="61">
        <v>392560</v>
      </c>
      <c r="Y51" s="64">
        <v>304767.65</v>
      </c>
    </row>
    <row r="52" spans="1:25" ht="12.75">
      <c r="A52" s="229">
        <v>2</v>
      </c>
      <c r="B52" s="230">
        <v>2</v>
      </c>
      <c r="C52" s="230">
        <v>2</v>
      </c>
      <c r="D52" s="31">
        <v>1</v>
      </c>
      <c r="E52" s="31">
        <v>0</v>
      </c>
      <c r="F52" s="38"/>
      <c r="G52" s="55" t="s">
        <v>326</v>
      </c>
      <c r="H52" s="52">
        <v>92526319</v>
      </c>
      <c r="I52" s="52">
        <v>14216460</v>
      </c>
      <c r="J52" s="61">
        <v>78309859</v>
      </c>
      <c r="K52" s="52">
        <v>25425331.58</v>
      </c>
      <c r="L52" s="52">
        <v>2527044.05</v>
      </c>
      <c r="M52" s="61">
        <v>22898287.53</v>
      </c>
      <c r="N52" s="52">
        <v>88266038</v>
      </c>
      <c r="O52" s="52">
        <v>10925682</v>
      </c>
      <c r="P52" s="61">
        <v>77340356</v>
      </c>
      <c r="Q52" s="52">
        <v>20854319.94</v>
      </c>
      <c r="R52" s="52">
        <v>820384.18</v>
      </c>
      <c r="S52" s="61">
        <v>20033935.76</v>
      </c>
      <c r="T52" s="61">
        <v>4260281</v>
      </c>
      <c r="U52" s="61">
        <v>4571011.64</v>
      </c>
      <c r="V52" s="211">
        <v>27.47</v>
      </c>
      <c r="W52" s="211">
        <v>23.62</v>
      </c>
      <c r="X52" s="61">
        <v>969503</v>
      </c>
      <c r="Y52" s="64">
        <v>2864351.77</v>
      </c>
    </row>
    <row r="53" spans="1:25" ht="12.75">
      <c r="A53" s="229">
        <v>2</v>
      </c>
      <c r="B53" s="230">
        <v>3</v>
      </c>
      <c r="C53" s="230">
        <v>1</v>
      </c>
      <c r="D53" s="31">
        <v>1</v>
      </c>
      <c r="E53" s="31">
        <v>0</v>
      </c>
      <c r="F53" s="38"/>
      <c r="G53" s="55" t="s">
        <v>327</v>
      </c>
      <c r="H53" s="52">
        <v>233966032</v>
      </c>
      <c r="I53" s="52">
        <v>20146083</v>
      </c>
      <c r="J53" s="61">
        <v>213819949</v>
      </c>
      <c r="K53" s="52">
        <v>59624098.53</v>
      </c>
      <c r="L53" s="52">
        <v>1390190.38</v>
      </c>
      <c r="M53" s="61">
        <v>58233908.15</v>
      </c>
      <c r="N53" s="52">
        <v>273485181</v>
      </c>
      <c r="O53" s="52">
        <v>75032940</v>
      </c>
      <c r="P53" s="61">
        <v>198452241</v>
      </c>
      <c r="Q53" s="52">
        <v>42515419.43</v>
      </c>
      <c r="R53" s="52">
        <v>1953656.26</v>
      </c>
      <c r="S53" s="61">
        <v>40561763.17</v>
      </c>
      <c r="T53" s="61">
        <v>-39519149</v>
      </c>
      <c r="U53" s="61">
        <v>17108679.1</v>
      </c>
      <c r="V53" s="211">
        <v>25.48</v>
      </c>
      <c r="W53" s="211">
        <v>15.54</v>
      </c>
      <c r="X53" s="61">
        <v>15367708</v>
      </c>
      <c r="Y53" s="64">
        <v>17672144.98</v>
      </c>
    </row>
    <row r="54" spans="1:25" ht="12.75">
      <c r="A54" s="229">
        <v>2</v>
      </c>
      <c r="B54" s="230">
        <v>5</v>
      </c>
      <c r="C54" s="230">
        <v>1</v>
      </c>
      <c r="D54" s="31">
        <v>1</v>
      </c>
      <c r="E54" s="31">
        <v>0</v>
      </c>
      <c r="F54" s="38"/>
      <c r="G54" s="55" t="s">
        <v>328</v>
      </c>
      <c r="H54" s="52">
        <v>66998589.59</v>
      </c>
      <c r="I54" s="52">
        <v>6804025.28</v>
      </c>
      <c r="J54" s="61">
        <v>60194564.31</v>
      </c>
      <c r="K54" s="52">
        <v>16356501.91</v>
      </c>
      <c r="L54" s="52">
        <v>679458.44</v>
      </c>
      <c r="M54" s="61">
        <v>15677043.47</v>
      </c>
      <c r="N54" s="52">
        <v>64741453.59</v>
      </c>
      <c r="O54" s="52">
        <v>5781872.99</v>
      </c>
      <c r="P54" s="61">
        <v>58959580.6</v>
      </c>
      <c r="Q54" s="52">
        <v>14356813.78</v>
      </c>
      <c r="R54" s="52">
        <v>529891.19</v>
      </c>
      <c r="S54" s="61">
        <v>13826922.59</v>
      </c>
      <c r="T54" s="61">
        <v>2257136</v>
      </c>
      <c r="U54" s="61">
        <v>1999688.13</v>
      </c>
      <c r="V54" s="211">
        <v>24.41</v>
      </c>
      <c r="W54" s="211">
        <v>22.17</v>
      </c>
      <c r="X54" s="61">
        <v>1234983.71</v>
      </c>
      <c r="Y54" s="64">
        <v>1850120.88</v>
      </c>
    </row>
    <row r="55" spans="1:25" ht="12.75">
      <c r="A55" s="229">
        <v>2</v>
      </c>
      <c r="B55" s="230">
        <v>21</v>
      </c>
      <c r="C55" s="230">
        <v>2</v>
      </c>
      <c r="D55" s="31">
        <v>1</v>
      </c>
      <c r="E55" s="31">
        <v>0</v>
      </c>
      <c r="F55" s="38"/>
      <c r="G55" s="55" t="s">
        <v>329</v>
      </c>
      <c r="H55" s="52">
        <v>17238109.6</v>
      </c>
      <c r="I55" s="52">
        <v>3510440</v>
      </c>
      <c r="J55" s="61">
        <v>13727669.6</v>
      </c>
      <c r="K55" s="52">
        <v>3887381.71</v>
      </c>
      <c r="L55" s="52">
        <v>31388.54</v>
      </c>
      <c r="M55" s="61">
        <v>3855993.17</v>
      </c>
      <c r="N55" s="52">
        <v>15395505.6</v>
      </c>
      <c r="O55" s="52">
        <v>2748600</v>
      </c>
      <c r="P55" s="61">
        <v>12646905.6</v>
      </c>
      <c r="Q55" s="52">
        <v>3590218.95</v>
      </c>
      <c r="R55" s="52">
        <v>157642.2</v>
      </c>
      <c r="S55" s="61">
        <v>3432576.75</v>
      </c>
      <c r="T55" s="61">
        <v>1842604</v>
      </c>
      <c r="U55" s="61">
        <v>297162.76</v>
      </c>
      <c r="V55" s="211">
        <v>22.55</v>
      </c>
      <c r="W55" s="211">
        <v>23.31</v>
      </c>
      <c r="X55" s="61">
        <v>1080764</v>
      </c>
      <c r="Y55" s="64">
        <v>423416.42</v>
      </c>
    </row>
    <row r="56" spans="1:25" ht="12.75">
      <c r="A56" s="229">
        <v>2</v>
      </c>
      <c r="B56" s="230">
        <v>7</v>
      </c>
      <c r="C56" s="230">
        <v>1</v>
      </c>
      <c r="D56" s="31">
        <v>1</v>
      </c>
      <c r="E56" s="31">
        <v>0</v>
      </c>
      <c r="F56" s="38"/>
      <c r="G56" s="55" t="s">
        <v>330</v>
      </c>
      <c r="H56" s="52">
        <v>56760551</v>
      </c>
      <c r="I56" s="52">
        <v>5320000</v>
      </c>
      <c r="J56" s="61">
        <v>51440551</v>
      </c>
      <c r="K56" s="52">
        <v>13775547.86</v>
      </c>
      <c r="L56" s="52">
        <v>539041.58</v>
      </c>
      <c r="M56" s="61">
        <v>13236506.28</v>
      </c>
      <c r="N56" s="52">
        <v>52655551</v>
      </c>
      <c r="O56" s="52">
        <v>1287210</v>
      </c>
      <c r="P56" s="61">
        <v>51368341</v>
      </c>
      <c r="Q56" s="52">
        <v>13512850.88</v>
      </c>
      <c r="R56" s="52">
        <v>177061.31</v>
      </c>
      <c r="S56" s="61">
        <v>13335789.57</v>
      </c>
      <c r="T56" s="61">
        <v>4105000</v>
      </c>
      <c r="U56" s="61">
        <v>262696.98</v>
      </c>
      <c r="V56" s="211">
        <v>24.26</v>
      </c>
      <c r="W56" s="211">
        <v>25.66</v>
      </c>
      <c r="X56" s="61">
        <v>72210</v>
      </c>
      <c r="Y56" s="64">
        <v>-99283.29</v>
      </c>
    </row>
    <row r="57" spans="1:25" ht="12.75">
      <c r="A57" s="229">
        <v>2</v>
      </c>
      <c r="B57" s="230">
        <v>6</v>
      </c>
      <c r="C57" s="230">
        <v>1</v>
      </c>
      <c r="D57" s="31">
        <v>1</v>
      </c>
      <c r="E57" s="31">
        <v>0</v>
      </c>
      <c r="F57" s="38"/>
      <c r="G57" s="55" t="s">
        <v>331</v>
      </c>
      <c r="H57" s="52">
        <v>32332962</v>
      </c>
      <c r="I57" s="52">
        <v>8178714</v>
      </c>
      <c r="J57" s="61">
        <v>24154248</v>
      </c>
      <c r="K57" s="52">
        <v>11367942.92</v>
      </c>
      <c r="L57" s="52">
        <v>5092908.67</v>
      </c>
      <c r="M57" s="61">
        <v>6275034.25</v>
      </c>
      <c r="N57" s="52">
        <v>30575769</v>
      </c>
      <c r="O57" s="52">
        <v>8186000</v>
      </c>
      <c r="P57" s="61">
        <v>22389769</v>
      </c>
      <c r="Q57" s="52">
        <v>10271261.34</v>
      </c>
      <c r="R57" s="52">
        <v>4494735.3</v>
      </c>
      <c r="S57" s="61">
        <v>5776526.04</v>
      </c>
      <c r="T57" s="61">
        <v>1757193</v>
      </c>
      <c r="U57" s="61">
        <v>1096681.58</v>
      </c>
      <c r="V57" s="211">
        <v>35.15</v>
      </c>
      <c r="W57" s="211">
        <v>33.59</v>
      </c>
      <c r="X57" s="61">
        <v>1764479</v>
      </c>
      <c r="Y57" s="64">
        <v>498508.21</v>
      </c>
    </row>
    <row r="58" spans="1:25" ht="12.75">
      <c r="A58" s="229">
        <v>2</v>
      </c>
      <c r="B58" s="230">
        <v>8</v>
      </c>
      <c r="C58" s="230">
        <v>2</v>
      </c>
      <c r="D58" s="31">
        <v>1</v>
      </c>
      <c r="E58" s="31">
        <v>0</v>
      </c>
      <c r="F58" s="38"/>
      <c r="G58" s="55" t="s">
        <v>332</v>
      </c>
      <c r="H58" s="52">
        <v>82624710.16</v>
      </c>
      <c r="I58" s="52">
        <v>10182991.26</v>
      </c>
      <c r="J58" s="61">
        <v>72441718.9</v>
      </c>
      <c r="K58" s="52">
        <v>19448487.29</v>
      </c>
      <c r="L58" s="52">
        <v>439530.37</v>
      </c>
      <c r="M58" s="61">
        <v>19008956.92</v>
      </c>
      <c r="N58" s="52">
        <v>81343248.24</v>
      </c>
      <c r="O58" s="52">
        <v>9009105</v>
      </c>
      <c r="P58" s="61">
        <v>72334143.24</v>
      </c>
      <c r="Q58" s="52">
        <v>19389184.27</v>
      </c>
      <c r="R58" s="52">
        <v>135954.69</v>
      </c>
      <c r="S58" s="61">
        <v>19253229.58</v>
      </c>
      <c r="T58" s="61">
        <v>1281461.92</v>
      </c>
      <c r="U58" s="61">
        <v>59303.02</v>
      </c>
      <c r="V58" s="211">
        <v>23.53</v>
      </c>
      <c r="W58" s="211">
        <v>23.83</v>
      </c>
      <c r="X58" s="61">
        <v>107575.66</v>
      </c>
      <c r="Y58" s="64">
        <v>-244272.66</v>
      </c>
    </row>
    <row r="59" spans="1:25" ht="12.75">
      <c r="A59" s="229">
        <v>2</v>
      </c>
      <c r="B59" s="230">
        <v>6</v>
      </c>
      <c r="C59" s="230">
        <v>2</v>
      </c>
      <c r="D59" s="31">
        <v>1</v>
      </c>
      <c r="E59" s="31">
        <v>0</v>
      </c>
      <c r="F59" s="38"/>
      <c r="G59" s="55" t="s">
        <v>333</v>
      </c>
      <c r="H59" s="52">
        <v>31730502</v>
      </c>
      <c r="I59" s="52">
        <v>4219510</v>
      </c>
      <c r="J59" s="61">
        <v>27510992</v>
      </c>
      <c r="K59" s="52">
        <v>7490459.59</v>
      </c>
      <c r="L59" s="52">
        <v>266716.33</v>
      </c>
      <c r="M59" s="61">
        <v>7223743.26</v>
      </c>
      <c r="N59" s="52">
        <v>33430502</v>
      </c>
      <c r="O59" s="52">
        <v>5970310</v>
      </c>
      <c r="P59" s="61">
        <v>27460192</v>
      </c>
      <c r="Q59" s="52">
        <v>6693930.57</v>
      </c>
      <c r="R59" s="52">
        <v>176044.99</v>
      </c>
      <c r="S59" s="61">
        <v>6517885.58</v>
      </c>
      <c r="T59" s="61">
        <v>-1700000</v>
      </c>
      <c r="U59" s="61">
        <v>796529.02</v>
      </c>
      <c r="V59" s="211">
        <v>23.6</v>
      </c>
      <c r="W59" s="211">
        <v>20.02</v>
      </c>
      <c r="X59" s="61">
        <v>50800</v>
      </c>
      <c r="Y59" s="64">
        <v>705857.68</v>
      </c>
    </row>
    <row r="60" spans="1:25" ht="12.75">
      <c r="A60" s="229">
        <v>2</v>
      </c>
      <c r="B60" s="230">
        <v>8</v>
      </c>
      <c r="C60" s="230">
        <v>3</v>
      </c>
      <c r="D60" s="31">
        <v>1</v>
      </c>
      <c r="E60" s="31">
        <v>0</v>
      </c>
      <c r="F60" s="38"/>
      <c r="G60" s="55" t="s">
        <v>334</v>
      </c>
      <c r="H60" s="52">
        <v>35311227</v>
      </c>
      <c r="I60" s="52">
        <v>6453829</v>
      </c>
      <c r="J60" s="61">
        <v>28857398</v>
      </c>
      <c r="K60" s="52">
        <v>8665929.16</v>
      </c>
      <c r="L60" s="52">
        <v>1308999.25</v>
      </c>
      <c r="M60" s="61">
        <v>7356929.91</v>
      </c>
      <c r="N60" s="52">
        <v>36269538</v>
      </c>
      <c r="O60" s="52">
        <v>7918932</v>
      </c>
      <c r="P60" s="61">
        <v>28350606</v>
      </c>
      <c r="Q60" s="52">
        <v>8681427.97</v>
      </c>
      <c r="R60" s="52">
        <v>1047573.29</v>
      </c>
      <c r="S60" s="61">
        <v>7633854.68</v>
      </c>
      <c r="T60" s="61">
        <v>-958311</v>
      </c>
      <c r="U60" s="61">
        <v>-15498.81</v>
      </c>
      <c r="V60" s="211">
        <v>24.54</v>
      </c>
      <c r="W60" s="211">
        <v>23.93</v>
      </c>
      <c r="X60" s="61">
        <v>506792</v>
      </c>
      <c r="Y60" s="64">
        <v>-276924.77</v>
      </c>
    </row>
    <row r="61" spans="1:25" ht="12.75">
      <c r="A61" s="229">
        <v>2</v>
      </c>
      <c r="B61" s="230">
        <v>10</v>
      </c>
      <c r="C61" s="230">
        <v>1</v>
      </c>
      <c r="D61" s="31">
        <v>1</v>
      </c>
      <c r="E61" s="31">
        <v>0</v>
      </c>
      <c r="F61" s="38"/>
      <c r="G61" s="55" t="s">
        <v>335</v>
      </c>
      <c r="H61" s="52">
        <v>59105725.22</v>
      </c>
      <c r="I61" s="52">
        <v>5120825</v>
      </c>
      <c r="J61" s="61">
        <v>53984900.22</v>
      </c>
      <c r="K61" s="52">
        <v>15576755.4</v>
      </c>
      <c r="L61" s="52">
        <v>1067680.43</v>
      </c>
      <c r="M61" s="61">
        <v>14509074.97</v>
      </c>
      <c r="N61" s="52">
        <v>54742781</v>
      </c>
      <c r="O61" s="52">
        <v>5300364</v>
      </c>
      <c r="P61" s="61">
        <v>49442417</v>
      </c>
      <c r="Q61" s="52">
        <v>15185639.73</v>
      </c>
      <c r="R61" s="52">
        <v>1249778.07</v>
      </c>
      <c r="S61" s="61">
        <v>13935861.66</v>
      </c>
      <c r="T61" s="61">
        <v>4362944.22</v>
      </c>
      <c r="U61" s="61">
        <v>391115.67</v>
      </c>
      <c r="V61" s="211">
        <v>26.35</v>
      </c>
      <c r="W61" s="211">
        <v>27.73</v>
      </c>
      <c r="X61" s="61">
        <v>4542483.22</v>
      </c>
      <c r="Y61" s="64">
        <v>573213.31</v>
      </c>
    </row>
    <row r="62" spans="1:25" ht="12.75">
      <c r="A62" s="229">
        <v>2</v>
      </c>
      <c r="B62" s="230">
        <v>11</v>
      </c>
      <c r="C62" s="230">
        <v>1</v>
      </c>
      <c r="D62" s="31">
        <v>1</v>
      </c>
      <c r="E62" s="31">
        <v>0</v>
      </c>
      <c r="F62" s="38"/>
      <c r="G62" s="55" t="s">
        <v>336</v>
      </c>
      <c r="H62" s="52">
        <v>297655777.85</v>
      </c>
      <c r="I62" s="52">
        <v>20666984</v>
      </c>
      <c r="J62" s="61">
        <v>276988793.85</v>
      </c>
      <c r="K62" s="52">
        <v>74588132.05</v>
      </c>
      <c r="L62" s="52">
        <v>2073231.62</v>
      </c>
      <c r="M62" s="61">
        <v>72514900.43</v>
      </c>
      <c r="N62" s="52">
        <v>287430387.85</v>
      </c>
      <c r="O62" s="52">
        <v>29064334</v>
      </c>
      <c r="P62" s="61">
        <v>258366053.85</v>
      </c>
      <c r="Q62" s="52">
        <v>61390566.87</v>
      </c>
      <c r="R62" s="52">
        <v>3022861.98</v>
      </c>
      <c r="S62" s="61">
        <v>58367704.89</v>
      </c>
      <c r="T62" s="61">
        <v>10225390</v>
      </c>
      <c r="U62" s="61">
        <v>13197565.18</v>
      </c>
      <c r="V62" s="211">
        <v>25.05</v>
      </c>
      <c r="W62" s="211">
        <v>21.35</v>
      </c>
      <c r="X62" s="61">
        <v>18622740</v>
      </c>
      <c r="Y62" s="64">
        <v>14147195.54</v>
      </c>
    </row>
    <row r="63" spans="1:25" ht="12.75">
      <c r="A63" s="229">
        <v>2</v>
      </c>
      <c r="B63" s="230">
        <v>8</v>
      </c>
      <c r="C63" s="230">
        <v>4</v>
      </c>
      <c r="D63" s="31">
        <v>1</v>
      </c>
      <c r="E63" s="31">
        <v>0</v>
      </c>
      <c r="F63" s="38"/>
      <c r="G63" s="55" t="s">
        <v>337</v>
      </c>
      <c r="H63" s="52">
        <v>55951722</v>
      </c>
      <c r="I63" s="52">
        <v>4917275</v>
      </c>
      <c r="J63" s="61">
        <v>51034447</v>
      </c>
      <c r="K63" s="52">
        <v>13022527.4</v>
      </c>
      <c r="L63" s="52">
        <v>469721.93</v>
      </c>
      <c r="M63" s="61">
        <v>12552805.47</v>
      </c>
      <c r="N63" s="52">
        <v>53726144</v>
      </c>
      <c r="O63" s="52">
        <v>4249110</v>
      </c>
      <c r="P63" s="61">
        <v>49477034</v>
      </c>
      <c r="Q63" s="52">
        <v>11129605.58</v>
      </c>
      <c r="R63" s="52">
        <v>6638.04</v>
      </c>
      <c r="S63" s="61">
        <v>11122967.54</v>
      </c>
      <c r="T63" s="61">
        <v>2225578</v>
      </c>
      <c r="U63" s="61">
        <v>1892921.82</v>
      </c>
      <c r="V63" s="211">
        <v>23.27</v>
      </c>
      <c r="W63" s="211">
        <v>20.71</v>
      </c>
      <c r="X63" s="61">
        <v>1557413</v>
      </c>
      <c r="Y63" s="64">
        <v>1429837.93</v>
      </c>
    </row>
    <row r="64" spans="1:25" ht="12.75">
      <c r="A64" s="229">
        <v>2</v>
      </c>
      <c r="B64" s="230">
        <v>14</v>
      </c>
      <c r="C64" s="230">
        <v>1</v>
      </c>
      <c r="D64" s="31">
        <v>1</v>
      </c>
      <c r="E64" s="31">
        <v>0</v>
      </c>
      <c r="F64" s="38"/>
      <c r="G64" s="55" t="s">
        <v>338</v>
      </c>
      <c r="H64" s="52">
        <v>106940675</v>
      </c>
      <c r="I64" s="52">
        <v>12107772</v>
      </c>
      <c r="J64" s="61">
        <v>94832903</v>
      </c>
      <c r="K64" s="52">
        <v>26624501.39</v>
      </c>
      <c r="L64" s="52">
        <v>687501.48</v>
      </c>
      <c r="M64" s="61">
        <v>25936999.91</v>
      </c>
      <c r="N64" s="52">
        <v>115358386</v>
      </c>
      <c r="O64" s="52">
        <v>25873380</v>
      </c>
      <c r="P64" s="61">
        <v>89485006</v>
      </c>
      <c r="Q64" s="52">
        <v>21334222.84</v>
      </c>
      <c r="R64" s="52">
        <v>741713.43</v>
      </c>
      <c r="S64" s="61">
        <v>20592509.41</v>
      </c>
      <c r="T64" s="61">
        <v>-8417711</v>
      </c>
      <c r="U64" s="61">
        <v>5290278.55</v>
      </c>
      <c r="V64" s="211">
        <v>24.89</v>
      </c>
      <c r="W64" s="211">
        <v>18.49</v>
      </c>
      <c r="X64" s="61">
        <v>5347897</v>
      </c>
      <c r="Y64" s="64">
        <v>5344490.5</v>
      </c>
    </row>
    <row r="65" spans="1:25" ht="12.75">
      <c r="A65" s="229">
        <v>2</v>
      </c>
      <c r="B65" s="230">
        <v>15</v>
      </c>
      <c r="C65" s="230">
        <v>1</v>
      </c>
      <c r="D65" s="31">
        <v>1</v>
      </c>
      <c r="E65" s="31">
        <v>0</v>
      </c>
      <c r="F65" s="38"/>
      <c r="G65" s="55" t="s">
        <v>339</v>
      </c>
      <c r="H65" s="52">
        <v>88911900</v>
      </c>
      <c r="I65" s="52">
        <v>8337614</v>
      </c>
      <c r="J65" s="61">
        <v>80574286</v>
      </c>
      <c r="K65" s="52">
        <v>23942383.76</v>
      </c>
      <c r="L65" s="52">
        <v>1047379.12</v>
      </c>
      <c r="M65" s="61">
        <v>22895004.64</v>
      </c>
      <c r="N65" s="52">
        <v>91911900</v>
      </c>
      <c r="O65" s="52">
        <v>15780000</v>
      </c>
      <c r="P65" s="61">
        <v>76131900</v>
      </c>
      <c r="Q65" s="52">
        <v>22330028.21</v>
      </c>
      <c r="R65" s="52">
        <v>2444775.27</v>
      </c>
      <c r="S65" s="61">
        <v>19885252.94</v>
      </c>
      <c r="T65" s="61">
        <v>-3000000</v>
      </c>
      <c r="U65" s="61">
        <v>1612355.55</v>
      </c>
      <c r="V65" s="211">
        <v>26.92</v>
      </c>
      <c r="W65" s="211">
        <v>24.29</v>
      </c>
      <c r="X65" s="61">
        <v>4442386</v>
      </c>
      <c r="Y65" s="64">
        <v>3009751.7</v>
      </c>
    </row>
    <row r="66" spans="1:25" ht="12.75">
      <c r="A66" s="229">
        <v>2</v>
      </c>
      <c r="B66" s="230">
        <v>6</v>
      </c>
      <c r="C66" s="230">
        <v>3</v>
      </c>
      <c r="D66" s="31">
        <v>1</v>
      </c>
      <c r="E66" s="31">
        <v>0</v>
      </c>
      <c r="F66" s="38"/>
      <c r="G66" s="55" t="s">
        <v>340</v>
      </c>
      <c r="H66" s="52">
        <v>19362534.09</v>
      </c>
      <c r="I66" s="52">
        <v>1822600</v>
      </c>
      <c r="J66" s="61">
        <v>17539934.09</v>
      </c>
      <c r="K66" s="52">
        <v>4655176.54</v>
      </c>
      <c r="L66" s="52">
        <v>290425.8</v>
      </c>
      <c r="M66" s="61">
        <v>4364750.74</v>
      </c>
      <c r="N66" s="52">
        <v>18933718.09</v>
      </c>
      <c r="O66" s="52">
        <v>1396906</v>
      </c>
      <c r="P66" s="61">
        <v>17536812.09</v>
      </c>
      <c r="Q66" s="52">
        <v>3899252.85</v>
      </c>
      <c r="R66" s="52">
        <v>39292.84</v>
      </c>
      <c r="S66" s="61">
        <v>3859960.01</v>
      </c>
      <c r="T66" s="61">
        <v>428816</v>
      </c>
      <c r="U66" s="61">
        <v>755923.69</v>
      </c>
      <c r="V66" s="211">
        <v>24.04</v>
      </c>
      <c r="W66" s="211">
        <v>20.59</v>
      </c>
      <c r="X66" s="61">
        <v>3122</v>
      </c>
      <c r="Y66" s="64">
        <v>504790.73</v>
      </c>
    </row>
    <row r="67" spans="1:25" ht="12.75">
      <c r="A67" s="229">
        <v>2</v>
      </c>
      <c r="B67" s="230">
        <v>2</v>
      </c>
      <c r="C67" s="230">
        <v>3</v>
      </c>
      <c r="D67" s="31">
        <v>1</v>
      </c>
      <c r="E67" s="31">
        <v>0</v>
      </c>
      <c r="F67" s="38"/>
      <c r="G67" s="55" t="s">
        <v>341</v>
      </c>
      <c r="H67" s="52">
        <v>24034736</v>
      </c>
      <c r="I67" s="52">
        <v>3923000</v>
      </c>
      <c r="J67" s="61">
        <v>20111736</v>
      </c>
      <c r="K67" s="52">
        <v>5381656.04</v>
      </c>
      <c r="L67" s="52">
        <v>129153.75</v>
      </c>
      <c r="M67" s="61">
        <v>5252502.29</v>
      </c>
      <c r="N67" s="52">
        <v>25668622</v>
      </c>
      <c r="O67" s="52">
        <v>6078526</v>
      </c>
      <c r="P67" s="61">
        <v>19590096</v>
      </c>
      <c r="Q67" s="52">
        <v>5386553.31</v>
      </c>
      <c r="R67" s="52">
        <v>459796.48</v>
      </c>
      <c r="S67" s="61">
        <v>4926756.83</v>
      </c>
      <c r="T67" s="61">
        <v>-1633886</v>
      </c>
      <c r="U67" s="61">
        <v>-4897.27</v>
      </c>
      <c r="V67" s="211">
        <v>22.39</v>
      </c>
      <c r="W67" s="211">
        <v>20.98</v>
      </c>
      <c r="X67" s="61">
        <v>521640</v>
      </c>
      <c r="Y67" s="64">
        <v>325745.46</v>
      </c>
    </row>
    <row r="68" spans="1:25" ht="12.75">
      <c r="A68" s="229">
        <v>2</v>
      </c>
      <c r="B68" s="230">
        <v>2</v>
      </c>
      <c r="C68" s="230">
        <v>4</v>
      </c>
      <c r="D68" s="31">
        <v>1</v>
      </c>
      <c r="E68" s="31">
        <v>0</v>
      </c>
      <c r="F68" s="38"/>
      <c r="G68" s="55" t="s">
        <v>342</v>
      </c>
      <c r="H68" s="52">
        <v>15393462.27</v>
      </c>
      <c r="I68" s="52">
        <v>541000</v>
      </c>
      <c r="J68" s="61">
        <v>14852462.27</v>
      </c>
      <c r="K68" s="52">
        <v>4087077.54</v>
      </c>
      <c r="L68" s="52">
        <v>53059.94</v>
      </c>
      <c r="M68" s="61">
        <v>4034017.6</v>
      </c>
      <c r="N68" s="52">
        <v>15387047.27</v>
      </c>
      <c r="O68" s="52">
        <v>2160200</v>
      </c>
      <c r="P68" s="61">
        <v>13226847.27</v>
      </c>
      <c r="Q68" s="52">
        <v>3928071.19</v>
      </c>
      <c r="R68" s="52">
        <v>416467.38</v>
      </c>
      <c r="S68" s="61">
        <v>3511603.81</v>
      </c>
      <c r="T68" s="61">
        <v>6415</v>
      </c>
      <c r="U68" s="61">
        <v>159006.35</v>
      </c>
      <c r="V68" s="211">
        <v>26.55</v>
      </c>
      <c r="W68" s="211">
        <v>25.52</v>
      </c>
      <c r="X68" s="61">
        <v>1625615</v>
      </c>
      <c r="Y68" s="64">
        <v>522413.79</v>
      </c>
    </row>
    <row r="69" spans="1:25" ht="12.75">
      <c r="A69" s="229">
        <v>2</v>
      </c>
      <c r="B69" s="230">
        <v>8</v>
      </c>
      <c r="C69" s="230">
        <v>5</v>
      </c>
      <c r="D69" s="31">
        <v>1</v>
      </c>
      <c r="E69" s="31">
        <v>0</v>
      </c>
      <c r="F69" s="38"/>
      <c r="G69" s="55" t="s">
        <v>343</v>
      </c>
      <c r="H69" s="52">
        <v>24666409</v>
      </c>
      <c r="I69" s="52">
        <v>4409084</v>
      </c>
      <c r="J69" s="61">
        <v>20257325</v>
      </c>
      <c r="K69" s="52">
        <v>5729216.81</v>
      </c>
      <c r="L69" s="52">
        <v>893865.38</v>
      </c>
      <c r="M69" s="61">
        <v>4835351.43</v>
      </c>
      <c r="N69" s="52">
        <v>24084024</v>
      </c>
      <c r="O69" s="52">
        <v>4055014</v>
      </c>
      <c r="P69" s="61">
        <v>20029010</v>
      </c>
      <c r="Q69" s="52">
        <v>4311818.44</v>
      </c>
      <c r="R69" s="52">
        <v>3868</v>
      </c>
      <c r="S69" s="61">
        <v>4307950.44</v>
      </c>
      <c r="T69" s="61">
        <v>582385</v>
      </c>
      <c r="U69" s="61">
        <v>1417398.37</v>
      </c>
      <c r="V69" s="211">
        <v>23.22</v>
      </c>
      <c r="W69" s="211">
        <v>17.9</v>
      </c>
      <c r="X69" s="61">
        <v>228315</v>
      </c>
      <c r="Y69" s="64">
        <v>527400.99</v>
      </c>
    </row>
    <row r="70" spans="1:25" ht="12.75">
      <c r="A70" s="229">
        <v>2</v>
      </c>
      <c r="B70" s="230">
        <v>21</v>
      </c>
      <c r="C70" s="230">
        <v>3</v>
      </c>
      <c r="D70" s="31">
        <v>1</v>
      </c>
      <c r="E70" s="31">
        <v>0</v>
      </c>
      <c r="F70" s="38"/>
      <c r="G70" s="55" t="s">
        <v>344</v>
      </c>
      <c r="H70" s="52">
        <v>24080448</v>
      </c>
      <c r="I70" s="52">
        <v>4300000</v>
      </c>
      <c r="J70" s="61">
        <v>19780448</v>
      </c>
      <c r="K70" s="52">
        <v>6723591.15</v>
      </c>
      <c r="L70" s="52">
        <v>1909300.71</v>
      </c>
      <c r="M70" s="61">
        <v>4814290.44</v>
      </c>
      <c r="N70" s="52">
        <v>24080448</v>
      </c>
      <c r="O70" s="52">
        <v>4300000</v>
      </c>
      <c r="P70" s="61">
        <v>19780448</v>
      </c>
      <c r="Q70" s="52">
        <v>5257886.64</v>
      </c>
      <c r="R70" s="52">
        <v>61998.28</v>
      </c>
      <c r="S70" s="61">
        <v>5195888.36</v>
      </c>
      <c r="T70" s="61">
        <v>0</v>
      </c>
      <c r="U70" s="61">
        <v>1465704.51</v>
      </c>
      <c r="V70" s="211">
        <v>27.92</v>
      </c>
      <c r="W70" s="211">
        <v>21.83</v>
      </c>
      <c r="X70" s="61">
        <v>0</v>
      </c>
      <c r="Y70" s="64">
        <v>-381597.92</v>
      </c>
    </row>
    <row r="71" spans="1:25" ht="12.75">
      <c r="A71" s="229">
        <v>2</v>
      </c>
      <c r="B71" s="230">
        <v>6</v>
      </c>
      <c r="C71" s="230">
        <v>4</v>
      </c>
      <c r="D71" s="31">
        <v>1</v>
      </c>
      <c r="E71" s="31">
        <v>0</v>
      </c>
      <c r="F71" s="38"/>
      <c r="G71" s="55" t="s">
        <v>345</v>
      </c>
      <c r="H71" s="52">
        <v>31855331.97</v>
      </c>
      <c r="I71" s="52">
        <v>8650954.97</v>
      </c>
      <c r="J71" s="61">
        <v>23204377</v>
      </c>
      <c r="K71" s="52">
        <v>8540897.6</v>
      </c>
      <c r="L71" s="52">
        <v>855539.64</v>
      </c>
      <c r="M71" s="61">
        <v>7685357.96</v>
      </c>
      <c r="N71" s="52">
        <v>28641555</v>
      </c>
      <c r="O71" s="52">
        <v>5492678</v>
      </c>
      <c r="P71" s="61">
        <v>23148877</v>
      </c>
      <c r="Q71" s="52">
        <v>7509914.84</v>
      </c>
      <c r="R71" s="52">
        <v>747537.57</v>
      </c>
      <c r="S71" s="61">
        <v>6762377.27</v>
      </c>
      <c r="T71" s="61">
        <v>3213776.97</v>
      </c>
      <c r="U71" s="61">
        <v>1030982.76</v>
      </c>
      <c r="V71" s="211">
        <v>26.81</v>
      </c>
      <c r="W71" s="211">
        <v>26.22</v>
      </c>
      <c r="X71" s="61">
        <v>55500</v>
      </c>
      <c r="Y71" s="64">
        <v>922980.69</v>
      </c>
    </row>
    <row r="72" spans="1:25" ht="12.75">
      <c r="A72" s="229">
        <v>2</v>
      </c>
      <c r="B72" s="230">
        <v>19</v>
      </c>
      <c r="C72" s="230">
        <v>1</v>
      </c>
      <c r="D72" s="31">
        <v>1</v>
      </c>
      <c r="E72" s="31">
        <v>0</v>
      </c>
      <c r="F72" s="38"/>
      <c r="G72" s="55" t="s">
        <v>346</v>
      </c>
      <c r="H72" s="52">
        <v>173024686</v>
      </c>
      <c r="I72" s="52">
        <v>31531501</v>
      </c>
      <c r="J72" s="61">
        <v>141493185</v>
      </c>
      <c r="K72" s="52">
        <v>45648982.07</v>
      </c>
      <c r="L72" s="52">
        <v>5545798.25</v>
      </c>
      <c r="M72" s="61">
        <v>40103183.82</v>
      </c>
      <c r="N72" s="52">
        <v>163240186</v>
      </c>
      <c r="O72" s="52">
        <v>24606117</v>
      </c>
      <c r="P72" s="61">
        <v>138634069</v>
      </c>
      <c r="Q72" s="52">
        <v>35405892.33</v>
      </c>
      <c r="R72" s="52">
        <v>95989.51</v>
      </c>
      <c r="S72" s="61">
        <v>35309902.82</v>
      </c>
      <c r="T72" s="61">
        <v>9784500</v>
      </c>
      <c r="U72" s="61">
        <v>10243089.74</v>
      </c>
      <c r="V72" s="211">
        <v>26.38</v>
      </c>
      <c r="W72" s="211">
        <v>21.68</v>
      </c>
      <c r="X72" s="61">
        <v>2859116</v>
      </c>
      <c r="Y72" s="64">
        <v>4793281</v>
      </c>
    </row>
    <row r="73" spans="1:25" ht="12.75">
      <c r="A73" s="229">
        <v>2</v>
      </c>
      <c r="B73" s="230">
        <v>19</v>
      </c>
      <c r="C73" s="230">
        <v>2</v>
      </c>
      <c r="D73" s="31">
        <v>1</v>
      </c>
      <c r="E73" s="31">
        <v>0</v>
      </c>
      <c r="F73" s="38"/>
      <c r="G73" s="55" t="s">
        <v>347</v>
      </c>
      <c r="H73" s="52">
        <v>71426998</v>
      </c>
      <c r="I73" s="52">
        <v>10616426</v>
      </c>
      <c r="J73" s="61">
        <v>60810572</v>
      </c>
      <c r="K73" s="52">
        <v>17861021.38</v>
      </c>
      <c r="L73" s="52">
        <v>1646539.36</v>
      </c>
      <c r="M73" s="61">
        <v>16214482.02</v>
      </c>
      <c r="N73" s="52">
        <v>71936361</v>
      </c>
      <c r="O73" s="52">
        <v>15498000</v>
      </c>
      <c r="P73" s="61">
        <v>56438361</v>
      </c>
      <c r="Q73" s="52">
        <v>14141056.53</v>
      </c>
      <c r="R73" s="52">
        <v>286932.23</v>
      </c>
      <c r="S73" s="61">
        <v>13854124.3</v>
      </c>
      <c r="T73" s="61">
        <v>-509363</v>
      </c>
      <c r="U73" s="61">
        <v>3719964.85</v>
      </c>
      <c r="V73" s="211">
        <v>25</v>
      </c>
      <c r="W73" s="211">
        <v>19.65</v>
      </c>
      <c r="X73" s="61">
        <v>4372211</v>
      </c>
      <c r="Y73" s="64">
        <v>2360357.72</v>
      </c>
    </row>
    <row r="74" spans="1:25" ht="12.75">
      <c r="A74" s="229">
        <v>2</v>
      </c>
      <c r="B74" s="230">
        <v>10</v>
      </c>
      <c r="C74" s="230">
        <v>2</v>
      </c>
      <c r="D74" s="31">
        <v>1</v>
      </c>
      <c r="E74" s="31">
        <v>0</v>
      </c>
      <c r="F74" s="38"/>
      <c r="G74" s="55" t="s">
        <v>348</v>
      </c>
      <c r="H74" s="52">
        <v>26997677</v>
      </c>
      <c r="I74" s="52">
        <v>6201130</v>
      </c>
      <c r="J74" s="61">
        <v>20796547</v>
      </c>
      <c r="K74" s="52">
        <v>6014547.97</v>
      </c>
      <c r="L74" s="52">
        <v>1261778.69</v>
      </c>
      <c r="M74" s="61">
        <v>4752769.28</v>
      </c>
      <c r="N74" s="52">
        <v>29015302</v>
      </c>
      <c r="O74" s="52">
        <v>8875200</v>
      </c>
      <c r="P74" s="61">
        <v>20140102</v>
      </c>
      <c r="Q74" s="52">
        <v>5942126.15</v>
      </c>
      <c r="R74" s="52">
        <v>699263.78</v>
      </c>
      <c r="S74" s="61">
        <v>5242862.37</v>
      </c>
      <c r="T74" s="61">
        <v>-2017625</v>
      </c>
      <c r="U74" s="61">
        <v>72421.82</v>
      </c>
      <c r="V74" s="211">
        <v>22.27</v>
      </c>
      <c r="W74" s="211">
        <v>20.47</v>
      </c>
      <c r="X74" s="61">
        <v>656445</v>
      </c>
      <c r="Y74" s="64">
        <v>-490093.09</v>
      </c>
    </row>
    <row r="75" spans="1:25" ht="12.75">
      <c r="A75" s="229">
        <v>2</v>
      </c>
      <c r="B75" s="230">
        <v>26</v>
      </c>
      <c r="C75" s="230">
        <v>1</v>
      </c>
      <c r="D75" s="31">
        <v>1</v>
      </c>
      <c r="E75" s="31">
        <v>0</v>
      </c>
      <c r="F75" s="38"/>
      <c r="G75" s="55" t="s">
        <v>349</v>
      </c>
      <c r="H75" s="52">
        <v>15149611</v>
      </c>
      <c r="I75" s="52">
        <v>960044</v>
      </c>
      <c r="J75" s="61">
        <v>14189567</v>
      </c>
      <c r="K75" s="52">
        <v>4315699.05</v>
      </c>
      <c r="L75" s="52">
        <v>756635.59</v>
      </c>
      <c r="M75" s="61">
        <v>3559063.46</v>
      </c>
      <c r="N75" s="52">
        <v>15706777</v>
      </c>
      <c r="O75" s="52">
        <v>2295287</v>
      </c>
      <c r="P75" s="61">
        <v>13411490</v>
      </c>
      <c r="Q75" s="52">
        <v>2915140.59</v>
      </c>
      <c r="R75" s="52">
        <v>42297.29</v>
      </c>
      <c r="S75" s="61">
        <v>2872843.3</v>
      </c>
      <c r="T75" s="61">
        <v>-557166</v>
      </c>
      <c r="U75" s="61">
        <v>1400558.46</v>
      </c>
      <c r="V75" s="211">
        <v>28.48</v>
      </c>
      <c r="W75" s="211">
        <v>18.55</v>
      </c>
      <c r="X75" s="61">
        <v>778077</v>
      </c>
      <c r="Y75" s="64">
        <v>686220.16</v>
      </c>
    </row>
    <row r="76" spans="1:25" ht="12.75">
      <c r="A76" s="229">
        <v>2</v>
      </c>
      <c r="B76" s="230">
        <v>25</v>
      </c>
      <c r="C76" s="230">
        <v>1</v>
      </c>
      <c r="D76" s="31">
        <v>1</v>
      </c>
      <c r="E76" s="31">
        <v>0</v>
      </c>
      <c r="F76" s="38"/>
      <c r="G76" s="55" t="s">
        <v>350</v>
      </c>
      <c r="H76" s="52">
        <v>10954115</v>
      </c>
      <c r="I76" s="52">
        <v>236052</v>
      </c>
      <c r="J76" s="61">
        <v>10718063</v>
      </c>
      <c r="K76" s="52">
        <v>2999629.24</v>
      </c>
      <c r="L76" s="52">
        <v>55852.68</v>
      </c>
      <c r="M76" s="61">
        <v>2943776.56</v>
      </c>
      <c r="N76" s="52">
        <v>9932981</v>
      </c>
      <c r="O76" s="52">
        <v>17330</v>
      </c>
      <c r="P76" s="61">
        <v>9915651</v>
      </c>
      <c r="Q76" s="52">
        <v>2776029.16</v>
      </c>
      <c r="R76" s="52">
        <v>1230</v>
      </c>
      <c r="S76" s="61">
        <v>2774799.16</v>
      </c>
      <c r="T76" s="61">
        <v>1021134</v>
      </c>
      <c r="U76" s="61">
        <v>223600.08</v>
      </c>
      <c r="V76" s="211">
        <v>27.38</v>
      </c>
      <c r="W76" s="211">
        <v>27.94</v>
      </c>
      <c r="X76" s="61">
        <v>802412</v>
      </c>
      <c r="Y76" s="64">
        <v>168977.4</v>
      </c>
    </row>
    <row r="77" spans="1:25" ht="12.75">
      <c r="A77" s="229">
        <v>2</v>
      </c>
      <c r="B77" s="230">
        <v>25</v>
      </c>
      <c r="C77" s="230">
        <v>2</v>
      </c>
      <c r="D77" s="31">
        <v>1</v>
      </c>
      <c r="E77" s="31">
        <v>0</v>
      </c>
      <c r="F77" s="38"/>
      <c r="G77" s="55" t="s">
        <v>351</v>
      </c>
      <c r="H77" s="52">
        <v>107748779</v>
      </c>
      <c r="I77" s="52">
        <v>23432656</v>
      </c>
      <c r="J77" s="61">
        <v>84316123</v>
      </c>
      <c r="K77" s="52">
        <v>23260180.74</v>
      </c>
      <c r="L77" s="52">
        <v>1314457.01</v>
      </c>
      <c r="M77" s="61">
        <v>21945723.73</v>
      </c>
      <c r="N77" s="52">
        <v>107546873</v>
      </c>
      <c r="O77" s="52">
        <v>33415888</v>
      </c>
      <c r="P77" s="61">
        <v>74130985</v>
      </c>
      <c r="Q77" s="52">
        <v>21721846.93</v>
      </c>
      <c r="R77" s="52">
        <v>3814266.52</v>
      </c>
      <c r="S77" s="61">
        <v>17907580.41</v>
      </c>
      <c r="T77" s="61">
        <v>201906</v>
      </c>
      <c r="U77" s="61">
        <v>1538333.81</v>
      </c>
      <c r="V77" s="211">
        <v>21.58</v>
      </c>
      <c r="W77" s="211">
        <v>20.19</v>
      </c>
      <c r="X77" s="61">
        <v>10185138</v>
      </c>
      <c r="Y77" s="64">
        <v>4038143.32</v>
      </c>
    </row>
    <row r="78" spans="1:25" ht="12.75">
      <c r="A78" s="229">
        <v>2</v>
      </c>
      <c r="B78" s="230">
        <v>26</v>
      </c>
      <c r="C78" s="230">
        <v>2</v>
      </c>
      <c r="D78" s="31">
        <v>1</v>
      </c>
      <c r="E78" s="31">
        <v>0</v>
      </c>
      <c r="F78" s="38"/>
      <c r="G78" s="55" t="s">
        <v>352</v>
      </c>
      <c r="H78" s="52">
        <v>51711130</v>
      </c>
      <c r="I78" s="52">
        <v>9754779.4</v>
      </c>
      <c r="J78" s="61">
        <v>41956350.6</v>
      </c>
      <c r="K78" s="52">
        <v>11550741.71</v>
      </c>
      <c r="L78" s="52">
        <v>346584.98</v>
      </c>
      <c r="M78" s="61">
        <v>11204156.73</v>
      </c>
      <c r="N78" s="52">
        <v>50423930</v>
      </c>
      <c r="O78" s="52">
        <v>9388108</v>
      </c>
      <c r="P78" s="61">
        <v>41035822</v>
      </c>
      <c r="Q78" s="52">
        <v>11296545.1</v>
      </c>
      <c r="R78" s="52">
        <v>372955.54</v>
      </c>
      <c r="S78" s="61">
        <v>10923589.56</v>
      </c>
      <c r="T78" s="61">
        <v>1287200</v>
      </c>
      <c r="U78" s="61">
        <v>254196.61</v>
      </c>
      <c r="V78" s="211">
        <v>22.33</v>
      </c>
      <c r="W78" s="211">
        <v>22.4</v>
      </c>
      <c r="X78" s="61">
        <v>920528.6</v>
      </c>
      <c r="Y78" s="64">
        <v>280567.17</v>
      </c>
    </row>
    <row r="79" spans="1:25" s="95" customFormat="1" ht="15">
      <c r="A79" s="231"/>
      <c r="B79" s="232"/>
      <c r="C79" s="232"/>
      <c r="D79" s="101"/>
      <c r="E79" s="101"/>
      <c r="F79" s="102" t="s">
        <v>353</v>
      </c>
      <c r="G79" s="291"/>
      <c r="H79" s="103">
        <v>1856276246.5299997</v>
      </c>
      <c r="I79" s="103">
        <v>197569323.19000003</v>
      </c>
      <c r="J79" s="104">
        <v>1658706923.3399994</v>
      </c>
      <c r="K79" s="103">
        <v>497231432.9099999</v>
      </c>
      <c r="L79" s="103">
        <v>22666541.689999994</v>
      </c>
      <c r="M79" s="104">
        <v>474564891.2200001</v>
      </c>
      <c r="N79" s="103">
        <v>1925026979.8200002</v>
      </c>
      <c r="O79" s="103">
        <v>432211797.82000005</v>
      </c>
      <c r="P79" s="104">
        <v>1492815181.9999995</v>
      </c>
      <c r="Q79" s="103">
        <v>400483746.8499997</v>
      </c>
      <c r="R79" s="103">
        <v>33266631.790000007</v>
      </c>
      <c r="S79" s="104">
        <v>367217115.06000006</v>
      </c>
      <c r="T79" s="104">
        <v>-68750733.28999999</v>
      </c>
      <c r="U79" s="104">
        <v>96747686.06000008</v>
      </c>
      <c r="V79" s="212">
        <v>26.786499791692727</v>
      </c>
      <c r="W79" s="212">
        <v>20.80405890661579</v>
      </c>
      <c r="X79" s="104">
        <v>165891741.33999997</v>
      </c>
      <c r="Y79" s="105">
        <v>107347776.16000006</v>
      </c>
    </row>
    <row r="80" spans="1:25" ht="12.75">
      <c r="A80" s="229">
        <v>2</v>
      </c>
      <c r="B80" s="230">
        <v>1</v>
      </c>
      <c r="C80" s="230">
        <v>2</v>
      </c>
      <c r="D80" s="31">
        <v>2</v>
      </c>
      <c r="E80" s="31">
        <v>0</v>
      </c>
      <c r="F80" s="38"/>
      <c r="G80" s="55" t="s">
        <v>323</v>
      </c>
      <c r="H80" s="52">
        <v>37929807</v>
      </c>
      <c r="I80" s="52">
        <v>2651000</v>
      </c>
      <c r="J80" s="61">
        <v>35278807</v>
      </c>
      <c r="K80" s="52">
        <v>10825878.98</v>
      </c>
      <c r="L80" s="52">
        <v>672525.4</v>
      </c>
      <c r="M80" s="61">
        <v>10153353.58</v>
      </c>
      <c r="N80" s="52">
        <v>41127000</v>
      </c>
      <c r="O80" s="52">
        <v>12232551</v>
      </c>
      <c r="P80" s="61">
        <v>28894449</v>
      </c>
      <c r="Q80" s="52">
        <v>6552738.93</v>
      </c>
      <c r="R80" s="52">
        <v>444828.01</v>
      </c>
      <c r="S80" s="61">
        <v>6107910.92</v>
      </c>
      <c r="T80" s="61">
        <v>-3197193</v>
      </c>
      <c r="U80" s="61">
        <v>4273140.05</v>
      </c>
      <c r="V80" s="211">
        <v>28.54</v>
      </c>
      <c r="W80" s="211">
        <v>15.93</v>
      </c>
      <c r="X80" s="61">
        <v>6384358</v>
      </c>
      <c r="Y80" s="64">
        <v>4045442.66</v>
      </c>
    </row>
    <row r="81" spans="1:25" ht="12.75">
      <c r="A81" s="229">
        <v>2</v>
      </c>
      <c r="B81" s="230">
        <v>17</v>
      </c>
      <c r="C81" s="230">
        <v>1</v>
      </c>
      <c r="D81" s="31">
        <v>2</v>
      </c>
      <c r="E81" s="31">
        <v>0</v>
      </c>
      <c r="F81" s="38"/>
      <c r="G81" s="55" t="s">
        <v>354</v>
      </c>
      <c r="H81" s="52">
        <v>14631312.51</v>
      </c>
      <c r="I81" s="52">
        <v>746593</v>
      </c>
      <c r="J81" s="61">
        <v>13884719.51</v>
      </c>
      <c r="K81" s="52">
        <v>4193572.98</v>
      </c>
      <c r="L81" s="52">
        <v>11130</v>
      </c>
      <c r="M81" s="61">
        <v>4182442.98</v>
      </c>
      <c r="N81" s="52">
        <v>14580519.51</v>
      </c>
      <c r="O81" s="52">
        <v>1660012.46</v>
      </c>
      <c r="P81" s="61">
        <v>12920507.05</v>
      </c>
      <c r="Q81" s="52">
        <v>3337459.22</v>
      </c>
      <c r="R81" s="52">
        <v>15906.82</v>
      </c>
      <c r="S81" s="61">
        <v>3321552.4</v>
      </c>
      <c r="T81" s="61">
        <v>50793</v>
      </c>
      <c r="U81" s="61">
        <v>856113.76</v>
      </c>
      <c r="V81" s="211">
        <v>28.66</v>
      </c>
      <c r="W81" s="211">
        <v>22.88</v>
      </c>
      <c r="X81" s="61">
        <v>964212.46</v>
      </c>
      <c r="Y81" s="64">
        <v>860890.58</v>
      </c>
    </row>
    <row r="82" spans="1:25" ht="12.75">
      <c r="A82" s="229">
        <v>2</v>
      </c>
      <c r="B82" s="230">
        <v>9</v>
      </c>
      <c r="C82" s="230">
        <v>2</v>
      </c>
      <c r="D82" s="31">
        <v>2</v>
      </c>
      <c r="E82" s="31">
        <v>0</v>
      </c>
      <c r="F82" s="38"/>
      <c r="G82" s="55" t="s">
        <v>324</v>
      </c>
      <c r="H82" s="52">
        <v>30991247.05</v>
      </c>
      <c r="I82" s="52">
        <v>8337100</v>
      </c>
      <c r="J82" s="61">
        <v>22654147.05</v>
      </c>
      <c r="K82" s="52">
        <v>6863914.44</v>
      </c>
      <c r="L82" s="52">
        <v>394315.4</v>
      </c>
      <c r="M82" s="61">
        <v>6469599.04</v>
      </c>
      <c r="N82" s="52">
        <v>31128168.05</v>
      </c>
      <c r="O82" s="52">
        <v>9546258</v>
      </c>
      <c r="P82" s="61">
        <v>21581910.05</v>
      </c>
      <c r="Q82" s="52">
        <v>5537383.78</v>
      </c>
      <c r="R82" s="52">
        <v>188166.29</v>
      </c>
      <c r="S82" s="61">
        <v>5349217.49</v>
      </c>
      <c r="T82" s="61">
        <v>-136921</v>
      </c>
      <c r="U82" s="61">
        <v>1326530.66</v>
      </c>
      <c r="V82" s="211">
        <v>22.14</v>
      </c>
      <c r="W82" s="211">
        <v>17.78</v>
      </c>
      <c r="X82" s="61">
        <v>1072237</v>
      </c>
      <c r="Y82" s="64">
        <v>1120381.55</v>
      </c>
    </row>
    <row r="83" spans="1:25" ht="12.75">
      <c r="A83" s="229">
        <v>2</v>
      </c>
      <c r="B83" s="230">
        <v>24</v>
      </c>
      <c r="C83" s="230">
        <v>2</v>
      </c>
      <c r="D83" s="31">
        <v>2</v>
      </c>
      <c r="E83" s="31">
        <v>0</v>
      </c>
      <c r="F83" s="38"/>
      <c r="G83" s="55" t="s">
        <v>355</v>
      </c>
      <c r="H83" s="52">
        <v>8342346</v>
      </c>
      <c r="I83" s="52">
        <v>190558</v>
      </c>
      <c r="J83" s="61">
        <v>8151788</v>
      </c>
      <c r="K83" s="52">
        <v>2473999.7</v>
      </c>
      <c r="L83" s="52">
        <v>39448.1</v>
      </c>
      <c r="M83" s="61">
        <v>2434551.6</v>
      </c>
      <c r="N83" s="52">
        <v>11691291</v>
      </c>
      <c r="O83" s="52">
        <v>4414841</v>
      </c>
      <c r="P83" s="61">
        <v>7276450</v>
      </c>
      <c r="Q83" s="52">
        <v>2675119.29</v>
      </c>
      <c r="R83" s="52">
        <v>592629.52</v>
      </c>
      <c r="S83" s="61">
        <v>2082489.77</v>
      </c>
      <c r="T83" s="61">
        <v>-3348945</v>
      </c>
      <c r="U83" s="61">
        <v>-201119.59</v>
      </c>
      <c r="V83" s="211">
        <v>29.65</v>
      </c>
      <c r="W83" s="211">
        <v>22.88</v>
      </c>
      <c r="X83" s="61">
        <v>875338</v>
      </c>
      <c r="Y83" s="64">
        <v>352061.83</v>
      </c>
    </row>
    <row r="84" spans="1:25" ht="12.75">
      <c r="A84" s="229">
        <v>2</v>
      </c>
      <c r="B84" s="230">
        <v>13</v>
      </c>
      <c r="C84" s="230">
        <v>1</v>
      </c>
      <c r="D84" s="31">
        <v>2</v>
      </c>
      <c r="E84" s="31">
        <v>0</v>
      </c>
      <c r="F84" s="38"/>
      <c r="G84" s="55" t="s">
        <v>356</v>
      </c>
      <c r="H84" s="52">
        <v>14274564</v>
      </c>
      <c r="I84" s="52">
        <v>988690</v>
      </c>
      <c r="J84" s="61">
        <v>13285874</v>
      </c>
      <c r="K84" s="52">
        <v>4089266.08</v>
      </c>
      <c r="L84" s="52">
        <v>72560</v>
      </c>
      <c r="M84" s="61">
        <v>4016706.08</v>
      </c>
      <c r="N84" s="52">
        <v>13778964</v>
      </c>
      <c r="O84" s="52">
        <v>1082355</v>
      </c>
      <c r="P84" s="61">
        <v>12696609</v>
      </c>
      <c r="Q84" s="52">
        <v>3443617.36</v>
      </c>
      <c r="R84" s="52">
        <v>6241.5</v>
      </c>
      <c r="S84" s="61">
        <v>3437375.86</v>
      </c>
      <c r="T84" s="61">
        <v>495600</v>
      </c>
      <c r="U84" s="61">
        <v>645648.72</v>
      </c>
      <c r="V84" s="211">
        <v>28.64</v>
      </c>
      <c r="W84" s="211">
        <v>24.99</v>
      </c>
      <c r="X84" s="61">
        <v>589265</v>
      </c>
      <c r="Y84" s="64">
        <v>579330.22</v>
      </c>
    </row>
    <row r="85" spans="1:25" ht="12.75">
      <c r="A85" s="229">
        <v>2</v>
      </c>
      <c r="B85" s="230">
        <v>21</v>
      </c>
      <c r="C85" s="230">
        <v>4</v>
      </c>
      <c r="D85" s="31">
        <v>2</v>
      </c>
      <c r="E85" s="31">
        <v>0</v>
      </c>
      <c r="F85" s="38"/>
      <c r="G85" s="55" t="s">
        <v>357</v>
      </c>
      <c r="H85" s="52">
        <v>19968067</v>
      </c>
      <c r="I85" s="52">
        <v>3778930</v>
      </c>
      <c r="J85" s="61">
        <v>16189137</v>
      </c>
      <c r="K85" s="52">
        <v>5076765.61</v>
      </c>
      <c r="L85" s="52">
        <v>51034.8</v>
      </c>
      <c r="M85" s="61">
        <v>5025730.81</v>
      </c>
      <c r="N85" s="52">
        <v>22768067</v>
      </c>
      <c r="O85" s="52">
        <v>8050170</v>
      </c>
      <c r="P85" s="61">
        <v>14717897</v>
      </c>
      <c r="Q85" s="52">
        <v>3818398.51</v>
      </c>
      <c r="R85" s="52">
        <v>104550</v>
      </c>
      <c r="S85" s="61">
        <v>3713848.51</v>
      </c>
      <c r="T85" s="61">
        <v>-2800000</v>
      </c>
      <c r="U85" s="61">
        <v>1258367.1</v>
      </c>
      <c r="V85" s="211">
        <v>25.42</v>
      </c>
      <c r="W85" s="211">
        <v>16.77</v>
      </c>
      <c r="X85" s="61">
        <v>1471240</v>
      </c>
      <c r="Y85" s="64">
        <v>1311882.3</v>
      </c>
    </row>
    <row r="86" spans="1:25" ht="12.75">
      <c r="A86" s="229">
        <v>2</v>
      </c>
      <c r="B86" s="230">
        <v>23</v>
      </c>
      <c r="C86" s="230">
        <v>1</v>
      </c>
      <c r="D86" s="31">
        <v>2</v>
      </c>
      <c r="E86" s="31">
        <v>0</v>
      </c>
      <c r="F86" s="38"/>
      <c r="G86" s="55" t="s">
        <v>358</v>
      </c>
      <c r="H86" s="52">
        <v>38604787</v>
      </c>
      <c r="I86" s="52">
        <v>4449400</v>
      </c>
      <c r="J86" s="61">
        <v>34155387</v>
      </c>
      <c r="K86" s="52">
        <v>10390078.72</v>
      </c>
      <c r="L86" s="52">
        <v>345379.24</v>
      </c>
      <c r="M86" s="61">
        <v>10044699.48</v>
      </c>
      <c r="N86" s="52">
        <v>39484787</v>
      </c>
      <c r="O86" s="52">
        <v>5626775</v>
      </c>
      <c r="P86" s="61">
        <v>33858012</v>
      </c>
      <c r="Q86" s="52">
        <v>10338975.14</v>
      </c>
      <c r="R86" s="52">
        <v>1413185.94</v>
      </c>
      <c r="S86" s="61">
        <v>8925789.2</v>
      </c>
      <c r="T86" s="61">
        <v>-880000</v>
      </c>
      <c r="U86" s="61">
        <v>51103.58</v>
      </c>
      <c r="V86" s="211">
        <v>26.91</v>
      </c>
      <c r="W86" s="211">
        <v>26.18</v>
      </c>
      <c r="X86" s="61">
        <v>297375</v>
      </c>
      <c r="Y86" s="64">
        <v>1118910.28</v>
      </c>
    </row>
    <row r="87" spans="1:25" ht="12.75">
      <c r="A87" s="229">
        <v>2</v>
      </c>
      <c r="B87" s="230">
        <v>23</v>
      </c>
      <c r="C87" s="230">
        <v>2</v>
      </c>
      <c r="D87" s="31">
        <v>2</v>
      </c>
      <c r="E87" s="31">
        <v>0</v>
      </c>
      <c r="F87" s="38"/>
      <c r="G87" s="55" t="s">
        <v>359</v>
      </c>
      <c r="H87" s="52">
        <v>83543805</v>
      </c>
      <c r="I87" s="52">
        <v>3095000</v>
      </c>
      <c r="J87" s="61">
        <v>80448805</v>
      </c>
      <c r="K87" s="52">
        <v>22668195</v>
      </c>
      <c r="L87" s="52">
        <v>389520.07</v>
      </c>
      <c r="M87" s="61">
        <v>22278674.93</v>
      </c>
      <c r="N87" s="52">
        <v>90943805</v>
      </c>
      <c r="O87" s="52">
        <v>24390607</v>
      </c>
      <c r="P87" s="61">
        <v>66553198</v>
      </c>
      <c r="Q87" s="52">
        <v>17716706.44</v>
      </c>
      <c r="R87" s="52">
        <v>2274059.46</v>
      </c>
      <c r="S87" s="61">
        <v>15442646.98</v>
      </c>
      <c r="T87" s="61">
        <v>-7400000</v>
      </c>
      <c r="U87" s="61">
        <v>4951488.56</v>
      </c>
      <c r="V87" s="211">
        <v>27.13</v>
      </c>
      <c r="W87" s="211">
        <v>19.48</v>
      </c>
      <c r="X87" s="61">
        <v>13895607</v>
      </c>
      <c r="Y87" s="64">
        <v>6836027.95</v>
      </c>
    </row>
    <row r="88" spans="1:25" ht="12.75">
      <c r="A88" s="229">
        <v>2</v>
      </c>
      <c r="B88" s="230">
        <v>19</v>
      </c>
      <c r="C88" s="230">
        <v>3</v>
      </c>
      <c r="D88" s="31">
        <v>2</v>
      </c>
      <c r="E88" s="31">
        <v>0</v>
      </c>
      <c r="F88" s="38"/>
      <c r="G88" s="55" t="s">
        <v>360</v>
      </c>
      <c r="H88" s="52">
        <v>20292738.32</v>
      </c>
      <c r="I88" s="52">
        <v>3847606</v>
      </c>
      <c r="J88" s="61">
        <v>16445132.32</v>
      </c>
      <c r="K88" s="52">
        <v>4652528.52</v>
      </c>
      <c r="L88" s="52">
        <v>7356</v>
      </c>
      <c r="M88" s="61">
        <v>4645172.52</v>
      </c>
      <c r="N88" s="52">
        <v>18634544</v>
      </c>
      <c r="O88" s="52">
        <v>3231936.6</v>
      </c>
      <c r="P88" s="61">
        <v>15402607.4</v>
      </c>
      <c r="Q88" s="52">
        <v>3952487.08</v>
      </c>
      <c r="R88" s="52">
        <v>132063.04</v>
      </c>
      <c r="S88" s="61">
        <v>3820424.04</v>
      </c>
      <c r="T88" s="61">
        <v>1658194.32</v>
      </c>
      <c r="U88" s="61">
        <v>700041.44</v>
      </c>
      <c r="V88" s="211">
        <v>22.92</v>
      </c>
      <c r="W88" s="211">
        <v>21.21</v>
      </c>
      <c r="X88" s="61">
        <v>1042524.92</v>
      </c>
      <c r="Y88" s="64">
        <v>824748.48</v>
      </c>
    </row>
    <row r="89" spans="1:25" ht="12.75">
      <c r="A89" s="229">
        <v>2</v>
      </c>
      <c r="B89" s="230">
        <v>14</v>
      </c>
      <c r="C89" s="230">
        <v>3</v>
      </c>
      <c r="D89" s="31">
        <v>2</v>
      </c>
      <c r="E89" s="31">
        <v>0</v>
      </c>
      <c r="F89" s="38"/>
      <c r="G89" s="55" t="s">
        <v>361</v>
      </c>
      <c r="H89" s="52">
        <v>23640402</v>
      </c>
      <c r="I89" s="52">
        <v>6470794</v>
      </c>
      <c r="J89" s="61">
        <v>17169608</v>
      </c>
      <c r="K89" s="52">
        <v>6713093.97</v>
      </c>
      <c r="L89" s="52">
        <v>592233</v>
      </c>
      <c r="M89" s="61">
        <v>6120860.97</v>
      </c>
      <c r="N89" s="52">
        <v>23140402</v>
      </c>
      <c r="O89" s="52">
        <v>8150983</v>
      </c>
      <c r="P89" s="61">
        <v>14989419</v>
      </c>
      <c r="Q89" s="52">
        <v>4037497.85</v>
      </c>
      <c r="R89" s="52">
        <v>107041.85</v>
      </c>
      <c r="S89" s="61">
        <v>3930456</v>
      </c>
      <c r="T89" s="61">
        <v>500000</v>
      </c>
      <c r="U89" s="61">
        <v>2675596.12</v>
      </c>
      <c r="V89" s="211">
        <v>28.39</v>
      </c>
      <c r="W89" s="211">
        <v>17.44</v>
      </c>
      <c r="X89" s="61">
        <v>2180189</v>
      </c>
      <c r="Y89" s="64">
        <v>2190404.97</v>
      </c>
    </row>
    <row r="90" spans="1:25" ht="12.75">
      <c r="A90" s="229">
        <v>2</v>
      </c>
      <c r="B90" s="230">
        <v>15</v>
      </c>
      <c r="C90" s="230">
        <v>2</v>
      </c>
      <c r="D90" s="31">
        <v>2</v>
      </c>
      <c r="E90" s="31">
        <v>0</v>
      </c>
      <c r="F90" s="38"/>
      <c r="G90" s="55" t="s">
        <v>362</v>
      </c>
      <c r="H90" s="52">
        <v>14726380</v>
      </c>
      <c r="I90" s="52">
        <v>399981</v>
      </c>
      <c r="J90" s="61">
        <v>14326399</v>
      </c>
      <c r="K90" s="52">
        <v>4298306.54</v>
      </c>
      <c r="L90" s="52">
        <v>17593.51</v>
      </c>
      <c r="M90" s="61">
        <v>4280713.03</v>
      </c>
      <c r="N90" s="52">
        <v>14976380</v>
      </c>
      <c r="O90" s="52">
        <v>1510038</v>
      </c>
      <c r="P90" s="61">
        <v>13466342</v>
      </c>
      <c r="Q90" s="52">
        <v>3685098.56</v>
      </c>
      <c r="R90" s="52">
        <v>43801.15</v>
      </c>
      <c r="S90" s="61">
        <v>3641297.41</v>
      </c>
      <c r="T90" s="61">
        <v>-250000</v>
      </c>
      <c r="U90" s="61">
        <v>613207.98</v>
      </c>
      <c r="V90" s="211">
        <v>29.18</v>
      </c>
      <c r="W90" s="211">
        <v>24.6</v>
      </c>
      <c r="X90" s="61">
        <v>860057</v>
      </c>
      <c r="Y90" s="64">
        <v>639415.62</v>
      </c>
    </row>
    <row r="91" spans="1:25" ht="12.75">
      <c r="A91" s="229">
        <v>2</v>
      </c>
      <c r="B91" s="230">
        <v>14</v>
      </c>
      <c r="C91" s="230">
        <v>4</v>
      </c>
      <c r="D91" s="31">
        <v>2</v>
      </c>
      <c r="E91" s="31">
        <v>0</v>
      </c>
      <c r="F91" s="38"/>
      <c r="G91" s="55" t="s">
        <v>363</v>
      </c>
      <c r="H91" s="52">
        <v>13924220</v>
      </c>
      <c r="I91" s="52">
        <v>250000</v>
      </c>
      <c r="J91" s="61">
        <v>13674220</v>
      </c>
      <c r="K91" s="52">
        <v>4063230.15</v>
      </c>
      <c r="L91" s="52">
        <v>3093.11</v>
      </c>
      <c r="M91" s="61">
        <v>4060137.04</v>
      </c>
      <c r="N91" s="52">
        <v>13725720</v>
      </c>
      <c r="O91" s="52">
        <v>447703</v>
      </c>
      <c r="P91" s="61">
        <v>13278017</v>
      </c>
      <c r="Q91" s="52">
        <v>3124592.31</v>
      </c>
      <c r="R91" s="52">
        <v>18903</v>
      </c>
      <c r="S91" s="61">
        <v>3105689.31</v>
      </c>
      <c r="T91" s="61">
        <v>198500</v>
      </c>
      <c r="U91" s="61">
        <v>938637.84</v>
      </c>
      <c r="V91" s="211">
        <v>29.18</v>
      </c>
      <c r="W91" s="211">
        <v>22.76</v>
      </c>
      <c r="X91" s="61">
        <v>396203</v>
      </c>
      <c r="Y91" s="64">
        <v>954447.73</v>
      </c>
    </row>
    <row r="92" spans="1:25" ht="12.75">
      <c r="A92" s="229">
        <v>2</v>
      </c>
      <c r="B92" s="230">
        <v>2</v>
      </c>
      <c r="C92" s="230">
        <v>5</v>
      </c>
      <c r="D92" s="31">
        <v>2</v>
      </c>
      <c r="E92" s="31">
        <v>0</v>
      </c>
      <c r="F92" s="38"/>
      <c r="G92" s="55" t="s">
        <v>326</v>
      </c>
      <c r="H92" s="52">
        <v>25669841.49</v>
      </c>
      <c r="I92" s="52">
        <v>3662788</v>
      </c>
      <c r="J92" s="61">
        <v>22007053.49</v>
      </c>
      <c r="K92" s="52">
        <v>6799191.5</v>
      </c>
      <c r="L92" s="52">
        <v>359117</v>
      </c>
      <c r="M92" s="61">
        <v>6440074.5</v>
      </c>
      <c r="N92" s="52">
        <v>27471824.49</v>
      </c>
      <c r="O92" s="52">
        <v>5517809</v>
      </c>
      <c r="P92" s="61">
        <v>21954015.49</v>
      </c>
      <c r="Q92" s="52">
        <v>6206463</v>
      </c>
      <c r="R92" s="52">
        <v>930253.85</v>
      </c>
      <c r="S92" s="61">
        <v>5276209.15</v>
      </c>
      <c r="T92" s="61">
        <v>-1801983</v>
      </c>
      <c r="U92" s="61">
        <v>592728.5</v>
      </c>
      <c r="V92" s="211">
        <v>26.48</v>
      </c>
      <c r="W92" s="211">
        <v>22.59</v>
      </c>
      <c r="X92" s="61">
        <v>53038</v>
      </c>
      <c r="Y92" s="64">
        <v>1163865.35</v>
      </c>
    </row>
    <row r="93" spans="1:25" ht="12.75">
      <c r="A93" s="229">
        <v>2</v>
      </c>
      <c r="B93" s="230">
        <v>16</v>
      </c>
      <c r="C93" s="230">
        <v>2</v>
      </c>
      <c r="D93" s="31">
        <v>2</v>
      </c>
      <c r="E93" s="31">
        <v>0</v>
      </c>
      <c r="F93" s="38"/>
      <c r="G93" s="55" t="s">
        <v>364</v>
      </c>
      <c r="H93" s="52">
        <v>11342743.01</v>
      </c>
      <c r="I93" s="52">
        <v>300000</v>
      </c>
      <c r="J93" s="61">
        <v>11042743.01</v>
      </c>
      <c r="K93" s="52">
        <v>3315097.74</v>
      </c>
      <c r="L93" s="52">
        <v>32867</v>
      </c>
      <c r="M93" s="61">
        <v>3282230.74</v>
      </c>
      <c r="N93" s="52">
        <v>12542623.37</v>
      </c>
      <c r="O93" s="52">
        <v>2733836.09</v>
      </c>
      <c r="P93" s="61">
        <v>9808787.28</v>
      </c>
      <c r="Q93" s="52">
        <v>3004795.05</v>
      </c>
      <c r="R93" s="52">
        <v>502871.08</v>
      </c>
      <c r="S93" s="61">
        <v>2501923.97</v>
      </c>
      <c r="T93" s="61">
        <v>-1199880.36</v>
      </c>
      <c r="U93" s="61">
        <v>310302.69</v>
      </c>
      <c r="V93" s="211">
        <v>29.22</v>
      </c>
      <c r="W93" s="211">
        <v>23.95</v>
      </c>
      <c r="X93" s="61">
        <v>1233955.73</v>
      </c>
      <c r="Y93" s="64">
        <v>780306.77</v>
      </c>
    </row>
    <row r="94" spans="1:25" ht="12.75">
      <c r="A94" s="229">
        <v>2</v>
      </c>
      <c r="B94" s="230">
        <v>3</v>
      </c>
      <c r="C94" s="230">
        <v>2</v>
      </c>
      <c r="D94" s="31">
        <v>2</v>
      </c>
      <c r="E94" s="31">
        <v>0</v>
      </c>
      <c r="F94" s="38"/>
      <c r="G94" s="55" t="s">
        <v>327</v>
      </c>
      <c r="H94" s="52">
        <v>18588641</v>
      </c>
      <c r="I94" s="52">
        <v>454613</v>
      </c>
      <c r="J94" s="61">
        <v>18134028</v>
      </c>
      <c r="K94" s="52">
        <v>5041795.18</v>
      </c>
      <c r="L94" s="52">
        <v>37044</v>
      </c>
      <c r="M94" s="61">
        <v>5004751.18</v>
      </c>
      <c r="N94" s="52">
        <v>23176826</v>
      </c>
      <c r="O94" s="52">
        <v>6230820</v>
      </c>
      <c r="P94" s="61">
        <v>16946006</v>
      </c>
      <c r="Q94" s="52">
        <v>4484798.14</v>
      </c>
      <c r="R94" s="52">
        <v>44614.2</v>
      </c>
      <c r="S94" s="61">
        <v>4440183.94</v>
      </c>
      <c r="T94" s="61">
        <v>-4588185</v>
      </c>
      <c r="U94" s="61">
        <v>556997.04</v>
      </c>
      <c r="V94" s="211">
        <v>27.12</v>
      </c>
      <c r="W94" s="211">
        <v>19.35</v>
      </c>
      <c r="X94" s="61">
        <v>1188022</v>
      </c>
      <c r="Y94" s="64">
        <v>564567.24</v>
      </c>
    </row>
    <row r="95" spans="1:25" ht="12.75">
      <c r="A95" s="229">
        <v>2</v>
      </c>
      <c r="B95" s="230">
        <v>16</v>
      </c>
      <c r="C95" s="230">
        <v>3</v>
      </c>
      <c r="D95" s="31">
        <v>2</v>
      </c>
      <c r="E95" s="31">
        <v>0</v>
      </c>
      <c r="F95" s="38"/>
      <c r="G95" s="55" t="s">
        <v>365</v>
      </c>
      <c r="H95" s="52">
        <v>25044255</v>
      </c>
      <c r="I95" s="52">
        <v>707583.06</v>
      </c>
      <c r="J95" s="61">
        <v>24336671.94</v>
      </c>
      <c r="K95" s="52">
        <v>6579882.61</v>
      </c>
      <c r="L95" s="52">
        <v>185125</v>
      </c>
      <c r="M95" s="61">
        <v>6394757.61</v>
      </c>
      <c r="N95" s="52">
        <v>27731452.53</v>
      </c>
      <c r="O95" s="52">
        <v>5735373.15</v>
      </c>
      <c r="P95" s="61">
        <v>21996079.38</v>
      </c>
      <c r="Q95" s="52">
        <v>5164563.91</v>
      </c>
      <c r="R95" s="52">
        <v>187668.74</v>
      </c>
      <c r="S95" s="61">
        <v>4976895.17</v>
      </c>
      <c r="T95" s="61">
        <v>-2687197.53</v>
      </c>
      <c r="U95" s="61">
        <v>1415318.7</v>
      </c>
      <c r="V95" s="211">
        <v>26.27</v>
      </c>
      <c r="W95" s="211">
        <v>18.62</v>
      </c>
      <c r="X95" s="61">
        <v>2340592.56</v>
      </c>
      <c r="Y95" s="64">
        <v>1417862.44</v>
      </c>
    </row>
    <row r="96" spans="1:25" ht="12.75">
      <c r="A96" s="229">
        <v>2</v>
      </c>
      <c r="B96" s="230">
        <v>1</v>
      </c>
      <c r="C96" s="230">
        <v>3</v>
      </c>
      <c r="D96" s="31">
        <v>2</v>
      </c>
      <c r="E96" s="31">
        <v>0</v>
      </c>
      <c r="F96" s="38"/>
      <c r="G96" s="55" t="s">
        <v>366</v>
      </c>
      <c r="H96" s="52">
        <v>25414827.7</v>
      </c>
      <c r="I96" s="52">
        <v>7948931</v>
      </c>
      <c r="J96" s="61">
        <v>17465896.7</v>
      </c>
      <c r="K96" s="52">
        <v>6512849.81</v>
      </c>
      <c r="L96" s="52">
        <v>1646610.13</v>
      </c>
      <c r="M96" s="61">
        <v>4866239.68</v>
      </c>
      <c r="N96" s="52">
        <v>23529315.43</v>
      </c>
      <c r="O96" s="52">
        <v>6428399.43</v>
      </c>
      <c r="P96" s="61">
        <v>17100916</v>
      </c>
      <c r="Q96" s="52">
        <v>6164097.12</v>
      </c>
      <c r="R96" s="52">
        <v>2031849.78</v>
      </c>
      <c r="S96" s="61">
        <v>4132247.34</v>
      </c>
      <c r="T96" s="61">
        <v>1885512.27</v>
      </c>
      <c r="U96" s="61">
        <v>348752.69</v>
      </c>
      <c r="V96" s="211">
        <v>25.62</v>
      </c>
      <c r="W96" s="211">
        <v>26.19</v>
      </c>
      <c r="X96" s="61">
        <v>364980.7</v>
      </c>
      <c r="Y96" s="64">
        <v>733992.34</v>
      </c>
    </row>
    <row r="97" spans="1:25" ht="12.75">
      <c r="A97" s="229">
        <v>2</v>
      </c>
      <c r="B97" s="230">
        <v>6</v>
      </c>
      <c r="C97" s="230">
        <v>5</v>
      </c>
      <c r="D97" s="31">
        <v>2</v>
      </c>
      <c r="E97" s="31">
        <v>0</v>
      </c>
      <c r="F97" s="38"/>
      <c r="G97" s="55" t="s">
        <v>367</v>
      </c>
      <c r="H97" s="52">
        <v>17311588</v>
      </c>
      <c r="I97" s="52">
        <v>6330671</v>
      </c>
      <c r="J97" s="61">
        <v>10980917</v>
      </c>
      <c r="K97" s="52">
        <v>3002819.81</v>
      </c>
      <c r="L97" s="52">
        <v>42786.87</v>
      </c>
      <c r="M97" s="61">
        <v>2960032.94</v>
      </c>
      <c r="N97" s="52">
        <v>15428244</v>
      </c>
      <c r="O97" s="52">
        <v>6078000</v>
      </c>
      <c r="P97" s="61">
        <v>9350244</v>
      </c>
      <c r="Q97" s="52">
        <v>2510982.53</v>
      </c>
      <c r="R97" s="52">
        <v>10132.52</v>
      </c>
      <c r="S97" s="61">
        <v>2500850.01</v>
      </c>
      <c r="T97" s="61">
        <v>1883344</v>
      </c>
      <c r="U97" s="61">
        <v>491837.28</v>
      </c>
      <c r="V97" s="211">
        <v>17.34</v>
      </c>
      <c r="W97" s="211">
        <v>16.27</v>
      </c>
      <c r="X97" s="61">
        <v>1630673</v>
      </c>
      <c r="Y97" s="64">
        <v>459182.93</v>
      </c>
    </row>
    <row r="98" spans="1:25" ht="12.75">
      <c r="A98" s="229">
        <v>2</v>
      </c>
      <c r="B98" s="230">
        <v>4</v>
      </c>
      <c r="C98" s="230">
        <v>2</v>
      </c>
      <c r="D98" s="31">
        <v>2</v>
      </c>
      <c r="E98" s="31">
        <v>0</v>
      </c>
      <c r="F98" s="38"/>
      <c r="G98" s="55" t="s">
        <v>368</v>
      </c>
      <c r="H98" s="52">
        <v>11038790</v>
      </c>
      <c r="I98" s="52">
        <v>1341000</v>
      </c>
      <c r="J98" s="61">
        <v>9697790</v>
      </c>
      <c r="K98" s="52">
        <v>3248881</v>
      </c>
      <c r="L98" s="52">
        <v>595499.4</v>
      </c>
      <c r="M98" s="61">
        <v>2653381.6</v>
      </c>
      <c r="N98" s="52">
        <v>10421570</v>
      </c>
      <c r="O98" s="52">
        <v>1441000</v>
      </c>
      <c r="P98" s="61">
        <v>8980570</v>
      </c>
      <c r="Q98" s="52">
        <v>2503194.52</v>
      </c>
      <c r="R98" s="52">
        <v>45764.99</v>
      </c>
      <c r="S98" s="61">
        <v>2457429.53</v>
      </c>
      <c r="T98" s="61">
        <v>617220</v>
      </c>
      <c r="U98" s="61">
        <v>745686.48</v>
      </c>
      <c r="V98" s="211">
        <v>29.43</v>
      </c>
      <c r="W98" s="211">
        <v>24.01</v>
      </c>
      <c r="X98" s="61">
        <v>717220</v>
      </c>
      <c r="Y98" s="64">
        <v>195952.07</v>
      </c>
    </row>
    <row r="99" spans="1:25" ht="12.75">
      <c r="A99" s="229">
        <v>2</v>
      </c>
      <c r="B99" s="230">
        <v>3</v>
      </c>
      <c r="C99" s="230">
        <v>3</v>
      </c>
      <c r="D99" s="31">
        <v>2</v>
      </c>
      <c r="E99" s="31">
        <v>0</v>
      </c>
      <c r="F99" s="38"/>
      <c r="G99" s="55" t="s">
        <v>369</v>
      </c>
      <c r="H99" s="52">
        <v>28352505</v>
      </c>
      <c r="I99" s="52">
        <v>29443</v>
      </c>
      <c r="J99" s="61">
        <v>28323062</v>
      </c>
      <c r="K99" s="52">
        <v>10025923.55</v>
      </c>
      <c r="L99" s="52">
        <v>29281.5</v>
      </c>
      <c r="M99" s="61">
        <v>9996642.05</v>
      </c>
      <c r="N99" s="52">
        <v>32432505</v>
      </c>
      <c r="O99" s="52">
        <v>9303462</v>
      </c>
      <c r="P99" s="61">
        <v>23129043</v>
      </c>
      <c r="Q99" s="52">
        <v>5601017.03</v>
      </c>
      <c r="R99" s="52">
        <v>148795.28</v>
      </c>
      <c r="S99" s="61">
        <v>5452221.75</v>
      </c>
      <c r="T99" s="61">
        <v>-4080000</v>
      </c>
      <c r="U99" s="61">
        <v>4424906.52</v>
      </c>
      <c r="V99" s="211">
        <v>35.36</v>
      </c>
      <c r="W99" s="211">
        <v>17.26</v>
      </c>
      <c r="X99" s="61">
        <v>5194019</v>
      </c>
      <c r="Y99" s="64">
        <v>4544420.3</v>
      </c>
    </row>
    <row r="100" spans="1:25" ht="12.75">
      <c r="A100" s="229">
        <v>2</v>
      </c>
      <c r="B100" s="230">
        <v>6</v>
      </c>
      <c r="C100" s="230">
        <v>6</v>
      </c>
      <c r="D100" s="31">
        <v>2</v>
      </c>
      <c r="E100" s="31">
        <v>0</v>
      </c>
      <c r="F100" s="38"/>
      <c r="G100" s="55" t="s">
        <v>370</v>
      </c>
      <c r="H100" s="52">
        <v>24508504</v>
      </c>
      <c r="I100" s="52">
        <v>6658240</v>
      </c>
      <c r="J100" s="61">
        <v>17850264</v>
      </c>
      <c r="K100" s="52">
        <v>6196066.81</v>
      </c>
      <c r="L100" s="52">
        <v>1304447.49</v>
      </c>
      <c r="M100" s="61">
        <v>4891619.32</v>
      </c>
      <c r="N100" s="52">
        <v>22108903</v>
      </c>
      <c r="O100" s="52">
        <v>7404299</v>
      </c>
      <c r="P100" s="61">
        <v>14704604</v>
      </c>
      <c r="Q100" s="52">
        <v>4452086.73</v>
      </c>
      <c r="R100" s="52">
        <v>446686.36</v>
      </c>
      <c r="S100" s="61">
        <v>4005400.37</v>
      </c>
      <c r="T100" s="61">
        <v>2399601</v>
      </c>
      <c r="U100" s="61">
        <v>1743980.08</v>
      </c>
      <c r="V100" s="211">
        <v>25.28</v>
      </c>
      <c r="W100" s="211">
        <v>20.13</v>
      </c>
      <c r="X100" s="61">
        <v>3145660</v>
      </c>
      <c r="Y100" s="64">
        <v>886218.95</v>
      </c>
    </row>
    <row r="101" spans="1:25" ht="12.75">
      <c r="A101" s="229">
        <v>2</v>
      </c>
      <c r="B101" s="230">
        <v>23</v>
      </c>
      <c r="C101" s="230">
        <v>3</v>
      </c>
      <c r="D101" s="31">
        <v>2</v>
      </c>
      <c r="E101" s="31">
        <v>0</v>
      </c>
      <c r="F101" s="38"/>
      <c r="G101" s="55" t="s">
        <v>371</v>
      </c>
      <c r="H101" s="52">
        <v>8716810</v>
      </c>
      <c r="I101" s="52">
        <v>0</v>
      </c>
      <c r="J101" s="61">
        <v>8716810</v>
      </c>
      <c r="K101" s="52">
        <v>2349865.02</v>
      </c>
      <c r="L101" s="52">
        <v>0</v>
      </c>
      <c r="M101" s="61">
        <v>2349865.02</v>
      </c>
      <c r="N101" s="52">
        <v>10375773.14</v>
      </c>
      <c r="O101" s="52">
        <v>2103081</v>
      </c>
      <c r="P101" s="61">
        <v>8272692.14</v>
      </c>
      <c r="Q101" s="52">
        <v>1845772.49</v>
      </c>
      <c r="R101" s="52">
        <v>4354.2</v>
      </c>
      <c r="S101" s="61">
        <v>1841418.29</v>
      </c>
      <c r="T101" s="61">
        <v>-1658963.14</v>
      </c>
      <c r="U101" s="61">
        <v>504092.53</v>
      </c>
      <c r="V101" s="211">
        <v>26.95</v>
      </c>
      <c r="W101" s="211">
        <v>17.78</v>
      </c>
      <c r="X101" s="61">
        <v>444117.86</v>
      </c>
      <c r="Y101" s="64">
        <v>508446.73</v>
      </c>
    </row>
    <row r="102" spans="1:25" ht="12.75">
      <c r="A102" s="229">
        <v>2</v>
      </c>
      <c r="B102" s="230">
        <v>24</v>
      </c>
      <c r="C102" s="230">
        <v>3</v>
      </c>
      <c r="D102" s="31">
        <v>2</v>
      </c>
      <c r="E102" s="31">
        <v>0</v>
      </c>
      <c r="F102" s="38"/>
      <c r="G102" s="55" t="s">
        <v>372</v>
      </c>
      <c r="H102" s="52">
        <v>22884734</v>
      </c>
      <c r="I102" s="52">
        <v>1100630</v>
      </c>
      <c r="J102" s="61">
        <v>21784104</v>
      </c>
      <c r="K102" s="52">
        <v>5981426.14</v>
      </c>
      <c r="L102" s="52">
        <v>24211.18</v>
      </c>
      <c r="M102" s="61">
        <v>5957214.96</v>
      </c>
      <c r="N102" s="52">
        <v>23573141</v>
      </c>
      <c r="O102" s="52">
        <v>3599124</v>
      </c>
      <c r="P102" s="61">
        <v>19974017</v>
      </c>
      <c r="Q102" s="52">
        <v>4758387.16</v>
      </c>
      <c r="R102" s="52">
        <v>41541.57</v>
      </c>
      <c r="S102" s="61">
        <v>4716845.59</v>
      </c>
      <c r="T102" s="61">
        <v>-688407</v>
      </c>
      <c r="U102" s="61">
        <v>1223038.98</v>
      </c>
      <c r="V102" s="211">
        <v>26.13</v>
      </c>
      <c r="W102" s="211">
        <v>20.18</v>
      </c>
      <c r="X102" s="61">
        <v>1810087</v>
      </c>
      <c r="Y102" s="64">
        <v>1240369.37</v>
      </c>
    </row>
    <row r="103" spans="1:25" ht="12.75">
      <c r="A103" s="229">
        <v>2</v>
      </c>
      <c r="B103" s="230">
        <v>7</v>
      </c>
      <c r="C103" s="230">
        <v>2</v>
      </c>
      <c r="D103" s="31">
        <v>2</v>
      </c>
      <c r="E103" s="31">
        <v>0</v>
      </c>
      <c r="F103" s="38"/>
      <c r="G103" s="55" t="s">
        <v>330</v>
      </c>
      <c r="H103" s="52">
        <v>25337889</v>
      </c>
      <c r="I103" s="52">
        <v>730864</v>
      </c>
      <c r="J103" s="61">
        <v>24607025</v>
      </c>
      <c r="K103" s="52">
        <v>7177919.62</v>
      </c>
      <c r="L103" s="52">
        <v>153005.5</v>
      </c>
      <c r="M103" s="61">
        <v>7024914.12</v>
      </c>
      <c r="N103" s="52">
        <v>25781622</v>
      </c>
      <c r="O103" s="52">
        <v>2962600.61</v>
      </c>
      <c r="P103" s="61">
        <v>22819021.39</v>
      </c>
      <c r="Q103" s="52">
        <v>5615922.24</v>
      </c>
      <c r="R103" s="52">
        <v>3409.45</v>
      </c>
      <c r="S103" s="61">
        <v>5612512.79</v>
      </c>
      <c r="T103" s="61">
        <v>-443733</v>
      </c>
      <c r="U103" s="61">
        <v>1561997.38</v>
      </c>
      <c r="V103" s="211">
        <v>28.32</v>
      </c>
      <c r="W103" s="211">
        <v>21.78</v>
      </c>
      <c r="X103" s="61">
        <v>1788003.61</v>
      </c>
      <c r="Y103" s="64">
        <v>1412401.33</v>
      </c>
    </row>
    <row r="104" spans="1:25" ht="12.75">
      <c r="A104" s="229">
        <v>2</v>
      </c>
      <c r="B104" s="230">
        <v>8</v>
      </c>
      <c r="C104" s="230">
        <v>7</v>
      </c>
      <c r="D104" s="31">
        <v>2</v>
      </c>
      <c r="E104" s="31">
        <v>0</v>
      </c>
      <c r="F104" s="38"/>
      <c r="G104" s="55" t="s">
        <v>332</v>
      </c>
      <c r="H104" s="52">
        <v>46860235</v>
      </c>
      <c r="I104" s="52">
        <v>2420784</v>
      </c>
      <c r="J104" s="61">
        <v>44439451</v>
      </c>
      <c r="K104" s="52">
        <v>13587340.29</v>
      </c>
      <c r="L104" s="52">
        <v>162305.88</v>
      </c>
      <c r="M104" s="61">
        <v>13425034.41</v>
      </c>
      <c r="N104" s="52">
        <v>44685235</v>
      </c>
      <c r="O104" s="52">
        <v>4322422</v>
      </c>
      <c r="P104" s="61">
        <v>40362813</v>
      </c>
      <c r="Q104" s="52">
        <v>11317785.15</v>
      </c>
      <c r="R104" s="52">
        <v>145659.69</v>
      </c>
      <c r="S104" s="61">
        <v>11172125.46</v>
      </c>
      <c r="T104" s="61">
        <v>2175000</v>
      </c>
      <c r="U104" s="61">
        <v>2269555.14</v>
      </c>
      <c r="V104" s="211">
        <v>28.99</v>
      </c>
      <c r="W104" s="211">
        <v>25.32</v>
      </c>
      <c r="X104" s="61">
        <v>4076638</v>
      </c>
      <c r="Y104" s="64">
        <v>2252908.95</v>
      </c>
    </row>
    <row r="105" spans="1:25" ht="12.75">
      <c r="A105" s="229">
        <v>2</v>
      </c>
      <c r="B105" s="230">
        <v>23</v>
      </c>
      <c r="C105" s="230">
        <v>5</v>
      </c>
      <c r="D105" s="31">
        <v>2</v>
      </c>
      <c r="E105" s="31">
        <v>0</v>
      </c>
      <c r="F105" s="38"/>
      <c r="G105" s="55" t="s">
        <v>373</v>
      </c>
      <c r="H105" s="52">
        <v>103525339.2</v>
      </c>
      <c r="I105" s="52">
        <v>1088658.8</v>
      </c>
      <c r="J105" s="61">
        <v>102436680.4</v>
      </c>
      <c r="K105" s="52">
        <v>29394470.19</v>
      </c>
      <c r="L105" s="52">
        <v>276554.85</v>
      </c>
      <c r="M105" s="61">
        <v>29117915.34</v>
      </c>
      <c r="N105" s="52">
        <v>111998029.25</v>
      </c>
      <c r="O105" s="52">
        <v>39069188.68</v>
      </c>
      <c r="P105" s="61">
        <v>72928840.57</v>
      </c>
      <c r="Q105" s="52">
        <v>19611361.06</v>
      </c>
      <c r="R105" s="52">
        <v>1889774.09</v>
      </c>
      <c r="S105" s="61">
        <v>17721586.97</v>
      </c>
      <c r="T105" s="61">
        <v>-8472690.05</v>
      </c>
      <c r="U105" s="61">
        <v>9783109.13</v>
      </c>
      <c r="V105" s="211">
        <v>28.39</v>
      </c>
      <c r="W105" s="211">
        <v>17.51</v>
      </c>
      <c r="X105" s="61">
        <v>29507839.83</v>
      </c>
      <c r="Y105" s="64">
        <v>11396328.37</v>
      </c>
    </row>
    <row r="106" spans="1:25" ht="12.75">
      <c r="A106" s="229">
        <v>2</v>
      </c>
      <c r="B106" s="230">
        <v>17</v>
      </c>
      <c r="C106" s="230">
        <v>2</v>
      </c>
      <c r="D106" s="31">
        <v>2</v>
      </c>
      <c r="E106" s="31">
        <v>0</v>
      </c>
      <c r="F106" s="38"/>
      <c r="G106" s="55" t="s">
        <v>374</v>
      </c>
      <c r="H106" s="52">
        <v>16921191</v>
      </c>
      <c r="I106" s="52">
        <v>3577914.63</v>
      </c>
      <c r="J106" s="61">
        <v>13343276.37</v>
      </c>
      <c r="K106" s="52">
        <v>4111399.5</v>
      </c>
      <c r="L106" s="52">
        <v>290104.38</v>
      </c>
      <c r="M106" s="61">
        <v>3821295.12</v>
      </c>
      <c r="N106" s="52">
        <v>17903106</v>
      </c>
      <c r="O106" s="52">
        <v>5888157.04</v>
      </c>
      <c r="P106" s="61">
        <v>12014948.96</v>
      </c>
      <c r="Q106" s="52">
        <v>2920866.79</v>
      </c>
      <c r="R106" s="52">
        <v>16865.44</v>
      </c>
      <c r="S106" s="61">
        <v>2904001.35</v>
      </c>
      <c r="T106" s="61">
        <v>-981915</v>
      </c>
      <c r="U106" s="61">
        <v>1190532.71</v>
      </c>
      <c r="V106" s="211">
        <v>24.29</v>
      </c>
      <c r="W106" s="211">
        <v>16.31</v>
      </c>
      <c r="X106" s="61">
        <v>1328327.41</v>
      </c>
      <c r="Y106" s="64">
        <v>917293.77</v>
      </c>
    </row>
    <row r="107" spans="1:25" ht="12.75">
      <c r="A107" s="229">
        <v>2</v>
      </c>
      <c r="B107" s="230">
        <v>18</v>
      </c>
      <c r="C107" s="230">
        <v>1</v>
      </c>
      <c r="D107" s="31">
        <v>2</v>
      </c>
      <c r="E107" s="31">
        <v>0</v>
      </c>
      <c r="F107" s="38"/>
      <c r="G107" s="55" t="s">
        <v>375</v>
      </c>
      <c r="H107" s="52">
        <v>19969551.65</v>
      </c>
      <c r="I107" s="52">
        <v>1518379</v>
      </c>
      <c r="J107" s="61">
        <v>18451172.65</v>
      </c>
      <c r="K107" s="52">
        <v>5356511.9</v>
      </c>
      <c r="L107" s="52">
        <v>185590.46</v>
      </c>
      <c r="M107" s="61">
        <v>5170921.44</v>
      </c>
      <c r="N107" s="52">
        <v>20028554.65</v>
      </c>
      <c r="O107" s="52">
        <v>3129555</v>
      </c>
      <c r="P107" s="61">
        <v>16898999.65</v>
      </c>
      <c r="Q107" s="52">
        <v>4090854.34</v>
      </c>
      <c r="R107" s="52">
        <v>102511.81</v>
      </c>
      <c r="S107" s="61">
        <v>3988342.53</v>
      </c>
      <c r="T107" s="61">
        <v>-59003</v>
      </c>
      <c r="U107" s="61">
        <v>1265657.56</v>
      </c>
      <c r="V107" s="211">
        <v>26.82</v>
      </c>
      <c r="W107" s="211">
        <v>20.42</v>
      </c>
      <c r="X107" s="61">
        <v>1552173</v>
      </c>
      <c r="Y107" s="64">
        <v>1182578.91</v>
      </c>
    </row>
    <row r="108" spans="1:25" ht="12.75">
      <c r="A108" s="229">
        <v>2</v>
      </c>
      <c r="B108" s="230">
        <v>3</v>
      </c>
      <c r="C108" s="230">
        <v>4</v>
      </c>
      <c r="D108" s="31">
        <v>2</v>
      </c>
      <c r="E108" s="31">
        <v>0</v>
      </c>
      <c r="F108" s="38"/>
      <c r="G108" s="55" t="s">
        <v>376</v>
      </c>
      <c r="H108" s="52">
        <v>13123461.58</v>
      </c>
      <c r="I108" s="52">
        <v>1012898</v>
      </c>
      <c r="J108" s="61">
        <v>12110563.58</v>
      </c>
      <c r="K108" s="52">
        <v>3723461.15</v>
      </c>
      <c r="L108" s="52">
        <v>10463.43</v>
      </c>
      <c r="M108" s="61">
        <v>3712997.72</v>
      </c>
      <c r="N108" s="52">
        <v>15670407.58</v>
      </c>
      <c r="O108" s="52">
        <v>3892879</v>
      </c>
      <c r="P108" s="61">
        <v>11777528.58</v>
      </c>
      <c r="Q108" s="52">
        <v>3248338.03</v>
      </c>
      <c r="R108" s="52">
        <v>171815.12</v>
      </c>
      <c r="S108" s="61">
        <v>3076522.91</v>
      </c>
      <c r="T108" s="61">
        <v>-2546946</v>
      </c>
      <c r="U108" s="61">
        <v>475123.12</v>
      </c>
      <c r="V108" s="211">
        <v>28.37</v>
      </c>
      <c r="W108" s="211">
        <v>20.72</v>
      </c>
      <c r="X108" s="61">
        <v>333035</v>
      </c>
      <c r="Y108" s="64">
        <v>636474.81</v>
      </c>
    </row>
    <row r="109" spans="1:25" ht="12.75">
      <c r="A109" s="229">
        <v>2</v>
      </c>
      <c r="B109" s="230">
        <v>13</v>
      </c>
      <c r="C109" s="230">
        <v>2</v>
      </c>
      <c r="D109" s="31">
        <v>2</v>
      </c>
      <c r="E109" s="31">
        <v>0</v>
      </c>
      <c r="F109" s="38"/>
      <c r="G109" s="55" t="s">
        <v>377</v>
      </c>
      <c r="H109" s="52">
        <v>40567200</v>
      </c>
      <c r="I109" s="52">
        <v>12163458</v>
      </c>
      <c r="J109" s="61">
        <v>28403742</v>
      </c>
      <c r="K109" s="52">
        <v>6798144.14</v>
      </c>
      <c r="L109" s="52">
        <v>-1092.43</v>
      </c>
      <c r="M109" s="61">
        <v>6799236.57</v>
      </c>
      <c r="N109" s="52">
        <v>40050932</v>
      </c>
      <c r="O109" s="52">
        <v>17320156</v>
      </c>
      <c r="P109" s="61">
        <v>22730776</v>
      </c>
      <c r="Q109" s="52">
        <v>7371364.38</v>
      </c>
      <c r="R109" s="52">
        <v>950377.59</v>
      </c>
      <c r="S109" s="61">
        <v>6420986.79</v>
      </c>
      <c r="T109" s="61">
        <v>516268</v>
      </c>
      <c r="U109" s="61">
        <v>-573220.24</v>
      </c>
      <c r="V109" s="211">
        <v>16.75</v>
      </c>
      <c r="W109" s="211">
        <v>18.4</v>
      </c>
      <c r="X109" s="61">
        <v>5672966</v>
      </c>
      <c r="Y109" s="64">
        <v>378249.78</v>
      </c>
    </row>
    <row r="110" spans="1:25" ht="12.75">
      <c r="A110" s="229">
        <v>2</v>
      </c>
      <c r="B110" s="230">
        <v>9</v>
      </c>
      <c r="C110" s="230">
        <v>3</v>
      </c>
      <c r="D110" s="31">
        <v>2</v>
      </c>
      <c r="E110" s="31">
        <v>0</v>
      </c>
      <c r="F110" s="38"/>
      <c r="G110" s="55" t="s">
        <v>378</v>
      </c>
      <c r="H110" s="52">
        <v>12281673</v>
      </c>
      <c r="I110" s="52">
        <v>2295693</v>
      </c>
      <c r="J110" s="61">
        <v>9985980</v>
      </c>
      <c r="K110" s="52">
        <v>2912880.89</v>
      </c>
      <c r="L110" s="52">
        <v>25350</v>
      </c>
      <c r="M110" s="61">
        <v>2887530.89</v>
      </c>
      <c r="N110" s="52">
        <v>10779181.16</v>
      </c>
      <c r="O110" s="52">
        <v>1535500</v>
      </c>
      <c r="P110" s="61">
        <v>9243681.16</v>
      </c>
      <c r="Q110" s="52">
        <v>2506132.86</v>
      </c>
      <c r="R110" s="52">
        <v>74538.98</v>
      </c>
      <c r="S110" s="61">
        <v>2431593.88</v>
      </c>
      <c r="T110" s="61">
        <v>1502491.84</v>
      </c>
      <c r="U110" s="61">
        <v>406748.03</v>
      </c>
      <c r="V110" s="211">
        <v>23.71</v>
      </c>
      <c r="W110" s="211">
        <v>23.24</v>
      </c>
      <c r="X110" s="61">
        <v>742298.84</v>
      </c>
      <c r="Y110" s="64">
        <v>455937.01</v>
      </c>
    </row>
    <row r="111" spans="1:25" ht="12.75">
      <c r="A111" s="229">
        <v>2</v>
      </c>
      <c r="B111" s="230">
        <v>9</v>
      </c>
      <c r="C111" s="230">
        <v>4</v>
      </c>
      <c r="D111" s="31">
        <v>2</v>
      </c>
      <c r="E111" s="31">
        <v>0</v>
      </c>
      <c r="F111" s="38"/>
      <c r="G111" s="55" t="s">
        <v>379</v>
      </c>
      <c r="H111" s="52">
        <v>19803735.91</v>
      </c>
      <c r="I111" s="52">
        <v>709631.75</v>
      </c>
      <c r="J111" s="61">
        <v>19094104.16</v>
      </c>
      <c r="K111" s="52">
        <v>5467296.73</v>
      </c>
      <c r="L111" s="52">
        <v>34199.19</v>
      </c>
      <c r="M111" s="61">
        <v>5433097.54</v>
      </c>
      <c r="N111" s="52">
        <v>21036261.58</v>
      </c>
      <c r="O111" s="52">
        <v>4082542.71</v>
      </c>
      <c r="P111" s="61">
        <v>16953718.87</v>
      </c>
      <c r="Q111" s="52">
        <v>4512457.96</v>
      </c>
      <c r="R111" s="52">
        <v>286804.3</v>
      </c>
      <c r="S111" s="61">
        <v>4225653.66</v>
      </c>
      <c r="T111" s="61">
        <v>-1232525.67</v>
      </c>
      <c r="U111" s="61">
        <v>954838.77</v>
      </c>
      <c r="V111" s="211">
        <v>27.6</v>
      </c>
      <c r="W111" s="211">
        <v>21.45</v>
      </c>
      <c r="X111" s="61">
        <v>2140385.29</v>
      </c>
      <c r="Y111" s="64">
        <v>1207443.88</v>
      </c>
    </row>
    <row r="112" spans="1:25" ht="12.75">
      <c r="A112" s="229">
        <v>2</v>
      </c>
      <c r="B112" s="230">
        <v>9</v>
      </c>
      <c r="C112" s="230">
        <v>5</v>
      </c>
      <c r="D112" s="31">
        <v>2</v>
      </c>
      <c r="E112" s="31">
        <v>0</v>
      </c>
      <c r="F112" s="38"/>
      <c r="G112" s="55" t="s">
        <v>380</v>
      </c>
      <c r="H112" s="52">
        <v>18806794.5</v>
      </c>
      <c r="I112" s="52">
        <v>1246828</v>
      </c>
      <c r="J112" s="61">
        <v>17559966.5</v>
      </c>
      <c r="K112" s="52">
        <v>4943231.02</v>
      </c>
      <c r="L112" s="52">
        <v>6640.5</v>
      </c>
      <c r="M112" s="61">
        <v>4936590.52</v>
      </c>
      <c r="N112" s="52">
        <v>19852622.5</v>
      </c>
      <c r="O112" s="52">
        <v>3739815</v>
      </c>
      <c r="P112" s="61">
        <v>16112807.5</v>
      </c>
      <c r="Q112" s="52">
        <v>4774568.93</v>
      </c>
      <c r="R112" s="52">
        <v>470207.13</v>
      </c>
      <c r="S112" s="61">
        <v>4304361.8</v>
      </c>
      <c r="T112" s="61">
        <v>-1045828</v>
      </c>
      <c r="U112" s="61">
        <v>168662.09</v>
      </c>
      <c r="V112" s="211">
        <v>26.28</v>
      </c>
      <c r="W112" s="211">
        <v>24.05</v>
      </c>
      <c r="X112" s="61">
        <v>1447159</v>
      </c>
      <c r="Y112" s="64">
        <v>632228.72</v>
      </c>
    </row>
    <row r="113" spans="1:25" ht="12.75">
      <c r="A113" s="229">
        <v>2</v>
      </c>
      <c r="B113" s="230">
        <v>8</v>
      </c>
      <c r="C113" s="230">
        <v>9</v>
      </c>
      <c r="D113" s="31">
        <v>2</v>
      </c>
      <c r="E113" s="31">
        <v>0</v>
      </c>
      <c r="F113" s="38"/>
      <c r="G113" s="55" t="s">
        <v>381</v>
      </c>
      <c r="H113" s="52">
        <v>10061851</v>
      </c>
      <c r="I113" s="52">
        <v>3551117</v>
      </c>
      <c r="J113" s="61">
        <v>6510734</v>
      </c>
      <c r="K113" s="52">
        <v>1575049.5</v>
      </c>
      <c r="L113" s="52">
        <v>63915.89</v>
      </c>
      <c r="M113" s="61">
        <v>1511133.61</v>
      </c>
      <c r="N113" s="52">
        <v>9517568</v>
      </c>
      <c r="O113" s="52">
        <v>3097425</v>
      </c>
      <c r="P113" s="61">
        <v>6420143</v>
      </c>
      <c r="Q113" s="52">
        <v>2450010.22</v>
      </c>
      <c r="R113" s="52">
        <v>910574.55</v>
      </c>
      <c r="S113" s="61">
        <v>1539435.67</v>
      </c>
      <c r="T113" s="61">
        <v>544283</v>
      </c>
      <c r="U113" s="61">
        <v>-874960.72</v>
      </c>
      <c r="V113" s="211">
        <v>15.65</v>
      </c>
      <c r="W113" s="211">
        <v>25.74</v>
      </c>
      <c r="X113" s="61">
        <v>90591</v>
      </c>
      <c r="Y113" s="64">
        <v>-28302.06</v>
      </c>
    </row>
    <row r="114" spans="1:25" ht="12.75">
      <c r="A114" s="229">
        <v>2</v>
      </c>
      <c r="B114" s="230">
        <v>10</v>
      </c>
      <c r="C114" s="230">
        <v>4</v>
      </c>
      <c r="D114" s="31">
        <v>2</v>
      </c>
      <c r="E114" s="31">
        <v>0</v>
      </c>
      <c r="F114" s="38"/>
      <c r="G114" s="55" t="s">
        <v>335</v>
      </c>
      <c r="H114" s="52">
        <v>18935558</v>
      </c>
      <c r="I114" s="52">
        <v>1432295</v>
      </c>
      <c r="J114" s="61">
        <v>17503263</v>
      </c>
      <c r="K114" s="52">
        <v>5075646.73</v>
      </c>
      <c r="L114" s="52">
        <v>10500</v>
      </c>
      <c r="M114" s="61">
        <v>5065146.73</v>
      </c>
      <c r="N114" s="52">
        <v>19809204</v>
      </c>
      <c r="O114" s="52">
        <v>3129884</v>
      </c>
      <c r="P114" s="61">
        <v>16679320</v>
      </c>
      <c r="Q114" s="52">
        <v>4100429.75</v>
      </c>
      <c r="R114" s="52">
        <v>10633.21</v>
      </c>
      <c r="S114" s="61">
        <v>4089796.54</v>
      </c>
      <c r="T114" s="61">
        <v>-873646</v>
      </c>
      <c r="U114" s="61">
        <v>975216.98</v>
      </c>
      <c r="V114" s="211">
        <v>26.8</v>
      </c>
      <c r="W114" s="211">
        <v>20.69</v>
      </c>
      <c r="X114" s="61">
        <v>823943</v>
      </c>
      <c r="Y114" s="64">
        <v>975350.19</v>
      </c>
    </row>
    <row r="115" spans="1:25" ht="12.75">
      <c r="A115" s="229">
        <v>2</v>
      </c>
      <c r="B115" s="230">
        <v>11</v>
      </c>
      <c r="C115" s="230">
        <v>2</v>
      </c>
      <c r="D115" s="31">
        <v>2</v>
      </c>
      <c r="E115" s="31">
        <v>0</v>
      </c>
      <c r="F115" s="38"/>
      <c r="G115" s="55" t="s">
        <v>336</v>
      </c>
      <c r="H115" s="52">
        <v>52061598.44</v>
      </c>
      <c r="I115" s="52">
        <v>2074476.29</v>
      </c>
      <c r="J115" s="61">
        <v>49987122.15</v>
      </c>
      <c r="K115" s="52">
        <v>15081799.95</v>
      </c>
      <c r="L115" s="52">
        <v>94973.85</v>
      </c>
      <c r="M115" s="61">
        <v>14986826.1</v>
      </c>
      <c r="N115" s="52">
        <v>57376984.61</v>
      </c>
      <c r="O115" s="52">
        <v>11944180.57</v>
      </c>
      <c r="P115" s="61">
        <v>45432804.04</v>
      </c>
      <c r="Q115" s="52">
        <v>10741771.81</v>
      </c>
      <c r="R115" s="52">
        <v>734937.84</v>
      </c>
      <c r="S115" s="61">
        <v>10006833.97</v>
      </c>
      <c r="T115" s="61">
        <v>-5315386.17</v>
      </c>
      <c r="U115" s="61">
        <v>4340028.14</v>
      </c>
      <c r="V115" s="211">
        <v>28.96</v>
      </c>
      <c r="W115" s="211">
        <v>18.72</v>
      </c>
      <c r="X115" s="61">
        <v>4554318.11</v>
      </c>
      <c r="Y115" s="64">
        <v>4979992.13</v>
      </c>
    </row>
    <row r="116" spans="1:25" ht="12.75">
      <c r="A116" s="229">
        <v>2</v>
      </c>
      <c r="B116" s="230">
        <v>2</v>
      </c>
      <c r="C116" s="230">
        <v>6</v>
      </c>
      <c r="D116" s="31">
        <v>2</v>
      </c>
      <c r="E116" s="31">
        <v>0</v>
      </c>
      <c r="F116" s="38"/>
      <c r="G116" s="55" t="s">
        <v>382</v>
      </c>
      <c r="H116" s="52">
        <v>25876404.59</v>
      </c>
      <c r="I116" s="52">
        <v>6029340.4</v>
      </c>
      <c r="J116" s="61">
        <v>19847064.19</v>
      </c>
      <c r="K116" s="52">
        <v>7897070.05</v>
      </c>
      <c r="L116" s="52">
        <v>2400495.65</v>
      </c>
      <c r="M116" s="61">
        <v>5496574.4</v>
      </c>
      <c r="N116" s="52">
        <v>25075819.59</v>
      </c>
      <c r="O116" s="52">
        <v>6462744.9</v>
      </c>
      <c r="P116" s="61">
        <v>18613074.69</v>
      </c>
      <c r="Q116" s="52">
        <v>5015251.32</v>
      </c>
      <c r="R116" s="52">
        <v>369001.73</v>
      </c>
      <c r="S116" s="61">
        <v>4646249.59</v>
      </c>
      <c r="T116" s="61">
        <v>800585</v>
      </c>
      <c r="U116" s="61">
        <v>2881818.73</v>
      </c>
      <c r="V116" s="211">
        <v>30.51</v>
      </c>
      <c r="W116" s="211">
        <v>20</v>
      </c>
      <c r="X116" s="61">
        <v>1233989.5</v>
      </c>
      <c r="Y116" s="64">
        <v>850324.81</v>
      </c>
    </row>
    <row r="117" spans="1:25" ht="12.75">
      <c r="A117" s="229">
        <v>2</v>
      </c>
      <c r="B117" s="230">
        <v>18</v>
      </c>
      <c r="C117" s="230">
        <v>2</v>
      </c>
      <c r="D117" s="31">
        <v>2</v>
      </c>
      <c r="E117" s="31">
        <v>0</v>
      </c>
      <c r="F117" s="38"/>
      <c r="G117" s="55" t="s">
        <v>383</v>
      </c>
      <c r="H117" s="52">
        <v>17083477.74</v>
      </c>
      <c r="I117" s="52">
        <v>3930370</v>
      </c>
      <c r="J117" s="61">
        <v>13153107.74</v>
      </c>
      <c r="K117" s="52">
        <v>3351895.28</v>
      </c>
      <c r="L117" s="52">
        <v>56429.46</v>
      </c>
      <c r="M117" s="61">
        <v>3295465.82</v>
      </c>
      <c r="N117" s="52">
        <v>19099889.74</v>
      </c>
      <c r="O117" s="52">
        <v>5969282.75</v>
      </c>
      <c r="P117" s="61">
        <v>13130606.99</v>
      </c>
      <c r="Q117" s="52">
        <v>3272217.2</v>
      </c>
      <c r="R117" s="52">
        <v>4000</v>
      </c>
      <c r="S117" s="61">
        <v>3268217.2</v>
      </c>
      <c r="T117" s="61">
        <v>-2016412</v>
      </c>
      <c r="U117" s="61">
        <v>79678.08</v>
      </c>
      <c r="V117" s="211">
        <v>19.62</v>
      </c>
      <c r="W117" s="211">
        <v>17.13</v>
      </c>
      <c r="X117" s="61">
        <v>22500.75</v>
      </c>
      <c r="Y117" s="64">
        <v>27248.62</v>
      </c>
    </row>
    <row r="118" spans="1:25" ht="12.75">
      <c r="A118" s="229">
        <v>2</v>
      </c>
      <c r="B118" s="230">
        <v>19</v>
      </c>
      <c r="C118" s="230">
        <v>5</v>
      </c>
      <c r="D118" s="31">
        <v>2</v>
      </c>
      <c r="E118" s="31">
        <v>0</v>
      </c>
      <c r="F118" s="38"/>
      <c r="G118" s="55" t="s">
        <v>384</v>
      </c>
      <c r="H118" s="52">
        <v>19940810</v>
      </c>
      <c r="I118" s="52">
        <v>3143866</v>
      </c>
      <c r="J118" s="61">
        <v>16796944</v>
      </c>
      <c r="K118" s="52">
        <v>5512751.11</v>
      </c>
      <c r="L118" s="52">
        <v>512631</v>
      </c>
      <c r="M118" s="61">
        <v>5000120.11</v>
      </c>
      <c r="N118" s="52">
        <v>20586830</v>
      </c>
      <c r="O118" s="52">
        <v>5695986</v>
      </c>
      <c r="P118" s="61">
        <v>14890844</v>
      </c>
      <c r="Q118" s="52">
        <v>5957385.48</v>
      </c>
      <c r="R118" s="52">
        <v>2124752</v>
      </c>
      <c r="S118" s="61">
        <v>3832633.48</v>
      </c>
      <c r="T118" s="61">
        <v>-646020</v>
      </c>
      <c r="U118" s="61">
        <v>-444634.37</v>
      </c>
      <c r="V118" s="211">
        <v>27.64</v>
      </c>
      <c r="W118" s="211">
        <v>28.93</v>
      </c>
      <c r="X118" s="61">
        <v>1906100</v>
      </c>
      <c r="Y118" s="64">
        <v>1167486.63</v>
      </c>
    </row>
    <row r="119" spans="1:25" ht="12.75">
      <c r="A119" s="229">
        <v>2</v>
      </c>
      <c r="B119" s="230">
        <v>7</v>
      </c>
      <c r="C119" s="230">
        <v>4</v>
      </c>
      <c r="D119" s="31">
        <v>2</v>
      </c>
      <c r="E119" s="31">
        <v>0</v>
      </c>
      <c r="F119" s="38"/>
      <c r="G119" s="55" t="s">
        <v>385</v>
      </c>
      <c r="H119" s="52">
        <v>13233047</v>
      </c>
      <c r="I119" s="52">
        <v>585000</v>
      </c>
      <c r="J119" s="61">
        <v>12648047</v>
      </c>
      <c r="K119" s="52">
        <v>3478562.79</v>
      </c>
      <c r="L119" s="52">
        <v>60567.77</v>
      </c>
      <c r="M119" s="61">
        <v>3417995.02</v>
      </c>
      <c r="N119" s="52">
        <v>12215147</v>
      </c>
      <c r="O119" s="52">
        <v>825000</v>
      </c>
      <c r="P119" s="61">
        <v>11390147</v>
      </c>
      <c r="Q119" s="52">
        <v>2761602.73</v>
      </c>
      <c r="R119" s="52">
        <v>500</v>
      </c>
      <c r="S119" s="61">
        <v>2761102.73</v>
      </c>
      <c r="T119" s="61">
        <v>1017900</v>
      </c>
      <c r="U119" s="61">
        <v>716960.06</v>
      </c>
      <c r="V119" s="211">
        <v>26.28</v>
      </c>
      <c r="W119" s="211">
        <v>22.6</v>
      </c>
      <c r="X119" s="61">
        <v>1257900</v>
      </c>
      <c r="Y119" s="64">
        <v>656892.29</v>
      </c>
    </row>
    <row r="120" spans="1:25" ht="12.75">
      <c r="A120" s="229">
        <v>2</v>
      </c>
      <c r="B120" s="230">
        <v>5</v>
      </c>
      <c r="C120" s="230">
        <v>3</v>
      </c>
      <c r="D120" s="31">
        <v>2</v>
      </c>
      <c r="E120" s="31">
        <v>0</v>
      </c>
      <c r="F120" s="38"/>
      <c r="G120" s="55" t="s">
        <v>386</v>
      </c>
      <c r="H120" s="52">
        <v>15301747</v>
      </c>
      <c r="I120" s="52">
        <v>1382532</v>
      </c>
      <c r="J120" s="61">
        <v>13919215</v>
      </c>
      <c r="K120" s="52">
        <v>4105613.01</v>
      </c>
      <c r="L120" s="52">
        <v>44335.43</v>
      </c>
      <c r="M120" s="61">
        <v>4061277.58</v>
      </c>
      <c r="N120" s="52">
        <v>15156984</v>
      </c>
      <c r="O120" s="52">
        <v>2333531</v>
      </c>
      <c r="P120" s="61">
        <v>12823453</v>
      </c>
      <c r="Q120" s="52">
        <v>3477924.84</v>
      </c>
      <c r="R120" s="52">
        <v>442633.78</v>
      </c>
      <c r="S120" s="61">
        <v>3035291.06</v>
      </c>
      <c r="T120" s="61">
        <v>144763</v>
      </c>
      <c r="U120" s="61">
        <v>627688.17</v>
      </c>
      <c r="V120" s="211">
        <v>26.83</v>
      </c>
      <c r="W120" s="211">
        <v>22.94</v>
      </c>
      <c r="X120" s="61">
        <v>1095762</v>
      </c>
      <c r="Y120" s="64">
        <v>1025986.52</v>
      </c>
    </row>
    <row r="121" spans="1:25" ht="12.75">
      <c r="A121" s="229">
        <v>2</v>
      </c>
      <c r="B121" s="230">
        <v>23</v>
      </c>
      <c r="C121" s="230">
        <v>6</v>
      </c>
      <c r="D121" s="31">
        <v>2</v>
      </c>
      <c r="E121" s="31">
        <v>0</v>
      </c>
      <c r="F121" s="38"/>
      <c r="G121" s="55" t="s">
        <v>387</v>
      </c>
      <c r="H121" s="52">
        <v>11960739</v>
      </c>
      <c r="I121" s="52">
        <v>485713</v>
      </c>
      <c r="J121" s="61">
        <v>11475026</v>
      </c>
      <c r="K121" s="52">
        <v>3318977.51</v>
      </c>
      <c r="L121" s="52">
        <v>10800</v>
      </c>
      <c r="M121" s="61">
        <v>3308177.51</v>
      </c>
      <c r="N121" s="52">
        <v>13716084</v>
      </c>
      <c r="O121" s="52">
        <v>1956511</v>
      </c>
      <c r="P121" s="61">
        <v>11759573</v>
      </c>
      <c r="Q121" s="52">
        <v>2671110.2</v>
      </c>
      <c r="R121" s="52">
        <v>81156.71</v>
      </c>
      <c r="S121" s="61">
        <v>2589953.49</v>
      </c>
      <c r="T121" s="61">
        <v>-1755345</v>
      </c>
      <c r="U121" s="61">
        <v>647867.31</v>
      </c>
      <c r="V121" s="211">
        <v>27.74</v>
      </c>
      <c r="W121" s="211">
        <v>19.47</v>
      </c>
      <c r="X121" s="61">
        <v>-284547</v>
      </c>
      <c r="Y121" s="64">
        <v>718224.02</v>
      </c>
    </row>
    <row r="122" spans="1:25" ht="12.75">
      <c r="A122" s="229">
        <v>2</v>
      </c>
      <c r="B122" s="230">
        <v>18</v>
      </c>
      <c r="C122" s="230">
        <v>3</v>
      </c>
      <c r="D122" s="31">
        <v>2</v>
      </c>
      <c r="E122" s="31">
        <v>0</v>
      </c>
      <c r="F122" s="38"/>
      <c r="G122" s="55" t="s">
        <v>388</v>
      </c>
      <c r="H122" s="52">
        <v>42198870.68</v>
      </c>
      <c r="I122" s="52">
        <v>3578513.68</v>
      </c>
      <c r="J122" s="61">
        <v>38620357</v>
      </c>
      <c r="K122" s="52">
        <v>10981048.96</v>
      </c>
      <c r="L122" s="52">
        <v>133507.72</v>
      </c>
      <c r="M122" s="61">
        <v>10847541.24</v>
      </c>
      <c r="N122" s="52">
        <v>44592208.03</v>
      </c>
      <c r="O122" s="52">
        <v>9576403.26</v>
      </c>
      <c r="P122" s="61">
        <v>35015804.77</v>
      </c>
      <c r="Q122" s="52">
        <v>8095497.48</v>
      </c>
      <c r="R122" s="52">
        <v>456465.35</v>
      </c>
      <c r="S122" s="61">
        <v>7639032.13</v>
      </c>
      <c r="T122" s="61">
        <v>-2393337.35</v>
      </c>
      <c r="U122" s="61">
        <v>2885551.48</v>
      </c>
      <c r="V122" s="211">
        <v>26.02</v>
      </c>
      <c r="W122" s="211">
        <v>18.15</v>
      </c>
      <c r="X122" s="61">
        <v>3604552.23</v>
      </c>
      <c r="Y122" s="64">
        <v>3208509.11</v>
      </c>
    </row>
    <row r="123" spans="1:25" ht="12.75">
      <c r="A123" s="229">
        <v>2</v>
      </c>
      <c r="B123" s="230">
        <v>9</v>
      </c>
      <c r="C123" s="230">
        <v>6</v>
      </c>
      <c r="D123" s="31">
        <v>2</v>
      </c>
      <c r="E123" s="31">
        <v>0</v>
      </c>
      <c r="F123" s="38"/>
      <c r="G123" s="55" t="s">
        <v>389</v>
      </c>
      <c r="H123" s="52">
        <v>16385715</v>
      </c>
      <c r="I123" s="52">
        <v>694221</v>
      </c>
      <c r="J123" s="61">
        <v>15691494</v>
      </c>
      <c r="K123" s="52">
        <v>4767077.84</v>
      </c>
      <c r="L123" s="52">
        <v>150926.92</v>
      </c>
      <c r="M123" s="61">
        <v>4616150.92</v>
      </c>
      <c r="N123" s="52">
        <v>19723147</v>
      </c>
      <c r="O123" s="52">
        <v>5133838.45</v>
      </c>
      <c r="P123" s="61">
        <v>14589308.55</v>
      </c>
      <c r="Q123" s="52">
        <v>4273194.28</v>
      </c>
      <c r="R123" s="52">
        <v>492773.56</v>
      </c>
      <c r="S123" s="61">
        <v>3780420.72</v>
      </c>
      <c r="T123" s="61">
        <v>-3337432</v>
      </c>
      <c r="U123" s="61">
        <v>493883.56</v>
      </c>
      <c r="V123" s="211">
        <v>29.09</v>
      </c>
      <c r="W123" s="211">
        <v>21.66</v>
      </c>
      <c r="X123" s="61">
        <v>1102185.45</v>
      </c>
      <c r="Y123" s="64">
        <v>835730.2</v>
      </c>
    </row>
    <row r="124" spans="1:25" ht="12.75">
      <c r="A124" s="229">
        <v>2</v>
      </c>
      <c r="B124" s="230">
        <v>5</v>
      </c>
      <c r="C124" s="230">
        <v>4</v>
      </c>
      <c r="D124" s="31">
        <v>2</v>
      </c>
      <c r="E124" s="31">
        <v>0</v>
      </c>
      <c r="F124" s="38"/>
      <c r="G124" s="55" t="s">
        <v>390</v>
      </c>
      <c r="H124" s="52">
        <v>15964496</v>
      </c>
      <c r="I124" s="52">
        <v>4905871</v>
      </c>
      <c r="J124" s="61">
        <v>11058625</v>
      </c>
      <c r="K124" s="52">
        <v>2678354.13</v>
      </c>
      <c r="L124" s="52">
        <v>0</v>
      </c>
      <c r="M124" s="61">
        <v>2678354.13</v>
      </c>
      <c r="N124" s="52">
        <v>15038672</v>
      </c>
      <c r="O124" s="52">
        <v>4183520</v>
      </c>
      <c r="P124" s="61">
        <v>10855152</v>
      </c>
      <c r="Q124" s="52">
        <v>2427160.29</v>
      </c>
      <c r="R124" s="52">
        <v>22380</v>
      </c>
      <c r="S124" s="61">
        <v>2404780.29</v>
      </c>
      <c r="T124" s="61">
        <v>925824</v>
      </c>
      <c r="U124" s="61">
        <v>251193.84</v>
      </c>
      <c r="V124" s="211">
        <v>16.77</v>
      </c>
      <c r="W124" s="211">
        <v>16.13</v>
      </c>
      <c r="X124" s="61">
        <v>203473</v>
      </c>
      <c r="Y124" s="64">
        <v>273573.84</v>
      </c>
    </row>
    <row r="125" spans="1:25" ht="12.75">
      <c r="A125" s="229">
        <v>2</v>
      </c>
      <c r="B125" s="230">
        <v>6</v>
      </c>
      <c r="C125" s="230">
        <v>7</v>
      </c>
      <c r="D125" s="31">
        <v>2</v>
      </c>
      <c r="E125" s="31">
        <v>0</v>
      </c>
      <c r="F125" s="38"/>
      <c r="G125" s="55" t="s">
        <v>391</v>
      </c>
      <c r="H125" s="52">
        <v>32963060</v>
      </c>
      <c r="I125" s="52">
        <v>3808520</v>
      </c>
      <c r="J125" s="61">
        <v>29154540</v>
      </c>
      <c r="K125" s="52">
        <v>8431329.3</v>
      </c>
      <c r="L125" s="52">
        <v>258501.82</v>
      </c>
      <c r="M125" s="61">
        <v>8172827.48</v>
      </c>
      <c r="N125" s="52">
        <v>30566925</v>
      </c>
      <c r="O125" s="52">
        <v>3065524</v>
      </c>
      <c r="P125" s="61">
        <v>27501401</v>
      </c>
      <c r="Q125" s="52">
        <v>7555045.21</v>
      </c>
      <c r="R125" s="52">
        <v>233319.05</v>
      </c>
      <c r="S125" s="61">
        <v>7321726.16</v>
      </c>
      <c r="T125" s="61">
        <v>2396135</v>
      </c>
      <c r="U125" s="61">
        <v>876284.09</v>
      </c>
      <c r="V125" s="211">
        <v>25.57</v>
      </c>
      <c r="W125" s="211">
        <v>24.71</v>
      </c>
      <c r="X125" s="61">
        <v>1653139</v>
      </c>
      <c r="Y125" s="64">
        <v>851101.32</v>
      </c>
    </row>
    <row r="126" spans="1:25" ht="12.75">
      <c r="A126" s="229">
        <v>2</v>
      </c>
      <c r="B126" s="230">
        <v>4</v>
      </c>
      <c r="C126" s="230">
        <v>3</v>
      </c>
      <c r="D126" s="31">
        <v>2</v>
      </c>
      <c r="E126" s="31">
        <v>0</v>
      </c>
      <c r="F126" s="38"/>
      <c r="G126" s="55" t="s">
        <v>392</v>
      </c>
      <c r="H126" s="52">
        <v>15200809</v>
      </c>
      <c r="I126" s="52">
        <v>819452</v>
      </c>
      <c r="J126" s="61">
        <v>14381357</v>
      </c>
      <c r="K126" s="52">
        <v>3935795.33</v>
      </c>
      <c r="L126" s="52">
        <v>20682.86</v>
      </c>
      <c r="M126" s="61">
        <v>3915112.47</v>
      </c>
      <c r="N126" s="52">
        <v>15089729</v>
      </c>
      <c r="O126" s="52">
        <v>1554323</v>
      </c>
      <c r="P126" s="61">
        <v>13535406</v>
      </c>
      <c r="Q126" s="52">
        <v>3487396.25</v>
      </c>
      <c r="R126" s="52">
        <v>10556.15</v>
      </c>
      <c r="S126" s="61">
        <v>3476840.1</v>
      </c>
      <c r="T126" s="61">
        <v>111080</v>
      </c>
      <c r="U126" s="61">
        <v>448399.08</v>
      </c>
      <c r="V126" s="211">
        <v>25.89</v>
      </c>
      <c r="W126" s="211">
        <v>23.11</v>
      </c>
      <c r="X126" s="61">
        <v>845951</v>
      </c>
      <c r="Y126" s="64">
        <v>438272.37</v>
      </c>
    </row>
    <row r="127" spans="1:25" ht="12.75">
      <c r="A127" s="229">
        <v>2</v>
      </c>
      <c r="B127" s="230">
        <v>8</v>
      </c>
      <c r="C127" s="230">
        <v>11</v>
      </c>
      <c r="D127" s="31">
        <v>2</v>
      </c>
      <c r="E127" s="31">
        <v>0</v>
      </c>
      <c r="F127" s="38"/>
      <c r="G127" s="55" t="s">
        <v>337</v>
      </c>
      <c r="H127" s="52">
        <v>35002062.65</v>
      </c>
      <c r="I127" s="52">
        <v>3681300</v>
      </c>
      <c r="J127" s="61">
        <v>31320762.65</v>
      </c>
      <c r="K127" s="52">
        <v>8896329.08</v>
      </c>
      <c r="L127" s="52">
        <v>235171.28</v>
      </c>
      <c r="M127" s="61">
        <v>8661157.8</v>
      </c>
      <c r="N127" s="52">
        <v>32485015.65</v>
      </c>
      <c r="O127" s="52">
        <v>3925765.85</v>
      </c>
      <c r="P127" s="61">
        <v>28559249.8</v>
      </c>
      <c r="Q127" s="52">
        <v>7767506.89</v>
      </c>
      <c r="R127" s="52">
        <v>174047.71</v>
      </c>
      <c r="S127" s="61">
        <v>7593459.18</v>
      </c>
      <c r="T127" s="61">
        <v>2517047</v>
      </c>
      <c r="U127" s="61">
        <v>1128822.19</v>
      </c>
      <c r="V127" s="211">
        <v>25.41</v>
      </c>
      <c r="W127" s="211">
        <v>23.91</v>
      </c>
      <c r="X127" s="61">
        <v>2761512.85</v>
      </c>
      <c r="Y127" s="64">
        <v>1067698.62</v>
      </c>
    </row>
    <row r="128" spans="1:25" ht="12.75">
      <c r="A128" s="229">
        <v>2</v>
      </c>
      <c r="B128" s="230">
        <v>14</v>
      </c>
      <c r="C128" s="230">
        <v>6</v>
      </c>
      <c r="D128" s="31">
        <v>2</v>
      </c>
      <c r="E128" s="31">
        <v>0</v>
      </c>
      <c r="F128" s="38"/>
      <c r="G128" s="55" t="s">
        <v>338</v>
      </c>
      <c r="H128" s="52">
        <v>36927661</v>
      </c>
      <c r="I128" s="52">
        <v>2966763</v>
      </c>
      <c r="J128" s="61">
        <v>33960898</v>
      </c>
      <c r="K128" s="52">
        <v>8708179.51</v>
      </c>
      <c r="L128" s="52">
        <v>100852.49</v>
      </c>
      <c r="M128" s="61">
        <v>8607327.02</v>
      </c>
      <c r="N128" s="52">
        <v>36927661</v>
      </c>
      <c r="O128" s="52">
        <v>5480647.33</v>
      </c>
      <c r="P128" s="61">
        <v>31447013.67</v>
      </c>
      <c r="Q128" s="52">
        <v>8063625.94</v>
      </c>
      <c r="R128" s="52">
        <v>532319.39</v>
      </c>
      <c r="S128" s="61">
        <v>7531306.55</v>
      </c>
      <c r="T128" s="61">
        <v>0</v>
      </c>
      <c r="U128" s="61">
        <v>644553.57</v>
      </c>
      <c r="V128" s="211">
        <v>23.58</v>
      </c>
      <c r="W128" s="211">
        <v>21.83</v>
      </c>
      <c r="X128" s="61">
        <v>2513884.33</v>
      </c>
      <c r="Y128" s="64">
        <v>1076020.47</v>
      </c>
    </row>
    <row r="129" spans="1:25" ht="12.75">
      <c r="A129" s="229">
        <v>2</v>
      </c>
      <c r="B129" s="230">
        <v>15</v>
      </c>
      <c r="C129" s="230">
        <v>4</v>
      </c>
      <c r="D129" s="31">
        <v>2</v>
      </c>
      <c r="E129" s="31">
        <v>0</v>
      </c>
      <c r="F129" s="38"/>
      <c r="G129" s="55" t="s">
        <v>339</v>
      </c>
      <c r="H129" s="52">
        <v>53545455.13</v>
      </c>
      <c r="I129" s="52">
        <v>9184576.13</v>
      </c>
      <c r="J129" s="61">
        <v>44360879</v>
      </c>
      <c r="K129" s="52">
        <v>14523533.34</v>
      </c>
      <c r="L129" s="52">
        <v>1497441.13</v>
      </c>
      <c r="M129" s="61">
        <v>13026092.21</v>
      </c>
      <c r="N129" s="52">
        <v>55871134.13</v>
      </c>
      <c r="O129" s="52">
        <v>17656219</v>
      </c>
      <c r="P129" s="61">
        <v>38214915.13</v>
      </c>
      <c r="Q129" s="52">
        <v>13599585.9</v>
      </c>
      <c r="R129" s="52">
        <v>2779501.48</v>
      </c>
      <c r="S129" s="61">
        <v>10820084.42</v>
      </c>
      <c r="T129" s="61">
        <v>-2325679</v>
      </c>
      <c r="U129" s="61">
        <v>923947.44</v>
      </c>
      <c r="V129" s="211">
        <v>27.12</v>
      </c>
      <c r="W129" s="211">
        <v>24.34</v>
      </c>
      <c r="X129" s="61">
        <v>6145963.87</v>
      </c>
      <c r="Y129" s="64">
        <v>2206007.79</v>
      </c>
    </row>
    <row r="130" spans="1:25" ht="12.75">
      <c r="A130" s="229">
        <v>2</v>
      </c>
      <c r="B130" s="230">
        <v>1</v>
      </c>
      <c r="C130" s="230">
        <v>5</v>
      </c>
      <c r="D130" s="31">
        <v>2</v>
      </c>
      <c r="E130" s="31">
        <v>0</v>
      </c>
      <c r="F130" s="38"/>
      <c r="G130" s="55" t="s">
        <v>393</v>
      </c>
      <c r="H130" s="52">
        <v>26262207</v>
      </c>
      <c r="I130" s="52">
        <v>1229000</v>
      </c>
      <c r="J130" s="61">
        <v>25033207</v>
      </c>
      <c r="K130" s="52">
        <v>7839333.69</v>
      </c>
      <c r="L130" s="52">
        <v>110685.31</v>
      </c>
      <c r="M130" s="61">
        <v>7728648.38</v>
      </c>
      <c r="N130" s="52">
        <v>26805900</v>
      </c>
      <c r="O130" s="52">
        <v>4311550</v>
      </c>
      <c r="P130" s="61">
        <v>22494350</v>
      </c>
      <c r="Q130" s="52">
        <v>5228164.83</v>
      </c>
      <c r="R130" s="52">
        <v>49191.2</v>
      </c>
      <c r="S130" s="61">
        <v>5178973.63</v>
      </c>
      <c r="T130" s="61">
        <v>-543693</v>
      </c>
      <c r="U130" s="61">
        <v>2611168.86</v>
      </c>
      <c r="V130" s="211">
        <v>29.85</v>
      </c>
      <c r="W130" s="211">
        <v>19.5</v>
      </c>
      <c r="X130" s="61">
        <v>2538857</v>
      </c>
      <c r="Y130" s="64">
        <v>2549674.75</v>
      </c>
    </row>
    <row r="131" spans="1:25" ht="12.75">
      <c r="A131" s="229">
        <v>2</v>
      </c>
      <c r="B131" s="230">
        <v>5</v>
      </c>
      <c r="C131" s="230">
        <v>5</v>
      </c>
      <c r="D131" s="31">
        <v>2</v>
      </c>
      <c r="E131" s="31">
        <v>0</v>
      </c>
      <c r="F131" s="38"/>
      <c r="G131" s="55" t="s">
        <v>394</v>
      </c>
      <c r="H131" s="52">
        <v>12804943</v>
      </c>
      <c r="I131" s="52">
        <v>2132835</v>
      </c>
      <c r="J131" s="61">
        <v>10672108</v>
      </c>
      <c r="K131" s="52">
        <v>3198854.56</v>
      </c>
      <c r="L131" s="52">
        <v>19356.68</v>
      </c>
      <c r="M131" s="61">
        <v>3179497.88</v>
      </c>
      <c r="N131" s="52">
        <v>11522686</v>
      </c>
      <c r="O131" s="52">
        <v>1203668</v>
      </c>
      <c r="P131" s="61">
        <v>10319018</v>
      </c>
      <c r="Q131" s="52">
        <v>3312527.05</v>
      </c>
      <c r="R131" s="52">
        <v>718117.6</v>
      </c>
      <c r="S131" s="61">
        <v>2594409.45</v>
      </c>
      <c r="T131" s="61">
        <v>1282257</v>
      </c>
      <c r="U131" s="61">
        <v>-113672.49</v>
      </c>
      <c r="V131" s="211">
        <v>24.98</v>
      </c>
      <c r="W131" s="211">
        <v>28.74</v>
      </c>
      <c r="X131" s="61">
        <v>353090</v>
      </c>
      <c r="Y131" s="64">
        <v>585088.43</v>
      </c>
    </row>
    <row r="132" spans="1:25" ht="12.75">
      <c r="A132" s="229">
        <v>2</v>
      </c>
      <c r="B132" s="230">
        <v>3</v>
      </c>
      <c r="C132" s="230">
        <v>5</v>
      </c>
      <c r="D132" s="31">
        <v>2</v>
      </c>
      <c r="E132" s="31">
        <v>0</v>
      </c>
      <c r="F132" s="38"/>
      <c r="G132" s="55" t="s">
        <v>395</v>
      </c>
      <c r="H132" s="52">
        <v>8761506</v>
      </c>
      <c r="I132" s="52">
        <v>1101330</v>
      </c>
      <c r="J132" s="61">
        <v>7660176</v>
      </c>
      <c r="K132" s="52">
        <v>2330498.66</v>
      </c>
      <c r="L132" s="52">
        <v>0</v>
      </c>
      <c r="M132" s="61">
        <v>2330498.66</v>
      </c>
      <c r="N132" s="52">
        <v>8797322</v>
      </c>
      <c r="O132" s="52">
        <v>1580851</v>
      </c>
      <c r="P132" s="61">
        <v>7216471</v>
      </c>
      <c r="Q132" s="52">
        <v>2344512.96</v>
      </c>
      <c r="R132" s="52">
        <v>369803.73</v>
      </c>
      <c r="S132" s="61">
        <v>1974709.23</v>
      </c>
      <c r="T132" s="61">
        <v>-35816</v>
      </c>
      <c r="U132" s="61">
        <v>-14014.3</v>
      </c>
      <c r="V132" s="211">
        <v>26.59</v>
      </c>
      <c r="W132" s="211">
        <v>26.65</v>
      </c>
      <c r="X132" s="61">
        <v>443705</v>
      </c>
      <c r="Y132" s="64">
        <v>355789.43</v>
      </c>
    </row>
    <row r="133" spans="1:25" ht="12.75">
      <c r="A133" s="229">
        <v>2</v>
      </c>
      <c r="B133" s="230">
        <v>26</v>
      </c>
      <c r="C133" s="230">
        <v>3</v>
      </c>
      <c r="D133" s="31">
        <v>2</v>
      </c>
      <c r="E133" s="31">
        <v>0</v>
      </c>
      <c r="F133" s="38"/>
      <c r="G133" s="55" t="s">
        <v>396</v>
      </c>
      <c r="H133" s="52">
        <v>17543579.72</v>
      </c>
      <c r="I133" s="52">
        <v>3821259.96</v>
      </c>
      <c r="J133" s="61">
        <v>13722319.76</v>
      </c>
      <c r="K133" s="52">
        <v>5039031.73</v>
      </c>
      <c r="L133" s="52">
        <v>903455.46</v>
      </c>
      <c r="M133" s="61">
        <v>4135576.27</v>
      </c>
      <c r="N133" s="52">
        <v>18619623.85</v>
      </c>
      <c r="O133" s="52">
        <v>5071145.24</v>
      </c>
      <c r="P133" s="61">
        <v>13548478.61</v>
      </c>
      <c r="Q133" s="52">
        <v>4090155.09</v>
      </c>
      <c r="R133" s="52">
        <v>226973.32</v>
      </c>
      <c r="S133" s="61">
        <v>3863181.77</v>
      </c>
      <c r="T133" s="61">
        <v>-1076044.13</v>
      </c>
      <c r="U133" s="61">
        <v>948876.64</v>
      </c>
      <c r="V133" s="211">
        <v>28.72</v>
      </c>
      <c r="W133" s="211">
        <v>21.96</v>
      </c>
      <c r="X133" s="61">
        <v>173841.15</v>
      </c>
      <c r="Y133" s="64">
        <v>272394.5</v>
      </c>
    </row>
    <row r="134" spans="1:25" ht="12.75">
      <c r="A134" s="229">
        <v>2</v>
      </c>
      <c r="B134" s="230">
        <v>10</v>
      </c>
      <c r="C134" s="230">
        <v>6</v>
      </c>
      <c r="D134" s="31">
        <v>2</v>
      </c>
      <c r="E134" s="31">
        <v>0</v>
      </c>
      <c r="F134" s="38"/>
      <c r="G134" s="55" t="s">
        <v>397</v>
      </c>
      <c r="H134" s="52">
        <v>4455603</v>
      </c>
      <c r="I134" s="52">
        <v>2500</v>
      </c>
      <c r="J134" s="61">
        <v>4453103</v>
      </c>
      <c r="K134" s="52">
        <v>1326322.09</v>
      </c>
      <c r="L134" s="52">
        <v>1566.18</v>
      </c>
      <c r="M134" s="61">
        <v>1324755.91</v>
      </c>
      <c r="N134" s="52">
        <v>4649217</v>
      </c>
      <c r="O134" s="52">
        <v>177471</v>
      </c>
      <c r="P134" s="61">
        <v>4471746</v>
      </c>
      <c r="Q134" s="52">
        <v>1210724.91</v>
      </c>
      <c r="R134" s="52">
        <v>37470.45</v>
      </c>
      <c r="S134" s="61">
        <v>1173254.46</v>
      </c>
      <c r="T134" s="61">
        <v>-193614</v>
      </c>
      <c r="U134" s="61">
        <v>115597.18</v>
      </c>
      <c r="V134" s="211">
        <v>29.76</v>
      </c>
      <c r="W134" s="211">
        <v>26.04</v>
      </c>
      <c r="X134" s="61">
        <v>-18643</v>
      </c>
      <c r="Y134" s="64">
        <v>151501.45</v>
      </c>
    </row>
    <row r="135" spans="1:25" ht="12.75">
      <c r="A135" s="229">
        <v>2</v>
      </c>
      <c r="B135" s="230">
        <v>6</v>
      </c>
      <c r="C135" s="230">
        <v>8</v>
      </c>
      <c r="D135" s="31">
        <v>2</v>
      </c>
      <c r="E135" s="31">
        <v>0</v>
      </c>
      <c r="F135" s="38"/>
      <c r="G135" s="55" t="s">
        <v>398</v>
      </c>
      <c r="H135" s="52">
        <v>27454676.02</v>
      </c>
      <c r="I135" s="52">
        <v>5397015</v>
      </c>
      <c r="J135" s="61">
        <v>22057661.02</v>
      </c>
      <c r="K135" s="52">
        <v>6552506.26</v>
      </c>
      <c r="L135" s="52">
        <v>764798.61</v>
      </c>
      <c r="M135" s="61">
        <v>5787707.65</v>
      </c>
      <c r="N135" s="52">
        <v>25428818.02</v>
      </c>
      <c r="O135" s="52">
        <v>4548114</v>
      </c>
      <c r="P135" s="61">
        <v>20880704.02</v>
      </c>
      <c r="Q135" s="52">
        <v>5446474.83</v>
      </c>
      <c r="R135" s="52">
        <v>10319.14</v>
      </c>
      <c r="S135" s="61">
        <v>5436155.69</v>
      </c>
      <c r="T135" s="61">
        <v>2025858</v>
      </c>
      <c r="U135" s="61">
        <v>1106031.43</v>
      </c>
      <c r="V135" s="211">
        <v>23.86</v>
      </c>
      <c r="W135" s="211">
        <v>21.41</v>
      </c>
      <c r="X135" s="61">
        <v>1176957</v>
      </c>
      <c r="Y135" s="64">
        <v>351551.96</v>
      </c>
    </row>
    <row r="136" spans="1:25" ht="12.75">
      <c r="A136" s="229">
        <v>2</v>
      </c>
      <c r="B136" s="230">
        <v>17</v>
      </c>
      <c r="C136" s="230">
        <v>3</v>
      </c>
      <c r="D136" s="31">
        <v>2</v>
      </c>
      <c r="E136" s="31">
        <v>0</v>
      </c>
      <c r="F136" s="38"/>
      <c r="G136" s="55" t="s">
        <v>399</v>
      </c>
      <c r="H136" s="52">
        <v>13152202</v>
      </c>
      <c r="I136" s="52">
        <v>576424</v>
      </c>
      <c r="J136" s="61">
        <v>12575778</v>
      </c>
      <c r="K136" s="52">
        <v>3762852.93</v>
      </c>
      <c r="L136" s="52">
        <v>166803</v>
      </c>
      <c r="M136" s="61">
        <v>3596049.93</v>
      </c>
      <c r="N136" s="52">
        <v>17019211</v>
      </c>
      <c r="O136" s="52">
        <v>4943175</v>
      </c>
      <c r="P136" s="61">
        <v>12076036</v>
      </c>
      <c r="Q136" s="52">
        <v>3040564.56</v>
      </c>
      <c r="R136" s="52">
        <v>57365.66</v>
      </c>
      <c r="S136" s="61">
        <v>2983198.9</v>
      </c>
      <c r="T136" s="61">
        <v>-3867009</v>
      </c>
      <c r="U136" s="61">
        <v>722288.37</v>
      </c>
      <c r="V136" s="211">
        <v>28.61</v>
      </c>
      <c r="W136" s="211">
        <v>17.86</v>
      </c>
      <c r="X136" s="61">
        <v>499742</v>
      </c>
      <c r="Y136" s="64">
        <v>612851.03</v>
      </c>
    </row>
    <row r="137" spans="1:25" ht="12.75">
      <c r="A137" s="229">
        <v>2</v>
      </c>
      <c r="B137" s="230">
        <v>16</v>
      </c>
      <c r="C137" s="230">
        <v>6</v>
      </c>
      <c r="D137" s="31">
        <v>2</v>
      </c>
      <c r="E137" s="31">
        <v>0</v>
      </c>
      <c r="F137" s="38"/>
      <c r="G137" s="55" t="s">
        <v>400</v>
      </c>
      <c r="H137" s="52">
        <v>20058173.08</v>
      </c>
      <c r="I137" s="52">
        <v>2366415</v>
      </c>
      <c r="J137" s="61">
        <v>17691758.08</v>
      </c>
      <c r="K137" s="52">
        <v>6399096.43</v>
      </c>
      <c r="L137" s="52">
        <v>3267</v>
      </c>
      <c r="M137" s="61">
        <v>6395829.43</v>
      </c>
      <c r="N137" s="52">
        <v>20430698.81</v>
      </c>
      <c r="O137" s="52">
        <v>6438518</v>
      </c>
      <c r="P137" s="61">
        <v>13992180.81</v>
      </c>
      <c r="Q137" s="52">
        <v>4319384.59</v>
      </c>
      <c r="R137" s="52">
        <v>703987.86</v>
      </c>
      <c r="S137" s="61">
        <v>3615396.73</v>
      </c>
      <c r="T137" s="61">
        <v>-372525.73</v>
      </c>
      <c r="U137" s="61">
        <v>2079711.84</v>
      </c>
      <c r="V137" s="211">
        <v>31.9</v>
      </c>
      <c r="W137" s="211">
        <v>21.14</v>
      </c>
      <c r="X137" s="61">
        <v>3699577.27</v>
      </c>
      <c r="Y137" s="64">
        <v>2780432.7</v>
      </c>
    </row>
    <row r="138" spans="1:25" ht="12.75">
      <c r="A138" s="229">
        <v>2</v>
      </c>
      <c r="B138" s="230">
        <v>11</v>
      </c>
      <c r="C138" s="230">
        <v>3</v>
      </c>
      <c r="D138" s="31">
        <v>2</v>
      </c>
      <c r="E138" s="31">
        <v>0</v>
      </c>
      <c r="F138" s="38"/>
      <c r="G138" s="55" t="s">
        <v>401</v>
      </c>
      <c r="H138" s="52">
        <v>43641275</v>
      </c>
      <c r="I138" s="52">
        <v>2057418</v>
      </c>
      <c r="J138" s="61">
        <v>41583857</v>
      </c>
      <c r="K138" s="52">
        <v>9906364.18</v>
      </c>
      <c r="L138" s="52">
        <v>407564.06</v>
      </c>
      <c r="M138" s="61">
        <v>9498800.12</v>
      </c>
      <c r="N138" s="52">
        <v>51133976</v>
      </c>
      <c r="O138" s="52">
        <v>13633175</v>
      </c>
      <c r="P138" s="61">
        <v>37500801</v>
      </c>
      <c r="Q138" s="52">
        <v>7245757.89</v>
      </c>
      <c r="R138" s="52">
        <v>88849.41</v>
      </c>
      <c r="S138" s="61">
        <v>7156908.48</v>
      </c>
      <c r="T138" s="61">
        <v>-7492701</v>
      </c>
      <c r="U138" s="61">
        <v>2660606.29</v>
      </c>
      <c r="V138" s="211">
        <v>22.69</v>
      </c>
      <c r="W138" s="211">
        <v>14.17</v>
      </c>
      <c r="X138" s="61">
        <v>4083056</v>
      </c>
      <c r="Y138" s="64">
        <v>2341891.64</v>
      </c>
    </row>
    <row r="139" spans="1:25" ht="12.75">
      <c r="A139" s="229">
        <v>2</v>
      </c>
      <c r="B139" s="230">
        <v>9</v>
      </c>
      <c r="C139" s="230">
        <v>8</v>
      </c>
      <c r="D139" s="31">
        <v>2</v>
      </c>
      <c r="E139" s="31">
        <v>0</v>
      </c>
      <c r="F139" s="38"/>
      <c r="G139" s="55" t="s">
        <v>402</v>
      </c>
      <c r="H139" s="52">
        <v>8142059</v>
      </c>
      <c r="I139" s="52">
        <v>4000</v>
      </c>
      <c r="J139" s="61">
        <v>8138059</v>
      </c>
      <c r="K139" s="52">
        <v>2444995.67</v>
      </c>
      <c r="L139" s="52">
        <v>1797</v>
      </c>
      <c r="M139" s="61">
        <v>2443198.67</v>
      </c>
      <c r="N139" s="52">
        <v>9703432</v>
      </c>
      <c r="O139" s="52">
        <v>1820900</v>
      </c>
      <c r="P139" s="61">
        <v>7882532</v>
      </c>
      <c r="Q139" s="52">
        <v>2862336.76</v>
      </c>
      <c r="R139" s="52">
        <v>739470.12</v>
      </c>
      <c r="S139" s="61">
        <v>2122866.64</v>
      </c>
      <c r="T139" s="61">
        <v>-1561373</v>
      </c>
      <c r="U139" s="61">
        <v>-417341.09</v>
      </c>
      <c r="V139" s="211">
        <v>30.02</v>
      </c>
      <c r="W139" s="211">
        <v>29.49</v>
      </c>
      <c r="X139" s="61">
        <v>255527</v>
      </c>
      <c r="Y139" s="64">
        <v>320332.03</v>
      </c>
    </row>
    <row r="140" spans="1:25" ht="12.75">
      <c r="A140" s="229">
        <v>2</v>
      </c>
      <c r="B140" s="230">
        <v>10</v>
      </c>
      <c r="C140" s="230">
        <v>7</v>
      </c>
      <c r="D140" s="31">
        <v>2</v>
      </c>
      <c r="E140" s="31">
        <v>0</v>
      </c>
      <c r="F140" s="38"/>
      <c r="G140" s="55" t="s">
        <v>403</v>
      </c>
      <c r="H140" s="52">
        <v>14715568.56</v>
      </c>
      <c r="I140" s="52">
        <v>1388256.56</v>
      </c>
      <c r="J140" s="61">
        <v>13327312</v>
      </c>
      <c r="K140" s="52">
        <v>3734865.51</v>
      </c>
      <c r="L140" s="52">
        <v>170409.68</v>
      </c>
      <c r="M140" s="61">
        <v>3564455.83</v>
      </c>
      <c r="N140" s="52">
        <v>14354199.22</v>
      </c>
      <c r="O140" s="52">
        <v>1788608</v>
      </c>
      <c r="P140" s="61">
        <v>12565591.22</v>
      </c>
      <c r="Q140" s="52">
        <v>3273825.7</v>
      </c>
      <c r="R140" s="52">
        <v>4806.41</v>
      </c>
      <c r="S140" s="61">
        <v>3269019.29</v>
      </c>
      <c r="T140" s="61">
        <v>361369.34</v>
      </c>
      <c r="U140" s="61">
        <v>461039.81</v>
      </c>
      <c r="V140" s="211">
        <v>25.38</v>
      </c>
      <c r="W140" s="211">
        <v>22.8</v>
      </c>
      <c r="X140" s="61">
        <v>761720.78</v>
      </c>
      <c r="Y140" s="64">
        <v>295436.54</v>
      </c>
    </row>
    <row r="141" spans="1:25" ht="12.75">
      <c r="A141" s="229">
        <v>2</v>
      </c>
      <c r="B141" s="230">
        <v>6</v>
      </c>
      <c r="C141" s="230">
        <v>9</v>
      </c>
      <c r="D141" s="31">
        <v>2</v>
      </c>
      <c r="E141" s="31">
        <v>0</v>
      </c>
      <c r="F141" s="38"/>
      <c r="G141" s="55" t="s">
        <v>404</v>
      </c>
      <c r="H141" s="52">
        <v>17783671.82</v>
      </c>
      <c r="I141" s="52">
        <v>3268085.45</v>
      </c>
      <c r="J141" s="61">
        <v>14515586.37</v>
      </c>
      <c r="K141" s="52">
        <v>4515204.61</v>
      </c>
      <c r="L141" s="52">
        <v>267730.86</v>
      </c>
      <c r="M141" s="61">
        <v>4247473.75</v>
      </c>
      <c r="N141" s="52">
        <v>17189579.73</v>
      </c>
      <c r="O141" s="52">
        <v>3097708</v>
      </c>
      <c r="P141" s="61">
        <v>14091871.73</v>
      </c>
      <c r="Q141" s="52">
        <v>4488841.32</v>
      </c>
      <c r="R141" s="52">
        <v>667702.13</v>
      </c>
      <c r="S141" s="61">
        <v>3821139.19</v>
      </c>
      <c r="T141" s="61">
        <v>594092.09</v>
      </c>
      <c r="U141" s="61">
        <v>26363.29</v>
      </c>
      <c r="V141" s="211">
        <v>25.38</v>
      </c>
      <c r="W141" s="211">
        <v>26.11</v>
      </c>
      <c r="X141" s="61">
        <v>423714.64</v>
      </c>
      <c r="Y141" s="64">
        <v>426334.56</v>
      </c>
    </row>
    <row r="142" spans="1:25" ht="12.75">
      <c r="A142" s="229">
        <v>2</v>
      </c>
      <c r="B142" s="230">
        <v>21</v>
      </c>
      <c r="C142" s="230">
        <v>7</v>
      </c>
      <c r="D142" s="31">
        <v>2</v>
      </c>
      <c r="E142" s="31">
        <v>0</v>
      </c>
      <c r="F142" s="38"/>
      <c r="G142" s="55" t="s">
        <v>405</v>
      </c>
      <c r="H142" s="52">
        <v>10958723</v>
      </c>
      <c r="I142" s="52">
        <v>50000</v>
      </c>
      <c r="J142" s="61">
        <v>10908723</v>
      </c>
      <c r="K142" s="52">
        <v>3090022.85</v>
      </c>
      <c r="L142" s="52">
        <v>23000</v>
      </c>
      <c r="M142" s="61">
        <v>3067022.85</v>
      </c>
      <c r="N142" s="52">
        <v>11323236</v>
      </c>
      <c r="O142" s="52">
        <v>450000</v>
      </c>
      <c r="P142" s="61">
        <v>10873236</v>
      </c>
      <c r="Q142" s="52">
        <v>2503623.25</v>
      </c>
      <c r="R142" s="52">
        <v>0</v>
      </c>
      <c r="S142" s="61">
        <v>2503623.25</v>
      </c>
      <c r="T142" s="61">
        <v>-364513</v>
      </c>
      <c r="U142" s="61">
        <v>586399.6</v>
      </c>
      <c r="V142" s="211">
        <v>28.19</v>
      </c>
      <c r="W142" s="211">
        <v>22.11</v>
      </c>
      <c r="X142" s="61">
        <v>35487</v>
      </c>
      <c r="Y142" s="64">
        <v>563399.6</v>
      </c>
    </row>
    <row r="143" spans="1:25" ht="12.75">
      <c r="A143" s="229">
        <v>2</v>
      </c>
      <c r="B143" s="230">
        <v>24</v>
      </c>
      <c r="C143" s="230">
        <v>4</v>
      </c>
      <c r="D143" s="31">
        <v>2</v>
      </c>
      <c r="E143" s="31">
        <v>0</v>
      </c>
      <c r="F143" s="38"/>
      <c r="G143" s="55" t="s">
        <v>406</v>
      </c>
      <c r="H143" s="52">
        <v>15864240</v>
      </c>
      <c r="I143" s="52">
        <v>2222493</v>
      </c>
      <c r="J143" s="61">
        <v>13641747</v>
      </c>
      <c r="K143" s="52">
        <v>4054945.6</v>
      </c>
      <c r="L143" s="52">
        <v>118380</v>
      </c>
      <c r="M143" s="61">
        <v>3936565.6</v>
      </c>
      <c r="N143" s="52">
        <v>15605598</v>
      </c>
      <c r="O143" s="52">
        <v>3475377</v>
      </c>
      <c r="P143" s="61">
        <v>12130221</v>
      </c>
      <c r="Q143" s="52">
        <v>4163576.95</v>
      </c>
      <c r="R143" s="52">
        <v>1221081.55</v>
      </c>
      <c r="S143" s="61">
        <v>2942495.4</v>
      </c>
      <c r="T143" s="61">
        <v>258642</v>
      </c>
      <c r="U143" s="61">
        <v>-108631.35</v>
      </c>
      <c r="V143" s="211">
        <v>25.56</v>
      </c>
      <c r="W143" s="211">
        <v>26.68</v>
      </c>
      <c r="X143" s="61">
        <v>1511526</v>
      </c>
      <c r="Y143" s="64">
        <v>994070.2</v>
      </c>
    </row>
    <row r="144" spans="1:25" ht="12.75">
      <c r="A144" s="229">
        <v>2</v>
      </c>
      <c r="B144" s="230">
        <v>25</v>
      </c>
      <c r="C144" s="230">
        <v>5</v>
      </c>
      <c r="D144" s="31">
        <v>2</v>
      </c>
      <c r="E144" s="31">
        <v>0</v>
      </c>
      <c r="F144" s="38"/>
      <c r="G144" s="55" t="s">
        <v>407</v>
      </c>
      <c r="H144" s="52">
        <v>21390671.11</v>
      </c>
      <c r="I144" s="52">
        <v>870087</v>
      </c>
      <c r="J144" s="61">
        <v>20520584.11</v>
      </c>
      <c r="K144" s="52">
        <v>5925913.9</v>
      </c>
      <c r="L144" s="52">
        <v>11354.65</v>
      </c>
      <c r="M144" s="61">
        <v>5914559.25</v>
      </c>
      <c r="N144" s="52">
        <v>21790671.11</v>
      </c>
      <c r="O144" s="52">
        <v>2314197.31</v>
      </c>
      <c r="P144" s="61">
        <v>19476473.8</v>
      </c>
      <c r="Q144" s="52">
        <v>5173228.51</v>
      </c>
      <c r="R144" s="52">
        <v>431229</v>
      </c>
      <c r="S144" s="61">
        <v>4741999.51</v>
      </c>
      <c r="T144" s="61">
        <v>-400000</v>
      </c>
      <c r="U144" s="61">
        <v>752685.39</v>
      </c>
      <c r="V144" s="211">
        <v>27.7</v>
      </c>
      <c r="W144" s="211">
        <v>23.74</v>
      </c>
      <c r="X144" s="61">
        <v>1044110.31</v>
      </c>
      <c r="Y144" s="64">
        <v>1172559.74</v>
      </c>
    </row>
    <row r="145" spans="1:25" ht="12.75">
      <c r="A145" s="229">
        <v>2</v>
      </c>
      <c r="B145" s="230">
        <v>19</v>
      </c>
      <c r="C145" s="230">
        <v>7</v>
      </c>
      <c r="D145" s="31">
        <v>2</v>
      </c>
      <c r="E145" s="31">
        <v>0</v>
      </c>
      <c r="F145" s="38"/>
      <c r="G145" s="55" t="s">
        <v>346</v>
      </c>
      <c r="H145" s="52">
        <v>49145050</v>
      </c>
      <c r="I145" s="52">
        <v>2767336</v>
      </c>
      <c r="J145" s="61">
        <v>46377714</v>
      </c>
      <c r="K145" s="52">
        <v>13866421.18</v>
      </c>
      <c r="L145" s="52">
        <v>758708.63</v>
      </c>
      <c r="M145" s="61">
        <v>13107712.55</v>
      </c>
      <c r="N145" s="52">
        <v>52427382</v>
      </c>
      <c r="O145" s="52">
        <v>10243184</v>
      </c>
      <c r="P145" s="61">
        <v>42184198</v>
      </c>
      <c r="Q145" s="52">
        <v>11114410.34</v>
      </c>
      <c r="R145" s="52">
        <v>1073018.79</v>
      </c>
      <c r="S145" s="61">
        <v>10041391.55</v>
      </c>
      <c r="T145" s="61">
        <v>-3282332</v>
      </c>
      <c r="U145" s="61">
        <v>2752010.84</v>
      </c>
      <c r="V145" s="211">
        <v>28.21</v>
      </c>
      <c r="W145" s="211">
        <v>21.19</v>
      </c>
      <c r="X145" s="61">
        <v>4193516</v>
      </c>
      <c r="Y145" s="64">
        <v>3066321</v>
      </c>
    </row>
    <row r="146" spans="1:25" ht="12.75">
      <c r="A146" s="229">
        <v>2</v>
      </c>
      <c r="B146" s="230">
        <v>18</v>
      </c>
      <c r="C146" s="230">
        <v>5</v>
      </c>
      <c r="D146" s="31">
        <v>2</v>
      </c>
      <c r="E146" s="31">
        <v>0</v>
      </c>
      <c r="F146" s="38"/>
      <c r="G146" s="55" t="s">
        <v>408</v>
      </c>
      <c r="H146" s="52">
        <v>17815060</v>
      </c>
      <c r="I146" s="52">
        <v>1675165</v>
      </c>
      <c r="J146" s="61">
        <v>16139895</v>
      </c>
      <c r="K146" s="52">
        <v>5588930.28</v>
      </c>
      <c r="L146" s="52">
        <v>1165234.38</v>
      </c>
      <c r="M146" s="61">
        <v>4423695.9</v>
      </c>
      <c r="N146" s="52">
        <v>17761253</v>
      </c>
      <c r="O146" s="52">
        <v>3120920</v>
      </c>
      <c r="P146" s="61">
        <v>14640333</v>
      </c>
      <c r="Q146" s="52">
        <v>3851810.83</v>
      </c>
      <c r="R146" s="52">
        <v>9689.59</v>
      </c>
      <c r="S146" s="61">
        <v>3842121.24</v>
      </c>
      <c r="T146" s="61">
        <v>53807</v>
      </c>
      <c r="U146" s="61">
        <v>1737119.45</v>
      </c>
      <c r="V146" s="211">
        <v>31.37</v>
      </c>
      <c r="W146" s="211">
        <v>21.68</v>
      </c>
      <c r="X146" s="61">
        <v>1499562</v>
      </c>
      <c r="Y146" s="64">
        <v>581574.66</v>
      </c>
    </row>
    <row r="147" spans="1:25" ht="12.75">
      <c r="A147" s="229">
        <v>2</v>
      </c>
      <c r="B147" s="230">
        <v>21</v>
      </c>
      <c r="C147" s="230">
        <v>8</v>
      </c>
      <c r="D147" s="31">
        <v>2</v>
      </c>
      <c r="E147" s="31">
        <v>0</v>
      </c>
      <c r="F147" s="38"/>
      <c r="G147" s="55" t="s">
        <v>409</v>
      </c>
      <c r="H147" s="52">
        <v>18012951.06</v>
      </c>
      <c r="I147" s="52">
        <v>1600000</v>
      </c>
      <c r="J147" s="61">
        <v>16412951.06</v>
      </c>
      <c r="K147" s="52">
        <v>4346771.69</v>
      </c>
      <c r="L147" s="52">
        <v>67554.85</v>
      </c>
      <c r="M147" s="61">
        <v>4279216.84</v>
      </c>
      <c r="N147" s="52">
        <v>19106111.06</v>
      </c>
      <c r="O147" s="52">
        <v>3757103.48</v>
      </c>
      <c r="P147" s="61">
        <v>15349007.58</v>
      </c>
      <c r="Q147" s="52">
        <v>4235917.46</v>
      </c>
      <c r="R147" s="52">
        <v>438903.1</v>
      </c>
      <c r="S147" s="61">
        <v>3797014.36</v>
      </c>
      <c r="T147" s="61">
        <v>-1093160</v>
      </c>
      <c r="U147" s="61">
        <v>110854.23</v>
      </c>
      <c r="V147" s="211">
        <v>24.13</v>
      </c>
      <c r="W147" s="211">
        <v>22.17</v>
      </c>
      <c r="X147" s="61">
        <v>1063943.48</v>
      </c>
      <c r="Y147" s="64">
        <v>482202.48</v>
      </c>
    </row>
    <row r="148" spans="1:25" ht="12.75">
      <c r="A148" s="229">
        <v>2</v>
      </c>
      <c r="B148" s="230">
        <v>1</v>
      </c>
      <c r="C148" s="230">
        <v>6</v>
      </c>
      <c r="D148" s="31">
        <v>2</v>
      </c>
      <c r="E148" s="31">
        <v>0</v>
      </c>
      <c r="F148" s="38"/>
      <c r="G148" s="55" t="s">
        <v>410</v>
      </c>
      <c r="H148" s="52">
        <v>24042775.42</v>
      </c>
      <c r="I148" s="52">
        <v>1005652.4</v>
      </c>
      <c r="J148" s="61">
        <v>23037123.02</v>
      </c>
      <c r="K148" s="52">
        <v>9054562.27</v>
      </c>
      <c r="L148" s="52">
        <v>249989.7</v>
      </c>
      <c r="M148" s="61">
        <v>8804572.57</v>
      </c>
      <c r="N148" s="52">
        <v>26042775.42</v>
      </c>
      <c r="O148" s="52">
        <v>5714159.78</v>
      </c>
      <c r="P148" s="61">
        <v>20328615.64</v>
      </c>
      <c r="Q148" s="52">
        <v>5129499.96</v>
      </c>
      <c r="R148" s="52">
        <v>413496.07</v>
      </c>
      <c r="S148" s="61">
        <v>4716003.89</v>
      </c>
      <c r="T148" s="61">
        <v>-2000000</v>
      </c>
      <c r="U148" s="61">
        <v>3925062.31</v>
      </c>
      <c r="V148" s="211">
        <v>37.66</v>
      </c>
      <c r="W148" s="211">
        <v>19.69</v>
      </c>
      <c r="X148" s="61">
        <v>2708507.38</v>
      </c>
      <c r="Y148" s="64">
        <v>4088568.68</v>
      </c>
    </row>
    <row r="149" spans="1:25" ht="12.75">
      <c r="A149" s="229">
        <v>2</v>
      </c>
      <c r="B149" s="230">
        <v>5</v>
      </c>
      <c r="C149" s="230">
        <v>6</v>
      </c>
      <c r="D149" s="31">
        <v>2</v>
      </c>
      <c r="E149" s="31">
        <v>0</v>
      </c>
      <c r="F149" s="38"/>
      <c r="G149" s="55" t="s">
        <v>411</v>
      </c>
      <c r="H149" s="52">
        <v>11149484</v>
      </c>
      <c r="I149" s="52">
        <v>145096</v>
      </c>
      <c r="J149" s="61">
        <v>11004388</v>
      </c>
      <c r="K149" s="52">
        <v>3205966.44</v>
      </c>
      <c r="L149" s="52">
        <v>4295</v>
      </c>
      <c r="M149" s="61">
        <v>3201671.44</v>
      </c>
      <c r="N149" s="52">
        <v>10900165</v>
      </c>
      <c r="O149" s="52">
        <v>955704.95</v>
      </c>
      <c r="P149" s="61">
        <v>9944460.05</v>
      </c>
      <c r="Q149" s="52">
        <v>2602591.68</v>
      </c>
      <c r="R149" s="52">
        <v>40176.21</v>
      </c>
      <c r="S149" s="61">
        <v>2562415.47</v>
      </c>
      <c r="T149" s="61">
        <v>249319</v>
      </c>
      <c r="U149" s="61">
        <v>603374.76</v>
      </c>
      <c r="V149" s="211">
        <v>28.75</v>
      </c>
      <c r="W149" s="211">
        <v>23.87</v>
      </c>
      <c r="X149" s="61">
        <v>1059927.95</v>
      </c>
      <c r="Y149" s="64">
        <v>639255.97</v>
      </c>
    </row>
    <row r="150" spans="1:25" ht="12.75">
      <c r="A150" s="229">
        <v>2</v>
      </c>
      <c r="B150" s="230">
        <v>22</v>
      </c>
      <c r="C150" s="230">
        <v>2</v>
      </c>
      <c r="D150" s="31">
        <v>2</v>
      </c>
      <c r="E150" s="31">
        <v>0</v>
      </c>
      <c r="F150" s="38"/>
      <c r="G150" s="55" t="s">
        <v>412</v>
      </c>
      <c r="H150" s="52">
        <v>22750637</v>
      </c>
      <c r="I150" s="52">
        <v>1705091</v>
      </c>
      <c r="J150" s="61">
        <v>21045546</v>
      </c>
      <c r="K150" s="52">
        <v>6181119.6</v>
      </c>
      <c r="L150" s="52">
        <v>300</v>
      </c>
      <c r="M150" s="61">
        <v>6180819.6</v>
      </c>
      <c r="N150" s="52">
        <v>22558562</v>
      </c>
      <c r="O150" s="52">
        <v>2239574</v>
      </c>
      <c r="P150" s="61">
        <v>20318988</v>
      </c>
      <c r="Q150" s="52">
        <v>5176984.25</v>
      </c>
      <c r="R150" s="52">
        <v>210986.64</v>
      </c>
      <c r="S150" s="61">
        <v>4965997.61</v>
      </c>
      <c r="T150" s="61">
        <v>192075</v>
      </c>
      <c r="U150" s="61">
        <v>1004135.35</v>
      </c>
      <c r="V150" s="211">
        <v>27.16</v>
      </c>
      <c r="W150" s="211">
        <v>22.94</v>
      </c>
      <c r="X150" s="61">
        <v>726558</v>
      </c>
      <c r="Y150" s="64">
        <v>1214821.99</v>
      </c>
    </row>
    <row r="151" spans="1:25" ht="12.75">
      <c r="A151" s="229">
        <v>2</v>
      </c>
      <c r="B151" s="230">
        <v>20</v>
      </c>
      <c r="C151" s="230">
        <v>4</v>
      </c>
      <c r="D151" s="31">
        <v>2</v>
      </c>
      <c r="E151" s="31">
        <v>0</v>
      </c>
      <c r="F151" s="38"/>
      <c r="G151" s="55" t="s">
        <v>413</v>
      </c>
      <c r="H151" s="52">
        <v>25911491</v>
      </c>
      <c r="I151" s="52">
        <v>823700</v>
      </c>
      <c r="J151" s="61">
        <v>25087791</v>
      </c>
      <c r="K151" s="52">
        <v>7373416.66</v>
      </c>
      <c r="L151" s="52">
        <v>302261.65</v>
      </c>
      <c r="M151" s="61">
        <v>7071155.01</v>
      </c>
      <c r="N151" s="52">
        <v>29130068</v>
      </c>
      <c r="O151" s="52">
        <v>6209000</v>
      </c>
      <c r="P151" s="61">
        <v>22921068</v>
      </c>
      <c r="Q151" s="52">
        <v>5427748.48</v>
      </c>
      <c r="R151" s="52">
        <v>651869.41</v>
      </c>
      <c r="S151" s="61">
        <v>4775879.07</v>
      </c>
      <c r="T151" s="61">
        <v>-3218577</v>
      </c>
      <c r="U151" s="61">
        <v>1945668.18</v>
      </c>
      <c r="V151" s="211">
        <v>28.45</v>
      </c>
      <c r="W151" s="211">
        <v>18.63</v>
      </c>
      <c r="X151" s="61">
        <v>2166723</v>
      </c>
      <c r="Y151" s="64">
        <v>2295275.94</v>
      </c>
    </row>
    <row r="152" spans="1:25" ht="12.75">
      <c r="A152" s="229">
        <v>2</v>
      </c>
      <c r="B152" s="230">
        <v>26</v>
      </c>
      <c r="C152" s="230">
        <v>5</v>
      </c>
      <c r="D152" s="31">
        <v>2</v>
      </c>
      <c r="E152" s="31">
        <v>0</v>
      </c>
      <c r="F152" s="38"/>
      <c r="G152" s="55" t="s">
        <v>414</v>
      </c>
      <c r="H152" s="52">
        <v>19033947</v>
      </c>
      <c r="I152" s="52">
        <v>1975274</v>
      </c>
      <c r="J152" s="61">
        <v>17058673</v>
      </c>
      <c r="K152" s="52">
        <v>6612447.63</v>
      </c>
      <c r="L152" s="52">
        <v>1830628.66</v>
      </c>
      <c r="M152" s="61">
        <v>4781818.97</v>
      </c>
      <c r="N152" s="52">
        <v>20839300</v>
      </c>
      <c r="O152" s="52">
        <v>6200979</v>
      </c>
      <c r="P152" s="61">
        <v>14638321</v>
      </c>
      <c r="Q152" s="52">
        <v>3452130.82</v>
      </c>
      <c r="R152" s="52">
        <v>28703.51</v>
      </c>
      <c r="S152" s="61">
        <v>3423427.31</v>
      </c>
      <c r="T152" s="61">
        <v>-1805353</v>
      </c>
      <c r="U152" s="61">
        <v>3160316.81</v>
      </c>
      <c r="V152" s="211">
        <v>34.74</v>
      </c>
      <c r="W152" s="211">
        <v>16.56</v>
      </c>
      <c r="X152" s="61">
        <v>2420352</v>
      </c>
      <c r="Y152" s="64">
        <v>1358391.66</v>
      </c>
    </row>
    <row r="153" spans="1:25" ht="12.75">
      <c r="A153" s="229">
        <v>2</v>
      </c>
      <c r="B153" s="230">
        <v>20</v>
      </c>
      <c r="C153" s="230">
        <v>5</v>
      </c>
      <c r="D153" s="31">
        <v>2</v>
      </c>
      <c r="E153" s="31">
        <v>0</v>
      </c>
      <c r="F153" s="38"/>
      <c r="G153" s="55" t="s">
        <v>415</v>
      </c>
      <c r="H153" s="52">
        <v>16401379.75</v>
      </c>
      <c r="I153" s="52">
        <v>456067</v>
      </c>
      <c r="J153" s="61">
        <v>15945312.75</v>
      </c>
      <c r="K153" s="52">
        <v>4783995.78</v>
      </c>
      <c r="L153" s="52">
        <v>202962.31</v>
      </c>
      <c r="M153" s="61">
        <v>4581033.47</v>
      </c>
      <c r="N153" s="52">
        <v>16659558.75</v>
      </c>
      <c r="O153" s="52">
        <v>1768707</v>
      </c>
      <c r="P153" s="61">
        <v>14890851.75</v>
      </c>
      <c r="Q153" s="52">
        <v>3479797.08</v>
      </c>
      <c r="R153" s="52">
        <v>60922.97</v>
      </c>
      <c r="S153" s="61">
        <v>3418874.11</v>
      </c>
      <c r="T153" s="61">
        <v>-258179</v>
      </c>
      <c r="U153" s="61">
        <v>1304198.7</v>
      </c>
      <c r="V153" s="211">
        <v>29.16</v>
      </c>
      <c r="W153" s="211">
        <v>20.88</v>
      </c>
      <c r="X153" s="61">
        <v>1054461</v>
      </c>
      <c r="Y153" s="64">
        <v>1162159.36</v>
      </c>
    </row>
    <row r="154" spans="1:25" ht="12.75">
      <c r="A154" s="229">
        <v>2</v>
      </c>
      <c r="B154" s="230">
        <v>25</v>
      </c>
      <c r="C154" s="230">
        <v>7</v>
      </c>
      <c r="D154" s="31">
        <v>2</v>
      </c>
      <c r="E154" s="31">
        <v>0</v>
      </c>
      <c r="F154" s="38"/>
      <c r="G154" s="55" t="s">
        <v>351</v>
      </c>
      <c r="H154" s="52">
        <v>33840123.74</v>
      </c>
      <c r="I154" s="52">
        <v>8149572.98</v>
      </c>
      <c r="J154" s="61">
        <v>25690550.76</v>
      </c>
      <c r="K154" s="52">
        <v>8884547.06</v>
      </c>
      <c r="L154" s="52">
        <v>1278718.98</v>
      </c>
      <c r="M154" s="61">
        <v>7605828.08</v>
      </c>
      <c r="N154" s="52">
        <v>33774321.76</v>
      </c>
      <c r="O154" s="52">
        <v>8898302.17</v>
      </c>
      <c r="P154" s="61">
        <v>24876019.59</v>
      </c>
      <c r="Q154" s="52">
        <v>7812726.13</v>
      </c>
      <c r="R154" s="52">
        <v>1470045.95</v>
      </c>
      <c r="S154" s="61">
        <v>6342680.18</v>
      </c>
      <c r="T154" s="61">
        <v>65801.98</v>
      </c>
      <c r="U154" s="61">
        <v>1071820.93</v>
      </c>
      <c r="V154" s="211">
        <v>26.25</v>
      </c>
      <c r="W154" s="211">
        <v>23.13</v>
      </c>
      <c r="X154" s="61">
        <v>814531.17</v>
      </c>
      <c r="Y154" s="64">
        <v>1263147.9</v>
      </c>
    </row>
    <row r="155" spans="1:25" ht="12.75">
      <c r="A155" s="229">
        <v>2</v>
      </c>
      <c r="B155" s="230">
        <v>26</v>
      </c>
      <c r="C155" s="230">
        <v>6</v>
      </c>
      <c r="D155" s="31">
        <v>2</v>
      </c>
      <c r="E155" s="31">
        <v>0</v>
      </c>
      <c r="F155" s="38"/>
      <c r="G155" s="55" t="s">
        <v>352</v>
      </c>
      <c r="H155" s="52">
        <v>25114817.8</v>
      </c>
      <c r="I155" s="52">
        <v>4451194.8</v>
      </c>
      <c r="J155" s="61">
        <v>20663623</v>
      </c>
      <c r="K155" s="52">
        <v>5981302.61</v>
      </c>
      <c r="L155" s="52">
        <v>68978.13</v>
      </c>
      <c r="M155" s="61">
        <v>5912324.48</v>
      </c>
      <c r="N155" s="52">
        <v>27218376.8</v>
      </c>
      <c r="O155" s="52">
        <v>6780067.3</v>
      </c>
      <c r="P155" s="61">
        <v>20438309.5</v>
      </c>
      <c r="Q155" s="52">
        <v>4779763.91</v>
      </c>
      <c r="R155" s="52">
        <v>37570.23</v>
      </c>
      <c r="S155" s="61">
        <v>4742193.68</v>
      </c>
      <c r="T155" s="61">
        <v>-2103559</v>
      </c>
      <c r="U155" s="61">
        <v>1201538.7</v>
      </c>
      <c r="V155" s="211">
        <v>23.81</v>
      </c>
      <c r="W155" s="211">
        <v>17.56</v>
      </c>
      <c r="X155" s="61">
        <v>225313.5</v>
      </c>
      <c r="Y155" s="64">
        <v>1170130.8</v>
      </c>
    </row>
    <row r="156" spans="1:25" ht="12.75">
      <c r="A156" s="229">
        <v>2</v>
      </c>
      <c r="B156" s="230">
        <v>23</v>
      </c>
      <c r="C156" s="230">
        <v>9</v>
      </c>
      <c r="D156" s="31">
        <v>2</v>
      </c>
      <c r="E156" s="31">
        <v>0</v>
      </c>
      <c r="F156" s="38"/>
      <c r="G156" s="55" t="s">
        <v>416</v>
      </c>
      <c r="H156" s="52">
        <v>28766139.3</v>
      </c>
      <c r="I156" s="52">
        <v>2515344.3</v>
      </c>
      <c r="J156" s="61">
        <v>26250795</v>
      </c>
      <c r="K156" s="52">
        <v>6939412.52</v>
      </c>
      <c r="L156" s="52">
        <v>118496</v>
      </c>
      <c r="M156" s="61">
        <v>6820916.52</v>
      </c>
      <c r="N156" s="52">
        <v>27111439.3</v>
      </c>
      <c r="O156" s="52">
        <v>5066395.71</v>
      </c>
      <c r="P156" s="61">
        <v>22045043.59</v>
      </c>
      <c r="Q156" s="52">
        <v>5607243.63</v>
      </c>
      <c r="R156" s="52">
        <v>244010.28</v>
      </c>
      <c r="S156" s="61">
        <v>5363233.35</v>
      </c>
      <c r="T156" s="61">
        <v>1654700</v>
      </c>
      <c r="U156" s="61">
        <v>1332168.89</v>
      </c>
      <c r="V156" s="211">
        <v>24.12</v>
      </c>
      <c r="W156" s="211">
        <v>20.68</v>
      </c>
      <c r="X156" s="61">
        <v>4205751.41</v>
      </c>
      <c r="Y156" s="64">
        <v>1457683.17</v>
      </c>
    </row>
    <row r="157" spans="1:25" ht="12.75">
      <c r="A157" s="229">
        <v>2</v>
      </c>
      <c r="B157" s="230">
        <v>3</v>
      </c>
      <c r="C157" s="230">
        <v>6</v>
      </c>
      <c r="D157" s="31">
        <v>2</v>
      </c>
      <c r="E157" s="31">
        <v>0</v>
      </c>
      <c r="F157" s="38"/>
      <c r="G157" s="55" t="s">
        <v>417</v>
      </c>
      <c r="H157" s="52">
        <v>11719944</v>
      </c>
      <c r="I157" s="52">
        <v>1054124</v>
      </c>
      <c r="J157" s="61">
        <v>10665820</v>
      </c>
      <c r="K157" s="52">
        <v>3137431.81</v>
      </c>
      <c r="L157" s="52">
        <v>211.68</v>
      </c>
      <c r="M157" s="61">
        <v>3137220.13</v>
      </c>
      <c r="N157" s="52">
        <v>11716718</v>
      </c>
      <c r="O157" s="52">
        <v>1550207</v>
      </c>
      <c r="P157" s="61">
        <v>10166511</v>
      </c>
      <c r="Q157" s="52">
        <v>2506823.4</v>
      </c>
      <c r="R157" s="52">
        <v>33446.2</v>
      </c>
      <c r="S157" s="61">
        <v>2473377.2</v>
      </c>
      <c r="T157" s="61">
        <v>3226</v>
      </c>
      <c r="U157" s="61">
        <v>630608.41</v>
      </c>
      <c r="V157" s="211">
        <v>26.77</v>
      </c>
      <c r="W157" s="211">
        <v>21.39</v>
      </c>
      <c r="X157" s="61">
        <v>499309</v>
      </c>
      <c r="Y157" s="64">
        <v>663842.93</v>
      </c>
    </row>
    <row r="158" spans="1:25" s="95" customFormat="1" ht="15">
      <c r="A158" s="231"/>
      <c r="B158" s="232"/>
      <c r="C158" s="232"/>
      <c r="D158" s="101"/>
      <c r="E158" s="101"/>
      <c r="F158" s="102" t="s">
        <v>418</v>
      </c>
      <c r="G158" s="291"/>
      <c r="H158" s="103">
        <v>2410767605.2</v>
      </c>
      <c r="I158" s="103">
        <v>283539614.98</v>
      </c>
      <c r="J158" s="104">
        <v>2127227990.2199998</v>
      </c>
      <c r="K158" s="103">
        <v>626224396.3800001</v>
      </c>
      <c r="L158" s="103">
        <v>25316696.34</v>
      </c>
      <c r="M158" s="104">
        <v>600907700.0399998</v>
      </c>
      <c r="N158" s="103">
        <v>2498361770.9700003</v>
      </c>
      <c r="O158" s="103">
        <v>500919937.44000006</v>
      </c>
      <c r="P158" s="104">
        <v>1997441833.53</v>
      </c>
      <c r="Q158" s="103">
        <v>536871807.91</v>
      </c>
      <c r="R158" s="103">
        <v>41516637.609999985</v>
      </c>
      <c r="S158" s="104">
        <v>495355170.3000001</v>
      </c>
      <c r="T158" s="104">
        <v>-87594165.77</v>
      </c>
      <c r="U158" s="104">
        <v>89352588.47000004</v>
      </c>
      <c r="V158" s="212">
        <v>25.97614116886426</v>
      </c>
      <c r="W158" s="212">
        <v>21.48895384760699</v>
      </c>
      <c r="X158" s="104">
        <v>129786156.69000001</v>
      </c>
      <c r="Y158" s="105">
        <v>105552529.74000002</v>
      </c>
    </row>
    <row r="159" spans="1:25" s="286" customFormat="1" ht="12.75">
      <c r="A159" s="278">
        <v>2</v>
      </c>
      <c r="B159" s="279">
        <v>24</v>
      </c>
      <c r="C159" s="279">
        <v>1</v>
      </c>
      <c r="D159" s="280">
        <v>3</v>
      </c>
      <c r="E159" s="280">
        <v>0</v>
      </c>
      <c r="F159" s="281"/>
      <c r="G159" s="292" t="s">
        <v>419</v>
      </c>
      <c r="H159" s="282">
        <v>15763601</v>
      </c>
      <c r="I159" s="282">
        <v>2351618</v>
      </c>
      <c r="J159" s="283">
        <v>13411983</v>
      </c>
      <c r="K159" s="282">
        <v>4384060.92</v>
      </c>
      <c r="L159" s="282">
        <v>518882.06</v>
      </c>
      <c r="M159" s="283">
        <v>3865178.86</v>
      </c>
      <c r="N159" s="282">
        <v>15289443</v>
      </c>
      <c r="O159" s="282">
        <v>2878551</v>
      </c>
      <c r="P159" s="283">
        <v>12410892</v>
      </c>
      <c r="Q159" s="282">
        <v>3361074.93</v>
      </c>
      <c r="R159" s="282">
        <v>15626.16</v>
      </c>
      <c r="S159" s="283">
        <v>3345448.77</v>
      </c>
      <c r="T159" s="283">
        <v>474158</v>
      </c>
      <c r="U159" s="283">
        <v>1022985.99</v>
      </c>
      <c r="V159" s="284">
        <v>27.81</v>
      </c>
      <c r="W159" s="284">
        <v>21.98</v>
      </c>
      <c r="X159" s="283">
        <v>1001091</v>
      </c>
      <c r="Y159" s="285">
        <v>519730.09</v>
      </c>
    </row>
    <row r="160" spans="1:25" ht="12.75">
      <c r="A160" s="229">
        <v>2</v>
      </c>
      <c r="B160" s="230">
        <v>14</v>
      </c>
      <c r="C160" s="230">
        <v>2</v>
      </c>
      <c r="D160" s="31">
        <v>3</v>
      </c>
      <c r="E160" s="31">
        <v>0</v>
      </c>
      <c r="F160" s="38"/>
      <c r="G160" s="55" t="s">
        <v>420</v>
      </c>
      <c r="H160" s="52">
        <v>30204814</v>
      </c>
      <c r="I160" s="52">
        <v>3298088</v>
      </c>
      <c r="J160" s="61">
        <v>26906726</v>
      </c>
      <c r="K160" s="52">
        <v>7619470.21</v>
      </c>
      <c r="L160" s="52">
        <v>164497.02</v>
      </c>
      <c r="M160" s="61">
        <v>7454973.19</v>
      </c>
      <c r="N160" s="52">
        <v>28074482</v>
      </c>
      <c r="O160" s="52">
        <v>4256131</v>
      </c>
      <c r="P160" s="61">
        <v>23818351</v>
      </c>
      <c r="Q160" s="52">
        <v>7015919.88</v>
      </c>
      <c r="R160" s="52">
        <v>176170.86</v>
      </c>
      <c r="S160" s="61">
        <v>6839749.02</v>
      </c>
      <c r="T160" s="61">
        <v>2130332</v>
      </c>
      <c r="U160" s="61">
        <v>603550.33</v>
      </c>
      <c r="V160" s="211">
        <v>25.22</v>
      </c>
      <c r="W160" s="211">
        <v>24.99</v>
      </c>
      <c r="X160" s="61">
        <v>3088375</v>
      </c>
      <c r="Y160" s="64">
        <v>615224.17</v>
      </c>
    </row>
    <row r="161" spans="1:25" ht="12.75">
      <c r="A161" s="229">
        <v>2</v>
      </c>
      <c r="B161" s="230">
        <v>25</v>
      </c>
      <c r="C161" s="230">
        <v>3</v>
      </c>
      <c r="D161" s="31">
        <v>3</v>
      </c>
      <c r="E161" s="31">
        <v>0</v>
      </c>
      <c r="F161" s="38"/>
      <c r="G161" s="55" t="s">
        <v>421</v>
      </c>
      <c r="H161" s="52">
        <v>149216386.5</v>
      </c>
      <c r="I161" s="52">
        <v>13928300</v>
      </c>
      <c r="J161" s="61">
        <v>135288086.5</v>
      </c>
      <c r="K161" s="52">
        <v>40172418.14</v>
      </c>
      <c r="L161" s="52">
        <v>34958.73</v>
      </c>
      <c r="M161" s="61">
        <v>40137459.41</v>
      </c>
      <c r="N161" s="52">
        <v>157724921.01</v>
      </c>
      <c r="O161" s="52">
        <v>29015555</v>
      </c>
      <c r="P161" s="61">
        <v>128709366.01</v>
      </c>
      <c r="Q161" s="52">
        <v>38912840.03</v>
      </c>
      <c r="R161" s="52">
        <v>5421311.36</v>
      </c>
      <c r="S161" s="61">
        <v>33491528.67</v>
      </c>
      <c r="T161" s="61">
        <v>-8508534.51</v>
      </c>
      <c r="U161" s="61">
        <v>1259578.11</v>
      </c>
      <c r="V161" s="211">
        <v>26.92</v>
      </c>
      <c r="W161" s="211">
        <v>24.67</v>
      </c>
      <c r="X161" s="61">
        <v>6578720.49</v>
      </c>
      <c r="Y161" s="64">
        <v>6645930.74</v>
      </c>
    </row>
    <row r="162" spans="1:25" ht="12.75">
      <c r="A162" s="229">
        <v>2</v>
      </c>
      <c r="B162" s="230">
        <v>5</v>
      </c>
      <c r="C162" s="230">
        <v>2</v>
      </c>
      <c r="D162" s="31">
        <v>3</v>
      </c>
      <c r="E162" s="31">
        <v>0</v>
      </c>
      <c r="F162" s="38"/>
      <c r="G162" s="55" t="s">
        <v>422</v>
      </c>
      <c r="H162" s="52">
        <v>27805448</v>
      </c>
      <c r="I162" s="52">
        <v>2974290</v>
      </c>
      <c r="J162" s="61">
        <v>24831158</v>
      </c>
      <c r="K162" s="52">
        <v>7177550.14</v>
      </c>
      <c r="L162" s="52">
        <v>129062.1</v>
      </c>
      <c r="M162" s="61">
        <v>7048488.04</v>
      </c>
      <c r="N162" s="52">
        <v>27707458</v>
      </c>
      <c r="O162" s="52">
        <v>3698569.3</v>
      </c>
      <c r="P162" s="61">
        <v>24008888.7</v>
      </c>
      <c r="Q162" s="52">
        <v>6479620.67</v>
      </c>
      <c r="R162" s="52">
        <v>50985.42</v>
      </c>
      <c r="S162" s="61">
        <v>6428635.25</v>
      </c>
      <c r="T162" s="61">
        <v>97990</v>
      </c>
      <c r="U162" s="61">
        <v>697929.47</v>
      </c>
      <c r="V162" s="211">
        <v>25.81</v>
      </c>
      <c r="W162" s="211">
        <v>23.38</v>
      </c>
      <c r="X162" s="61">
        <v>822269.3</v>
      </c>
      <c r="Y162" s="64">
        <v>619852.79</v>
      </c>
    </row>
    <row r="163" spans="1:25" ht="12.75">
      <c r="A163" s="229">
        <v>2</v>
      </c>
      <c r="B163" s="230">
        <v>22</v>
      </c>
      <c r="C163" s="230">
        <v>1</v>
      </c>
      <c r="D163" s="31">
        <v>3</v>
      </c>
      <c r="E163" s="31">
        <v>0</v>
      </c>
      <c r="F163" s="38"/>
      <c r="G163" s="55" t="s">
        <v>423</v>
      </c>
      <c r="H163" s="52">
        <v>50547726</v>
      </c>
      <c r="I163" s="52">
        <v>2977137</v>
      </c>
      <c r="J163" s="61">
        <v>47570589</v>
      </c>
      <c r="K163" s="52">
        <v>13393733.44</v>
      </c>
      <c r="L163" s="52">
        <v>485364.67</v>
      </c>
      <c r="M163" s="61">
        <v>12908368.77</v>
      </c>
      <c r="N163" s="52">
        <v>50900126</v>
      </c>
      <c r="O163" s="52">
        <v>9076260</v>
      </c>
      <c r="P163" s="61">
        <v>41823866</v>
      </c>
      <c r="Q163" s="52">
        <v>11400969.47</v>
      </c>
      <c r="R163" s="52">
        <v>102706.17</v>
      </c>
      <c r="S163" s="61">
        <v>11298263.3</v>
      </c>
      <c r="T163" s="61">
        <v>-352400</v>
      </c>
      <c r="U163" s="61">
        <v>1992763.97</v>
      </c>
      <c r="V163" s="211">
        <v>26.49</v>
      </c>
      <c r="W163" s="211">
        <v>22.39</v>
      </c>
      <c r="X163" s="61">
        <v>5746723</v>
      </c>
      <c r="Y163" s="64">
        <v>1610105.47</v>
      </c>
    </row>
    <row r="164" spans="1:25" ht="12.75">
      <c r="A164" s="229">
        <v>2</v>
      </c>
      <c r="B164" s="230">
        <v>8</v>
      </c>
      <c r="C164" s="230">
        <v>6</v>
      </c>
      <c r="D164" s="31">
        <v>3</v>
      </c>
      <c r="E164" s="31">
        <v>0</v>
      </c>
      <c r="F164" s="38"/>
      <c r="G164" s="55" t="s">
        <v>424</v>
      </c>
      <c r="H164" s="52">
        <v>54165831</v>
      </c>
      <c r="I164" s="52">
        <v>6188227</v>
      </c>
      <c r="J164" s="61">
        <v>47977604</v>
      </c>
      <c r="K164" s="52">
        <v>13917497.73</v>
      </c>
      <c r="L164" s="52">
        <v>728116.12</v>
      </c>
      <c r="M164" s="61">
        <v>13189381.61</v>
      </c>
      <c r="N164" s="52">
        <v>51738513</v>
      </c>
      <c r="O164" s="52">
        <v>8660597</v>
      </c>
      <c r="P164" s="61">
        <v>43077916</v>
      </c>
      <c r="Q164" s="52">
        <v>10825240.35</v>
      </c>
      <c r="R164" s="52">
        <v>12919.73</v>
      </c>
      <c r="S164" s="61">
        <v>10812320.62</v>
      </c>
      <c r="T164" s="61">
        <v>2427318</v>
      </c>
      <c r="U164" s="61">
        <v>3092257.38</v>
      </c>
      <c r="V164" s="211">
        <v>25.69</v>
      </c>
      <c r="W164" s="211">
        <v>20.92</v>
      </c>
      <c r="X164" s="61">
        <v>4899688</v>
      </c>
      <c r="Y164" s="64">
        <v>2377060.99</v>
      </c>
    </row>
    <row r="165" spans="1:25" ht="12.75">
      <c r="A165" s="229">
        <v>2</v>
      </c>
      <c r="B165" s="230">
        <v>16</v>
      </c>
      <c r="C165" s="230">
        <v>1</v>
      </c>
      <c r="D165" s="31">
        <v>3</v>
      </c>
      <c r="E165" s="31">
        <v>0</v>
      </c>
      <c r="F165" s="38"/>
      <c r="G165" s="55" t="s">
        <v>425</v>
      </c>
      <c r="H165" s="52">
        <v>33642784</v>
      </c>
      <c r="I165" s="52">
        <v>2292501</v>
      </c>
      <c r="J165" s="61">
        <v>31350283</v>
      </c>
      <c r="K165" s="52">
        <v>9042563.21</v>
      </c>
      <c r="L165" s="52">
        <v>262409.22</v>
      </c>
      <c r="M165" s="61">
        <v>8780153.99</v>
      </c>
      <c r="N165" s="52">
        <v>33807824</v>
      </c>
      <c r="O165" s="52">
        <v>4013501</v>
      </c>
      <c r="P165" s="61">
        <v>29794323</v>
      </c>
      <c r="Q165" s="52">
        <v>8652511.12</v>
      </c>
      <c r="R165" s="52">
        <v>1030034.1</v>
      </c>
      <c r="S165" s="61">
        <v>7622477.02</v>
      </c>
      <c r="T165" s="61">
        <v>-165040</v>
      </c>
      <c r="U165" s="61">
        <v>390052.09</v>
      </c>
      <c r="V165" s="211">
        <v>26.87</v>
      </c>
      <c r="W165" s="211">
        <v>25.59</v>
      </c>
      <c r="X165" s="61">
        <v>1555960</v>
      </c>
      <c r="Y165" s="64">
        <v>1157676.97</v>
      </c>
    </row>
    <row r="166" spans="1:25" ht="12.75">
      <c r="A166" s="229">
        <v>2</v>
      </c>
      <c r="B166" s="230">
        <v>21</v>
      </c>
      <c r="C166" s="230">
        <v>5</v>
      </c>
      <c r="D166" s="31">
        <v>3</v>
      </c>
      <c r="E166" s="31">
        <v>0</v>
      </c>
      <c r="F166" s="38"/>
      <c r="G166" s="55" t="s">
        <v>426</v>
      </c>
      <c r="H166" s="52">
        <v>30709407</v>
      </c>
      <c r="I166" s="52">
        <v>5897171</v>
      </c>
      <c r="J166" s="61">
        <v>24812236</v>
      </c>
      <c r="K166" s="52">
        <v>5972847.13</v>
      </c>
      <c r="L166" s="52">
        <v>138008.34</v>
      </c>
      <c r="M166" s="61">
        <v>5834838.79</v>
      </c>
      <c r="N166" s="52">
        <v>28526912</v>
      </c>
      <c r="O166" s="52">
        <v>5836000</v>
      </c>
      <c r="P166" s="61">
        <v>22690912</v>
      </c>
      <c r="Q166" s="52">
        <v>5176280.41</v>
      </c>
      <c r="R166" s="52">
        <v>43869</v>
      </c>
      <c r="S166" s="61">
        <v>5132411.41</v>
      </c>
      <c r="T166" s="61">
        <v>2182495</v>
      </c>
      <c r="U166" s="61">
        <v>796566.72</v>
      </c>
      <c r="V166" s="211">
        <v>19.44</v>
      </c>
      <c r="W166" s="211">
        <v>18.14</v>
      </c>
      <c r="X166" s="61">
        <v>2121324</v>
      </c>
      <c r="Y166" s="64">
        <v>702427.38</v>
      </c>
    </row>
    <row r="167" spans="1:25" ht="12.75">
      <c r="A167" s="229">
        <v>2</v>
      </c>
      <c r="B167" s="230">
        <v>4</v>
      </c>
      <c r="C167" s="230">
        <v>1</v>
      </c>
      <c r="D167" s="31">
        <v>3</v>
      </c>
      <c r="E167" s="31">
        <v>0</v>
      </c>
      <c r="F167" s="38"/>
      <c r="G167" s="55" t="s">
        <v>427</v>
      </c>
      <c r="H167" s="52">
        <v>68187732.1</v>
      </c>
      <c r="I167" s="52">
        <v>10042612.67</v>
      </c>
      <c r="J167" s="61">
        <v>58145119.43</v>
      </c>
      <c r="K167" s="52">
        <v>17057431.93</v>
      </c>
      <c r="L167" s="52">
        <v>252900.37</v>
      </c>
      <c r="M167" s="61">
        <v>16804531.56</v>
      </c>
      <c r="N167" s="52">
        <v>71573664.1</v>
      </c>
      <c r="O167" s="52">
        <v>15829637</v>
      </c>
      <c r="P167" s="61">
        <v>55744027.1</v>
      </c>
      <c r="Q167" s="52">
        <v>14919954.09</v>
      </c>
      <c r="R167" s="52">
        <v>230637.97</v>
      </c>
      <c r="S167" s="61">
        <v>14689316.12</v>
      </c>
      <c r="T167" s="61">
        <v>-3385932</v>
      </c>
      <c r="U167" s="61">
        <v>2137477.84</v>
      </c>
      <c r="V167" s="211">
        <v>25.01</v>
      </c>
      <c r="W167" s="211">
        <v>20.84</v>
      </c>
      <c r="X167" s="61">
        <v>2401092.33</v>
      </c>
      <c r="Y167" s="64">
        <v>2115215.44</v>
      </c>
    </row>
    <row r="168" spans="1:25" ht="12.75">
      <c r="A168" s="229">
        <v>2</v>
      </c>
      <c r="B168" s="230">
        <v>12</v>
      </c>
      <c r="C168" s="230">
        <v>1</v>
      </c>
      <c r="D168" s="31">
        <v>3</v>
      </c>
      <c r="E168" s="31">
        <v>0</v>
      </c>
      <c r="F168" s="38"/>
      <c r="G168" s="55" t="s">
        <v>428</v>
      </c>
      <c r="H168" s="52">
        <v>23491082.3</v>
      </c>
      <c r="I168" s="52">
        <v>650921</v>
      </c>
      <c r="J168" s="61">
        <v>22840161.3</v>
      </c>
      <c r="K168" s="52">
        <v>6464249.62</v>
      </c>
      <c r="L168" s="52">
        <v>139081.91</v>
      </c>
      <c r="M168" s="61">
        <v>6325167.71</v>
      </c>
      <c r="N168" s="52">
        <v>22133241.1</v>
      </c>
      <c r="O168" s="52">
        <v>477140</v>
      </c>
      <c r="P168" s="61">
        <v>21656101.1</v>
      </c>
      <c r="Q168" s="52">
        <v>5101631.76</v>
      </c>
      <c r="R168" s="52">
        <v>10548.45</v>
      </c>
      <c r="S168" s="61">
        <v>5091083.31</v>
      </c>
      <c r="T168" s="61">
        <v>1357841.2</v>
      </c>
      <c r="U168" s="61">
        <v>1362617.86</v>
      </c>
      <c r="V168" s="211">
        <v>27.51</v>
      </c>
      <c r="W168" s="211">
        <v>23.04</v>
      </c>
      <c r="X168" s="61">
        <v>1184060.2</v>
      </c>
      <c r="Y168" s="64">
        <v>1234084.4</v>
      </c>
    </row>
    <row r="169" spans="1:25" ht="12.75">
      <c r="A169" s="229">
        <v>2</v>
      </c>
      <c r="B169" s="230">
        <v>19</v>
      </c>
      <c r="C169" s="230">
        <v>4</v>
      </c>
      <c r="D169" s="31">
        <v>3</v>
      </c>
      <c r="E169" s="31">
        <v>0</v>
      </c>
      <c r="F169" s="38"/>
      <c r="G169" s="55" t="s">
        <v>429</v>
      </c>
      <c r="H169" s="52">
        <v>24518451</v>
      </c>
      <c r="I169" s="52">
        <v>1810006</v>
      </c>
      <c r="J169" s="61">
        <v>22708445</v>
      </c>
      <c r="K169" s="52">
        <v>6358301.71</v>
      </c>
      <c r="L169" s="52">
        <v>54972.46</v>
      </c>
      <c r="M169" s="61">
        <v>6303329.25</v>
      </c>
      <c r="N169" s="52">
        <v>29159451</v>
      </c>
      <c r="O169" s="52">
        <v>6883357.99</v>
      </c>
      <c r="P169" s="61">
        <v>22276093.01</v>
      </c>
      <c r="Q169" s="52">
        <v>6189222.6</v>
      </c>
      <c r="R169" s="52">
        <v>454969.06</v>
      </c>
      <c r="S169" s="61">
        <v>5734253.54</v>
      </c>
      <c r="T169" s="61">
        <v>-4641000</v>
      </c>
      <c r="U169" s="61">
        <v>169079.11</v>
      </c>
      <c r="V169" s="211">
        <v>25.93</v>
      </c>
      <c r="W169" s="211">
        <v>21.22</v>
      </c>
      <c r="X169" s="61">
        <v>432351.99</v>
      </c>
      <c r="Y169" s="64">
        <v>569075.71</v>
      </c>
    </row>
    <row r="170" spans="1:25" ht="12.75">
      <c r="A170" s="229">
        <v>2</v>
      </c>
      <c r="B170" s="230">
        <v>15</v>
      </c>
      <c r="C170" s="230">
        <v>3</v>
      </c>
      <c r="D170" s="31">
        <v>3</v>
      </c>
      <c r="E170" s="31">
        <v>0</v>
      </c>
      <c r="F170" s="38"/>
      <c r="G170" s="55" t="s">
        <v>430</v>
      </c>
      <c r="H170" s="52">
        <v>60055139</v>
      </c>
      <c r="I170" s="52">
        <v>4732988</v>
      </c>
      <c r="J170" s="61">
        <v>55322151</v>
      </c>
      <c r="K170" s="52">
        <v>23749649.51</v>
      </c>
      <c r="L170" s="52">
        <v>217096.12</v>
      </c>
      <c r="M170" s="61">
        <v>23532553.39</v>
      </c>
      <c r="N170" s="52">
        <v>72210131</v>
      </c>
      <c r="O170" s="52">
        <v>18507905</v>
      </c>
      <c r="P170" s="61">
        <v>53702226</v>
      </c>
      <c r="Q170" s="52">
        <v>13410865.22</v>
      </c>
      <c r="R170" s="52">
        <v>1142869.5</v>
      </c>
      <c r="S170" s="61">
        <v>12267995.72</v>
      </c>
      <c r="T170" s="61">
        <v>-12154992</v>
      </c>
      <c r="U170" s="61">
        <v>10338784.29</v>
      </c>
      <c r="V170" s="211">
        <v>39.54</v>
      </c>
      <c r="W170" s="211">
        <v>18.57</v>
      </c>
      <c r="X170" s="61">
        <v>1619925</v>
      </c>
      <c r="Y170" s="64">
        <v>11264557.67</v>
      </c>
    </row>
    <row r="171" spans="1:25" ht="12.75">
      <c r="A171" s="229">
        <v>2</v>
      </c>
      <c r="B171" s="230">
        <v>23</v>
      </c>
      <c r="C171" s="230">
        <v>4</v>
      </c>
      <c r="D171" s="31">
        <v>3</v>
      </c>
      <c r="E171" s="31">
        <v>0</v>
      </c>
      <c r="F171" s="38"/>
      <c r="G171" s="55" t="s">
        <v>431</v>
      </c>
      <c r="H171" s="52">
        <v>74983100</v>
      </c>
      <c r="I171" s="52">
        <v>4335765</v>
      </c>
      <c r="J171" s="61">
        <v>70647335</v>
      </c>
      <c r="K171" s="52">
        <v>22298958.57</v>
      </c>
      <c r="L171" s="52">
        <v>1232817.91</v>
      </c>
      <c r="M171" s="61">
        <v>21066140.66</v>
      </c>
      <c r="N171" s="52">
        <v>81291325</v>
      </c>
      <c r="O171" s="52">
        <v>18713975</v>
      </c>
      <c r="P171" s="61">
        <v>62577350</v>
      </c>
      <c r="Q171" s="52">
        <v>17749451.62</v>
      </c>
      <c r="R171" s="52">
        <v>1064511.67</v>
      </c>
      <c r="S171" s="61">
        <v>16684939.95</v>
      </c>
      <c r="T171" s="61">
        <v>-6308225</v>
      </c>
      <c r="U171" s="61">
        <v>4549506.95</v>
      </c>
      <c r="V171" s="211">
        <v>29.73</v>
      </c>
      <c r="W171" s="211">
        <v>21.83</v>
      </c>
      <c r="X171" s="61">
        <v>8069985</v>
      </c>
      <c r="Y171" s="64">
        <v>4381200.71</v>
      </c>
    </row>
    <row r="172" spans="1:25" ht="12.75">
      <c r="A172" s="229">
        <v>2</v>
      </c>
      <c r="B172" s="230">
        <v>8</v>
      </c>
      <c r="C172" s="230">
        <v>8</v>
      </c>
      <c r="D172" s="31">
        <v>3</v>
      </c>
      <c r="E172" s="31">
        <v>0</v>
      </c>
      <c r="F172" s="38"/>
      <c r="G172" s="55" t="s">
        <v>432</v>
      </c>
      <c r="H172" s="52">
        <v>24607111</v>
      </c>
      <c r="I172" s="52">
        <v>2550563</v>
      </c>
      <c r="J172" s="61">
        <v>22056548</v>
      </c>
      <c r="K172" s="52">
        <v>5577560.28</v>
      </c>
      <c r="L172" s="52">
        <v>85673.02</v>
      </c>
      <c r="M172" s="61">
        <v>5491887.26</v>
      </c>
      <c r="N172" s="52">
        <v>24221600</v>
      </c>
      <c r="O172" s="52">
        <v>2720975</v>
      </c>
      <c r="P172" s="61">
        <v>21500625</v>
      </c>
      <c r="Q172" s="52">
        <v>5041356.69</v>
      </c>
      <c r="R172" s="52">
        <v>30121</v>
      </c>
      <c r="S172" s="61">
        <v>5011235.69</v>
      </c>
      <c r="T172" s="61">
        <v>385511</v>
      </c>
      <c r="U172" s="61">
        <v>536203.59</v>
      </c>
      <c r="V172" s="211">
        <v>22.66</v>
      </c>
      <c r="W172" s="211">
        <v>20.81</v>
      </c>
      <c r="X172" s="61">
        <v>555923</v>
      </c>
      <c r="Y172" s="64">
        <v>480651.57</v>
      </c>
    </row>
    <row r="173" spans="1:25" ht="12.75">
      <c r="A173" s="229">
        <v>2</v>
      </c>
      <c r="B173" s="230">
        <v>10</v>
      </c>
      <c r="C173" s="230">
        <v>3</v>
      </c>
      <c r="D173" s="31">
        <v>3</v>
      </c>
      <c r="E173" s="31">
        <v>0</v>
      </c>
      <c r="F173" s="38"/>
      <c r="G173" s="55" t="s">
        <v>433</v>
      </c>
      <c r="H173" s="52">
        <v>31930546.06</v>
      </c>
      <c r="I173" s="52">
        <v>5499674.66</v>
      </c>
      <c r="J173" s="61">
        <v>26430871.4</v>
      </c>
      <c r="K173" s="52">
        <v>8028405.24</v>
      </c>
      <c r="L173" s="52">
        <v>186768.06</v>
      </c>
      <c r="M173" s="61">
        <v>7841637.18</v>
      </c>
      <c r="N173" s="52">
        <v>34202740.47</v>
      </c>
      <c r="O173" s="52">
        <v>8693652.74</v>
      </c>
      <c r="P173" s="61">
        <v>25509087.73</v>
      </c>
      <c r="Q173" s="52">
        <v>7664905.19</v>
      </c>
      <c r="R173" s="52">
        <v>1094162.83</v>
      </c>
      <c r="S173" s="61">
        <v>6570742.36</v>
      </c>
      <c r="T173" s="61">
        <v>-2272194.41</v>
      </c>
      <c r="U173" s="61">
        <v>363500.05</v>
      </c>
      <c r="V173" s="211">
        <v>25.14</v>
      </c>
      <c r="W173" s="211">
        <v>22.41</v>
      </c>
      <c r="X173" s="61">
        <v>921783.67</v>
      </c>
      <c r="Y173" s="64">
        <v>1270894.82</v>
      </c>
    </row>
    <row r="174" spans="1:25" ht="12.75">
      <c r="A174" s="229">
        <v>2</v>
      </c>
      <c r="B174" s="230">
        <v>7</v>
      </c>
      <c r="C174" s="230">
        <v>3</v>
      </c>
      <c r="D174" s="31">
        <v>3</v>
      </c>
      <c r="E174" s="31">
        <v>0</v>
      </c>
      <c r="F174" s="38"/>
      <c r="G174" s="55" t="s">
        <v>434</v>
      </c>
      <c r="H174" s="52">
        <v>28097060.94</v>
      </c>
      <c r="I174" s="52">
        <v>2161200</v>
      </c>
      <c r="J174" s="61">
        <v>25935860.94</v>
      </c>
      <c r="K174" s="52">
        <v>8273897.45</v>
      </c>
      <c r="L174" s="52">
        <v>763279.14</v>
      </c>
      <c r="M174" s="61">
        <v>7510618.31</v>
      </c>
      <c r="N174" s="52">
        <v>27945299.94</v>
      </c>
      <c r="O174" s="52">
        <v>3468839</v>
      </c>
      <c r="P174" s="61">
        <v>24476460.94</v>
      </c>
      <c r="Q174" s="52">
        <v>6286416.29</v>
      </c>
      <c r="R174" s="52">
        <v>141188.06</v>
      </c>
      <c r="S174" s="61">
        <v>6145228.23</v>
      </c>
      <c r="T174" s="61">
        <v>151761</v>
      </c>
      <c r="U174" s="61">
        <v>1987481.16</v>
      </c>
      <c r="V174" s="211">
        <v>29.44</v>
      </c>
      <c r="W174" s="211">
        <v>22.49</v>
      </c>
      <c r="X174" s="61">
        <v>1459400</v>
      </c>
      <c r="Y174" s="64">
        <v>1365390.08</v>
      </c>
    </row>
    <row r="175" spans="1:25" ht="12.75">
      <c r="A175" s="229">
        <v>2</v>
      </c>
      <c r="B175" s="230">
        <v>12</v>
      </c>
      <c r="C175" s="230">
        <v>2</v>
      </c>
      <c r="D175" s="31">
        <v>3</v>
      </c>
      <c r="E175" s="31">
        <v>0</v>
      </c>
      <c r="F175" s="38"/>
      <c r="G175" s="55" t="s">
        <v>435</v>
      </c>
      <c r="H175" s="52">
        <v>20327658</v>
      </c>
      <c r="I175" s="52">
        <v>1928332</v>
      </c>
      <c r="J175" s="61">
        <v>18399326</v>
      </c>
      <c r="K175" s="52">
        <v>5901892.51</v>
      </c>
      <c r="L175" s="52">
        <v>116775.34</v>
      </c>
      <c r="M175" s="61">
        <v>5785117.17</v>
      </c>
      <c r="N175" s="52">
        <v>19113089</v>
      </c>
      <c r="O175" s="52">
        <v>1960075.75</v>
      </c>
      <c r="P175" s="61">
        <v>17153013.25</v>
      </c>
      <c r="Q175" s="52">
        <v>4869226.02</v>
      </c>
      <c r="R175" s="52">
        <v>13690.34</v>
      </c>
      <c r="S175" s="61">
        <v>4855535.68</v>
      </c>
      <c r="T175" s="61">
        <v>1214569</v>
      </c>
      <c r="U175" s="61">
        <v>1032666.49</v>
      </c>
      <c r="V175" s="211">
        <v>29.03</v>
      </c>
      <c r="W175" s="211">
        <v>25.47</v>
      </c>
      <c r="X175" s="61">
        <v>1246312.75</v>
      </c>
      <c r="Y175" s="64">
        <v>929581.49</v>
      </c>
    </row>
    <row r="176" spans="1:25" ht="12.75">
      <c r="A176" s="229">
        <v>2</v>
      </c>
      <c r="B176" s="230">
        <v>12</v>
      </c>
      <c r="C176" s="230">
        <v>3</v>
      </c>
      <c r="D176" s="31">
        <v>3</v>
      </c>
      <c r="E176" s="31">
        <v>0</v>
      </c>
      <c r="F176" s="38"/>
      <c r="G176" s="55" t="s">
        <v>436</v>
      </c>
      <c r="H176" s="52">
        <v>50958927</v>
      </c>
      <c r="I176" s="52">
        <v>6344736</v>
      </c>
      <c r="J176" s="61">
        <v>44614191</v>
      </c>
      <c r="K176" s="52">
        <v>12763252.54</v>
      </c>
      <c r="L176" s="52">
        <v>430874.89</v>
      </c>
      <c r="M176" s="61">
        <v>12332377.65</v>
      </c>
      <c r="N176" s="52">
        <v>45389970</v>
      </c>
      <c r="O176" s="52">
        <v>6455546</v>
      </c>
      <c r="P176" s="61">
        <v>38934424</v>
      </c>
      <c r="Q176" s="52">
        <v>10473394.14</v>
      </c>
      <c r="R176" s="52">
        <v>873931.4</v>
      </c>
      <c r="S176" s="61">
        <v>9599462.74</v>
      </c>
      <c r="T176" s="61">
        <v>5568957</v>
      </c>
      <c r="U176" s="61">
        <v>2289858.4</v>
      </c>
      <c r="V176" s="211">
        <v>25.04</v>
      </c>
      <c r="W176" s="211">
        <v>23.07</v>
      </c>
      <c r="X176" s="61">
        <v>5679767</v>
      </c>
      <c r="Y176" s="64">
        <v>2732914.91</v>
      </c>
    </row>
    <row r="177" spans="1:25" ht="12.75">
      <c r="A177" s="229">
        <v>2</v>
      </c>
      <c r="B177" s="230">
        <v>21</v>
      </c>
      <c r="C177" s="230">
        <v>6</v>
      </c>
      <c r="D177" s="31">
        <v>3</v>
      </c>
      <c r="E177" s="31">
        <v>0</v>
      </c>
      <c r="F177" s="38"/>
      <c r="G177" s="55" t="s">
        <v>437</v>
      </c>
      <c r="H177" s="52">
        <v>23421867.08</v>
      </c>
      <c r="I177" s="52">
        <v>2622018</v>
      </c>
      <c r="J177" s="61">
        <v>20799849.08</v>
      </c>
      <c r="K177" s="52">
        <v>5890797.07</v>
      </c>
      <c r="L177" s="52">
        <v>539639.77</v>
      </c>
      <c r="M177" s="61">
        <v>5351157.3</v>
      </c>
      <c r="N177" s="52">
        <v>21744239.08</v>
      </c>
      <c r="O177" s="52">
        <v>944390</v>
      </c>
      <c r="P177" s="61">
        <v>20799849.08</v>
      </c>
      <c r="Q177" s="52">
        <v>5272571.05</v>
      </c>
      <c r="R177" s="52">
        <v>7257</v>
      </c>
      <c r="S177" s="61">
        <v>5265314.05</v>
      </c>
      <c r="T177" s="61">
        <v>1677628</v>
      </c>
      <c r="U177" s="61">
        <v>618226.02</v>
      </c>
      <c r="V177" s="211">
        <v>25.15</v>
      </c>
      <c r="W177" s="211">
        <v>24.24</v>
      </c>
      <c r="X177" s="61">
        <v>0</v>
      </c>
      <c r="Y177" s="64">
        <v>85843.25</v>
      </c>
    </row>
    <row r="178" spans="1:25" ht="12.75">
      <c r="A178" s="229">
        <v>2</v>
      </c>
      <c r="B178" s="230">
        <v>14</v>
      </c>
      <c r="C178" s="230">
        <v>5</v>
      </c>
      <c r="D178" s="31">
        <v>3</v>
      </c>
      <c r="E178" s="31">
        <v>0</v>
      </c>
      <c r="F178" s="38"/>
      <c r="G178" s="55" t="s">
        <v>438</v>
      </c>
      <c r="H178" s="52">
        <v>18393260.11</v>
      </c>
      <c r="I178" s="52">
        <v>902000</v>
      </c>
      <c r="J178" s="61">
        <v>17491260.11</v>
      </c>
      <c r="K178" s="52">
        <v>4722171.19</v>
      </c>
      <c r="L178" s="52">
        <v>9342.78</v>
      </c>
      <c r="M178" s="61">
        <v>4712828.41</v>
      </c>
      <c r="N178" s="52">
        <v>19606860.11</v>
      </c>
      <c r="O178" s="52">
        <v>3308473</v>
      </c>
      <c r="P178" s="61">
        <v>16298387.11</v>
      </c>
      <c r="Q178" s="52">
        <v>4005033.41</v>
      </c>
      <c r="R178" s="52">
        <v>102101.45</v>
      </c>
      <c r="S178" s="61">
        <v>3902931.96</v>
      </c>
      <c r="T178" s="61">
        <v>-1213600</v>
      </c>
      <c r="U178" s="61">
        <v>717137.78</v>
      </c>
      <c r="V178" s="211">
        <v>25.67</v>
      </c>
      <c r="W178" s="211">
        <v>20.42</v>
      </c>
      <c r="X178" s="61">
        <v>1192873</v>
      </c>
      <c r="Y178" s="64">
        <v>809896.45</v>
      </c>
    </row>
    <row r="179" spans="1:25" ht="12.75">
      <c r="A179" s="229">
        <v>2</v>
      </c>
      <c r="B179" s="230">
        <v>8</v>
      </c>
      <c r="C179" s="230">
        <v>10</v>
      </c>
      <c r="D179" s="31">
        <v>3</v>
      </c>
      <c r="E179" s="31">
        <v>0</v>
      </c>
      <c r="F179" s="38"/>
      <c r="G179" s="55" t="s">
        <v>439</v>
      </c>
      <c r="H179" s="52">
        <v>21314199</v>
      </c>
      <c r="I179" s="52">
        <v>1712938</v>
      </c>
      <c r="J179" s="61">
        <v>19601261</v>
      </c>
      <c r="K179" s="52">
        <v>6180215.81</v>
      </c>
      <c r="L179" s="52">
        <v>315321.07</v>
      </c>
      <c r="M179" s="61">
        <v>5864894.74</v>
      </c>
      <c r="N179" s="52">
        <v>20920492</v>
      </c>
      <c r="O179" s="52">
        <v>1975289</v>
      </c>
      <c r="P179" s="61">
        <v>18945203</v>
      </c>
      <c r="Q179" s="52">
        <v>4974588.33</v>
      </c>
      <c r="R179" s="52">
        <v>317956</v>
      </c>
      <c r="S179" s="61">
        <v>4656632.33</v>
      </c>
      <c r="T179" s="61">
        <v>393707</v>
      </c>
      <c r="U179" s="61">
        <v>1205627.48</v>
      </c>
      <c r="V179" s="211">
        <v>28.99</v>
      </c>
      <c r="W179" s="211">
        <v>23.77</v>
      </c>
      <c r="X179" s="61">
        <v>656058</v>
      </c>
      <c r="Y179" s="64">
        <v>1208262.41</v>
      </c>
    </row>
    <row r="180" spans="1:25" ht="12.75">
      <c r="A180" s="229">
        <v>2</v>
      </c>
      <c r="B180" s="230">
        <v>13</v>
      </c>
      <c r="C180" s="230">
        <v>3</v>
      </c>
      <c r="D180" s="31">
        <v>3</v>
      </c>
      <c r="E180" s="31">
        <v>0</v>
      </c>
      <c r="F180" s="38"/>
      <c r="G180" s="55" t="s">
        <v>440</v>
      </c>
      <c r="H180" s="52">
        <v>77562268</v>
      </c>
      <c r="I180" s="52">
        <v>12697015</v>
      </c>
      <c r="J180" s="61">
        <v>64865253</v>
      </c>
      <c r="K180" s="52">
        <v>18025447</v>
      </c>
      <c r="L180" s="52">
        <v>285750.82</v>
      </c>
      <c r="M180" s="61">
        <v>17739696.18</v>
      </c>
      <c r="N180" s="52">
        <v>80814976</v>
      </c>
      <c r="O180" s="52">
        <v>18082105</v>
      </c>
      <c r="P180" s="61">
        <v>62732871</v>
      </c>
      <c r="Q180" s="52">
        <v>17892466.69</v>
      </c>
      <c r="R180" s="52">
        <v>2292024.48</v>
      </c>
      <c r="S180" s="61">
        <v>15600442.21</v>
      </c>
      <c r="T180" s="61">
        <v>-3252708</v>
      </c>
      <c r="U180" s="61">
        <v>132980.31</v>
      </c>
      <c r="V180" s="211">
        <v>23.23</v>
      </c>
      <c r="W180" s="211">
        <v>22.14</v>
      </c>
      <c r="X180" s="61">
        <v>2132382</v>
      </c>
      <c r="Y180" s="64">
        <v>2139253.97</v>
      </c>
    </row>
    <row r="181" spans="1:25" ht="12.75">
      <c r="A181" s="229">
        <v>2</v>
      </c>
      <c r="B181" s="230">
        <v>12</v>
      </c>
      <c r="C181" s="230">
        <v>4</v>
      </c>
      <c r="D181" s="31">
        <v>3</v>
      </c>
      <c r="E181" s="31">
        <v>0</v>
      </c>
      <c r="F181" s="38"/>
      <c r="G181" s="55" t="s">
        <v>441</v>
      </c>
      <c r="H181" s="52">
        <v>29145879.08</v>
      </c>
      <c r="I181" s="52">
        <v>4309020.05</v>
      </c>
      <c r="J181" s="61">
        <v>24836859.03</v>
      </c>
      <c r="K181" s="52">
        <v>8491240.62</v>
      </c>
      <c r="L181" s="52">
        <v>515595.08</v>
      </c>
      <c r="M181" s="61">
        <v>7975645.54</v>
      </c>
      <c r="N181" s="52">
        <v>29867170.26</v>
      </c>
      <c r="O181" s="52">
        <v>6802208.58</v>
      </c>
      <c r="P181" s="61">
        <v>23064961.68</v>
      </c>
      <c r="Q181" s="52">
        <v>6279241.77</v>
      </c>
      <c r="R181" s="52">
        <v>61529.67</v>
      </c>
      <c r="S181" s="61">
        <v>6217712.1</v>
      </c>
      <c r="T181" s="61">
        <v>-721291.18</v>
      </c>
      <c r="U181" s="61">
        <v>2211998.85</v>
      </c>
      <c r="V181" s="211">
        <v>29.13</v>
      </c>
      <c r="W181" s="211">
        <v>21.02</v>
      </c>
      <c r="X181" s="61">
        <v>1771897.35</v>
      </c>
      <c r="Y181" s="64">
        <v>1757933.44</v>
      </c>
    </row>
    <row r="182" spans="1:25" ht="12.75">
      <c r="A182" s="229">
        <v>2</v>
      </c>
      <c r="B182" s="230">
        <v>2</v>
      </c>
      <c r="C182" s="230">
        <v>7</v>
      </c>
      <c r="D182" s="31">
        <v>3</v>
      </c>
      <c r="E182" s="31">
        <v>0</v>
      </c>
      <c r="F182" s="38"/>
      <c r="G182" s="55" t="s">
        <v>442</v>
      </c>
      <c r="H182" s="52">
        <v>15763168</v>
      </c>
      <c r="I182" s="52">
        <v>626478</v>
      </c>
      <c r="J182" s="61">
        <v>15136690</v>
      </c>
      <c r="K182" s="52">
        <v>4128796.35</v>
      </c>
      <c r="L182" s="52">
        <v>152797.97</v>
      </c>
      <c r="M182" s="61">
        <v>3975998.38</v>
      </c>
      <c r="N182" s="52">
        <v>16293168</v>
      </c>
      <c r="O182" s="52">
        <v>1708022</v>
      </c>
      <c r="P182" s="61">
        <v>14585146</v>
      </c>
      <c r="Q182" s="52">
        <v>3563817.51</v>
      </c>
      <c r="R182" s="52">
        <v>175874.45</v>
      </c>
      <c r="S182" s="61">
        <v>3387943.06</v>
      </c>
      <c r="T182" s="61">
        <v>-530000</v>
      </c>
      <c r="U182" s="61">
        <v>564978.84</v>
      </c>
      <c r="V182" s="211">
        <v>26.19</v>
      </c>
      <c r="W182" s="211">
        <v>21.87</v>
      </c>
      <c r="X182" s="61">
        <v>551544</v>
      </c>
      <c r="Y182" s="64">
        <v>588055.32</v>
      </c>
    </row>
    <row r="183" spans="1:25" ht="12.75">
      <c r="A183" s="229">
        <v>2</v>
      </c>
      <c r="B183" s="230">
        <v>1</v>
      </c>
      <c r="C183" s="230">
        <v>4</v>
      </c>
      <c r="D183" s="31">
        <v>3</v>
      </c>
      <c r="E183" s="31">
        <v>0</v>
      </c>
      <c r="F183" s="38"/>
      <c r="G183" s="55" t="s">
        <v>443</v>
      </c>
      <c r="H183" s="52">
        <v>39058934</v>
      </c>
      <c r="I183" s="52">
        <v>1441786</v>
      </c>
      <c r="J183" s="61">
        <v>37617148</v>
      </c>
      <c r="K183" s="52">
        <v>10624763.08</v>
      </c>
      <c r="L183" s="52">
        <v>263100.86</v>
      </c>
      <c r="M183" s="61">
        <v>10361662.22</v>
      </c>
      <c r="N183" s="52">
        <v>39998934</v>
      </c>
      <c r="O183" s="52">
        <v>5013299</v>
      </c>
      <c r="P183" s="61">
        <v>34985635</v>
      </c>
      <c r="Q183" s="52">
        <v>8100119.18</v>
      </c>
      <c r="R183" s="52">
        <v>280701.08</v>
      </c>
      <c r="S183" s="61">
        <v>7819418.1</v>
      </c>
      <c r="T183" s="61">
        <v>-940000</v>
      </c>
      <c r="U183" s="61">
        <v>2524643.9</v>
      </c>
      <c r="V183" s="211">
        <v>27.2</v>
      </c>
      <c r="W183" s="211">
        <v>20.25</v>
      </c>
      <c r="X183" s="61">
        <v>2631513</v>
      </c>
      <c r="Y183" s="64">
        <v>2542244.12</v>
      </c>
    </row>
    <row r="184" spans="1:25" ht="12.75">
      <c r="A184" s="229">
        <v>2</v>
      </c>
      <c r="B184" s="230">
        <v>20</v>
      </c>
      <c r="C184" s="230">
        <v>1</v>
      </c>
      <c r="D184" s="31">
        <v>3</v>
      </c>
      <c r="E184" s="31">
        <v>0</v>
      </c>
      <c r="F184" s="38"/>
      <c r="G184" s="55" t="s">
        <v>444</v>
      </c>
      <c r="H184" s="52">
        <v>52204138</v>
      </c>
      <c r="I184" s="52">
        <v>5962500</v>
      </c>
      <c r="J184" s="61">
        <v>46241638</v>
      </c>
      <c r="K184" s="52">
        <v>13054682.46</v>
      </c>
      <c r="L184" s="52">
        <v>88598.68</v>
      </c>
      <c r="M184" s="61">
        <v>12966083.78</v>
      </c>
      <c r="N184" s="52">
        <v>54825138</v>
      </c>
      <c r="O184" s="52">
        <v>8553231</v>
      </c>
      <c r="P184" s="61">
        <v>46271907</v>
      </c>
      <c r="Q184" s="52">
        <v>12078531.99</v>
      </c>
      <c r="R184" s="52">
        <v>217557.47</v>
      </c>
      <c r="S184" s="61">
        <v>11860974.52</v>
      </c>
      <c r="T184" s="61">
        <v>-2621000</v>
      </c>
      <c r="U184" s="61">
        <v>976150.47</v>
      </c>
      <c r="V184" s="211">
        <v>25</v>
      </c>
      <c r="W184" s="211">
        <v>22.03</v>
      </c>
      <c r="X184" s="61">
        <v>-30269</v>
      </c>
      <c r="Y184" s="64">
        <v>1105109.26</v>
      </c>
    </row>
    <row r="185" spans="1:25" ht="12.75">
      <c r="A185" s="229">
        <v>2</v>
      </c>
      <c r="B185" s="230">
        <v>10</v>
      </c>
      <c r="C185" s="230">
        <v>5</v>
      </c>
      <c r="D185" s="31">
        <v>3</v>
      </c>
      <c r="E185" s="31">
        <v>0</v>
      </c>
      <c r="F185" s="38"/>
      <c r="G185" s="55" t="s">
        <v>445</v>
      </c>
      <c r="H185" s="52">
        <v>34502156</v>
      </c>
      <c r="I185" s="52">
        <v>16072000</v>
      </c>
      <c r="J185" s="61">
        <v>18430156</v>
      </c>
      <c r="K185" s="52">
        <v>6867369.43</v>
      </c>
      <c r="L185" s="52">
        <v>277440.22</v>
      </c>
      <c r="M185" s="61">
        <v>6589929.21</v>
      </c>
      <c r="N185" s="52">
        <v>33907956</v>
      </c>
      <c r="O185" s="52">
        <v>15629142</v>
      </c>
      <c r="P185" s="61">
        <v>18278814</v>
      </c>
      <c r="Q185" s="52">
        <v>5266875.62</v>
      </c>
      <c r="R185" s="52">
        <v>228347.28</v>
      </c>
      <c r="S185" s="61">
        <v>5038528.34</v>
      </c>
      <c r="T185" s="61">
        <v>594200</v>
      </c>
      <c r="U185" s="61">
        <v>1600493.81</v>
      </c>
      <c r="V185" s="211">
        <v>19.9</v>
      </c>
      <c r="W185" s="211">
        <v>15.53</v>
      </c>
      <c r="X185" s="61">
        <v>151342</v>
      </c>
      <c r="Y185" s="64">
        <v>1551400.87</v>
      </c>
    </row>
    <row r="186" spans="1:25" ht="12.75">
      <c r="A186" s="229">
        <v>2</v>
      </c>
      <c r="B186" s="230">
        <v>25</v>
      </c>
      <c r="C186" s="230">
        <v>4</v>
      </c>
      <c r="D186" s="31">
        <v>3</v>
      </c>
      <c r="E186" s="31">
        <v>0</v>
      </c>
      <c r="F186" s="38"/>
      <c r="G186" s="55" t="s">
        <v>446</v>
      </c>
      <c r="H186" s="52">
        <v>27788471.5</v>
      </c>
      <c r="I186" s="52">
        <v>5486887</v>
      </c>
      <c r="J186" s="61">
        <v>22301584.5</v>
      </c>
      <c r="K186" s="52">
        <v>7019677.57</v>
      </c>
      <c r="L186" s="52">
        <v>869096.88</v>
      </c>
      <c r="M186" s="61">
        <v>6150580.69</v>
      </c>
      <c r="N186" s="52">
        <v>29077269.5</v>
      </c>
      <c r="O186" s="52">
        <v>7693581</v>
      </c>
      <c r="P186" s="61">
        <v>21383688.5</v>
      </c>
      <c r="Q186" s="52">
        <v>6488923.36</v>
      </c>
      <c r="R186" s="52">
        <v>1346648.32</v>
      </c>
      <c r="S186" s="61">
        <v>5142275.04</v>
      </c>
      <c r="T186" s="61">
        <v>-1288798</v>
      </c>
      <c r="U186" s="61">
        <v>530754.21</v>
      </c>
      <c r="V186" s="211">
        <v>25.26</v>
      </c>
      <c r="W186" s="211">
        <v>22.31</v>
      </c>
      <c r="X186" s="61">
        <v>917896</v>
      </c>
      <c r="Y186" s="64">
        <v>1008305.65</v>
      </c>
    </row>
    <row r="187" spans="1:25" ht="12.75">
      <c r="A187" s="229">
        <v>2</v>
      </c>
      <c r="B187" s="230">
        <v>16</v>
      </c>
      <c r="C187" s="230">
        <v>4</v>
      </c>
      <c r="D187" s="31">
        <v>3</v>
      </c>
      <c r="E187" s="31">
        <v>0</v>
      </c>
      <c r="F187" s="38"/>
      <c r="G187" s="55" t="s">
        <v>447</v>
      </c>
      <c r="H187" s="52">
        <v>226570900</v>
      </c>
      <c r="I187" s="52">
        <v>7837409</v>
      </c>
      <c r="J187" s="61">
        <v>218733491</v>
      </c>
      <c r="K187" s="52">
        <v>60350348.19</v>
      </c>
      <c r="L187" s="52">
        <v>2038423.17</v>
      </c>
      <c r="M187" s="61">
        <v>58311925.02</v>
      </c>
      <c r="N187" s="52">
        <v>255011369</v>
      </c>
      <c r="O187" s="52">
        <v>51999034</v>
      </c>
      <c r="P187" s="61">
        <v>203012335</v>
      </c>
      <c r="Q187" s="52">
        <v>46457123.62</v>
      </c>
      <c r="R187" s="52">
        <v>1821032.68</v>
      </c>
      <c r="S187" s="61">
        <v>44636090.94</v>
      </c>
      <c r="T187" s="61">
        <v>-28440469</v>
      </c>
      <c r="U187" s="61">
        <v>13893224.57</v>
      </c>
      <c r="V187" s="211">
        <v>26.63</v>
      </c>
      <c r="W187" s="211">
        <v>18.21</v>
      </c>
      <c r="X187" s="61">
        <v>15721156</v>
      </c>
      <c r="Y187" s="64">
        <v>13675834.08</v>
      </c>
    </row>
    <row r="188" spans="1:25" ht="12.75">
      <c r="A188" s="229">
        <v>2</v>
      </c>
      <c r="B188" s="230">
        <v>9</v>
      </c>
      <c r="C188" s="230">
        <v>7</v>
      </c>
      <c r="D188" s="31">
        <v>3</v>
      </c>
      <c r="E188" s="31">
        <v>0</v>
      </c>
      <c r="F188" s="38"/>
      <c r="G188" s="55" t="s">
        <v>448</v>
      </c>
      <c r="H188" s="52">
        <v>22133373</v>
      </c>
      <c r="I188" s="52">
        <v>1951106</v>
      </c>
      <c r="J188" s="61">
        <v>20182267</v>
      </c>
      <c r="K188" s="52">
        <v>5940139.26</v>
      </c>
      <c r="L188" s="52">
        <v>51622.3</v>
      </c>
      <c r="M188" s="61">
        <v>5888516.96</v>
      </c>
      <c r="N188" s="52">
        <v>22461373</v>
      </c>
      <c r="O188" s="52">
        <v>3815950</v>
      </c>
      <c r="P188" s="61">
        <v>18645423</v>
      </c>
      <c r="Q188" s="52">
        <v>5586845.3</v>
      </c>
      <c r="R188" s="52">
        <v>242843.92</v>
      </c>
      <c r="S188" s="61">
        <v>5344001.38</v>
      </c>
      <c r="T188" s="61">
        <v>-328000</v>
      </c>
      <c r="U188" s="61">
        <v>353293.96</v>
      </c>
      <c r="V188" s="211">
        <v>26.83</v>
      </c>
      <c r="W188" s="211">
        <v>24.87</v>
      </c>
      <c r="X188" s="61">
        <v>1536844</v>
      </c>
      <c r="Y188" s="64">
        <v>544515.58</v>
      </c>
    </row>
    <row r="189" spans="1:25" ht="12.75">
      <c r="A189" s="229">
        <v>2</v>
      </c>
      <c r="B189" s="230">
        <v>20</v>
      </c>
      <c r="C189" s="230">
        <v>2</v>
      </c>
      <c r="D189" s="31">
        <v>3</v>
      </c>
      <c r="E189" s="31">
        <v>0</v>
      </c>
      <c r="F189" s="38"/>
      <c r="G189" s="55" t="s">
        <v>449</v>
      </c>
      <c r="H189" s="52">
        <v>37661924.21</v>
      </c>
      <c r="I189" s="52">
        <v>11390837</v>
      </c>
      <c r="J189" s="61">
        <v>26271087.21</v>
      </c>
      <c r="K189" s="52">
        <v>8193869.98</v>
      </c>
      <c r="L189" s="52">
        <v>1011344.92</v>
      </c>
      <c r="M189" s="61">
        <v>7182525.06</v>
      </c>
      <c r="N189" s="52">
        <v>38433624.21</v>
      </c>
      <c r="O189" s="52">
        <v>17307495</v>
      </c>
      <c r="P189" s="61">
        <v>21126129.21</v>
      </c>
      <c r="Q189" s="52">
        <v>7265298.26</v>
      </c>
      <c r="R189" s="52">
        <v>1143659.15</v>
      </c>
      <c r="S189" s="61">
        <v>6121639.11</v>
      </c>
      <c r="T189" s="61">
        <v>-771700</v>
      </c>
      <c r="U189" s="61">
        <v>928571.72</v>
      </c>
      <c r="V189" s="211">
        <v>21.75</v>
      </c>
      <c r="W189" s="211">
        <v>18.9</v>
      </c>
      <c r="X189" s="61">
        <v>5144958</v>
      </c>
      <c r="Y189" s="64">
        <v>1060885.95</v>
      </c>
    </row>
    <row r="190" spans="1:25" ht="12.75">
      <c r="A190" s="229">
        <v>2</v>
      </c>
      <c r="B190" s="230">
        <v>16</v>
      </c>
      <c r="C190" s="230">
        <v>5</v>
      </c>
      <c r="D190" s="31">
        <v>3</v>
      </c>
      <c r="E190" s="31">
        <v>0</v>
      </c>
      <c r="F190" s="38"/>
      <c r="G190" s="55" t="s">
        <v>450</v>
      </c>
      <c r="H190" s="52">
        <v>31941601</v>
      </c>
      <c r="I190" s="52">
        <v>6966007</v>
      </c>
      <c r="J190" s="61">
        <v>24975594</v>
      </c>
      <c r="K190" s="52">
        <v>6808957.43</v>
      </c>
      <c r="L190" s="52">
        <v>181196.43</v>
      </c>
      <c r="M190" s="61">
        <v>6627761</v>
      </c>
      <c r="N190" s="52">
        <v>29527799</v>
      </c>
      <c r="O190" s="52">
        <v>4552205</v>
      </c>
      <c r="P190" s="61">
        <v>24975594</v>
      </c>
      <c r="Q190" s="52">
        <v>7304016.62</v>
      </c>
      <c r="R190" s="52">
        <v>87226.01</v>
      </c>
      <c r="S190" s="61">
        <v>7216790.61</v>
      </c>
      <c r="T190" s="61">
        <v>2413802</v>
      </c>
      <c r="U190" s="61">
        <v>-495059.19</v>
      </c>
      <c r="V190" s="211">
        <v>21.31</v>
      </c>
      <c r="W190" s="211">
        <v>24.73</v>
      </c>
      <c r="X190" s="61">
        <v>0</v>
      </c>
      <c r="Y190" s="64">
        <v>-589029.61</v>
      </c>
    </row>
    <row r="191" spans="1:25" ht="12.75">
      <c r="A191" s="229">
        <v>2</v>
      </c>
      <c r="B191" s="230">
        <v>8</v>
      </c>
      <c r="C191" s="230">
        <v>12</v>
      </c>
      <c r="D191" s="31">
        <v>3</v>
      </c>
      <c r="E191" s="31">
        <v>0</v>
      </c>
      <c r="F191" s="38"/>
      <c r="G191" s="55" t="s">
        <v>451</v>
      </c>
      <c r="H191" s="52">
        <v>28681977</v>
      </c>
      <c r="I191" s="52">
        <v>3450378</v>
      </c>
      <c r="J191" s="61">
        <v>25231599</v>
      </c>
      <c r="K191" s="52">
        <v>7601652.36</v>
      </c>
      <c r="L191" s="52">
        <v>843953.55</v>
      </c>
      <c r="M191" s="61">
        <v>6757698.81</v>
      </c>
      <c r="N191" s="52">
        <v>31108264</v>
      </c>
      <c r="O191" s="52">
        <v>6839699</v>
      </c>
      <c r="P191" s="61">
        <v>24268565</v>
      </c>
      <c r="Q191" s="52">
        <v>7984296.65</v>
      </c>
      <c r="R191" s="52">
        <v>1636907.5</v>
      </c>
      <c r="S191" s="61">
        <v>6347389.15</v>
      </c>
      <c r="T191" s="61">
        <v>-2426287</v>
      </c>
      <c r="U191" s="61">
        <v>-382644.29</v>
      </c>
      <c r="V191" s="211">
        <v>26.5</v>
      </c>
      <c r="W191" s="211">
        <v>25.66</v>
      </c>
      <c r="X191" s="61">
        <v>963034</v>
      </c>
      <c r="Y191" s="64">
        <v>410309.66</v>
      </c>
    </row>
    <row r="192" spans="1:25" ht="12.75">
      <c r="A192" s="229">
        <v>2</v>
      </c>
      <c r="B192" s="230">
        <v>23</v>
      </c>
      <c r="C192" s="230">
        <v>8</v>
      </c>
      <c r="D192" s="31">
        <v>3</v>
      </c>
      <c r="E192" s="31">
        <v>0</v>
      </c>
      <c r="F192" s="38"/>
      <c r="G192" s="55" t="s">
        <v>452</v>
      </c>
      <c r="H192" s="52">
        <v>81602029.2</v>
      </c>
      <c r="I192" s="52">
        <v>12673913</v>
      </c>
      <c r="J192" s="61">
        <v>68928116.2</v>
      </c>
      <c r="K192" s="52">
        <v>16818439.17</v>
      </c>
      <c r="L192" s="52">
        <v>461416.68</v>
      </c>
      <c r="M192" s="61">
        <v>16357022.49</v>
      </c>
      <c r="N192" s="52">
        <v>83204706.2</v>
      </c>
      <c r="O192" s="52">
        <v>21961136.62</v>
      </c>
      <c r="P192" s="61">
        <v>61243569.58</v>
      </c>
      <c r="Q192" s="52">
        <v>17062806.01</v>
      </c>
      <c r="R192" s="52">
        <v>2511782.32</v>
      </c>
      <c r="S192" s="61">
        <v>14551023.69</v>
      </c>
      <c r="T192" s="61">
        <v>-1602677</v>
      </c>
      <c r="U192" s="61">
        <v>-244366.84</v>
      </c>
      <c r="V192" s="211">
        <v>20.61</v>
      </c>
      <c r="W192" s="211">
        <v>20.5</v>
      </c>
      <c r="X192" s="61">
        <v>7684546.62</v>
      </c>
      <c r="Y192" s="64">
        <v>1805998.8</v>
      </c>
    </row>
    <row r="193" spans="1:25" ht="12.75">
      <c r="A193" s="229">
        <v>2</v>
      </c>
      <c r="B193" s="230">
        <v>23</v>
      </c>
      <c r="C193" s="230">
        <v>7</v>
      </c>
      <c r="D193" s="31">
        <v>3</v>
      </c>
      <c r="E193" s="31">
        <v>0</v>
      </c>
      <c r="F193" s="38"/>
      <c r="G193" s="55" t="s">
        <v>453</v>
      </c>
      <c r="H193" s="52">
        <v>35392819</v>
      </c>
      <c r="I193" s="52">
        <v>3380000</v>
      </c>
      <c r="J193" s="61">
        <v>32012819</v>
      </c>
      <c r="K193" s="52">
        <v>8987401.61</v>
      </c>
      <c r="L193" s="52">
        <v>251256.81</v>
      </c>
      <c r="M193" s="61">
        <v>8736144.8</v>
      </c>
      <c r="N193" s="52">
        <v>35105819</v>
      </c>
      <c r="O193" s="52">
        <v>4432000</v>
      </c>
      <c r="P193" s="61">
        <v>30673819</v>
      </c>
      <c r="Q193" s="52">
        <v>7486233.8</v>
      </c>
      <c r="R193" s="52">
        <v>514264.9</v>
      </c>
      <c r="S193" s="61">
        <v>6971968.9</v>
      </c>
      <c r="T193" s="61">
        <v>287000</v>
      </c>
      <c r="U193" s="61">
        <v>1501167.81</v>
      </c>
      <c r="V193" s="211">
        <v>25.39</v>
      </c>
      <c r="W193" s="211">
        <v>21.32</v>
      </c>
      <c r="X193" s="61">
        <v>1339000</v>
      </c>
      <c r="Y193" s="64">
        <v>1764175.9</v>
      </c>
    </row>
    <row r="194" spans="1:25" ht="12.75">
      <c r="A194" s="229">
        <v>2</v>
      </c>
      <c r="B194" s="230">
        <v>8</v>
      </c>
      <c r="C194" s="230">
        <v>13</v>
      </c>
      <c r="D194" s="31">
        <v>3</v>
      </c>
      <c r="E194" s="31">
        <v>0</v>
      </c>
      <c r="F194" s="38"/>
      <c r="G194" s="55" t="s">
        <v>454</v>
      </c>
      <c r="H194" s="52">
        <v>23032141</v>
      </c>
      <c r="I194" s="52">
        <v>5864500</v>
      </c>
      <c r="J194" s="61">
        <v>17167641</v>
      </c>
      <c r="K194" s="52">
        <v>5247390.17</v>
      </c>
      <c r="L194" s="52">
        <v>153461.07</v>
      </c>
      <c r="M194" s="61">
        <v>5093929.1</v>
      </c>
      <c r="N194" s="52">
        <v>22113275</v>
      </c>
      <c r="O194" s="52">
        <v>5360841</v>
      </c>
      <c r="P194" s="61">
        <v>16752434</v>
      </c>
      <c r="Q194" s="52">
        <v>4817815.95</v>
      </c>
      <c r="R194" s="52">
        <v>634574.22</v>
      </c>
      <c r="S194" s="61">
        <v>4183241.73</v>
      </c>
      <c r="T194" s="61">
        <v>918866</v>
      </c>
      <c r="U194" s="61">
        <v>429574.22</v>
      </c>
      <c r="V194" s="211">
        <v>22.78</v>
      </c>
      <c r="W194" s="211">
        <v>21.78</v>
      </c>
      <c r="X194" s="61">
        <v>415207</v>
      </c>
      <c r="Y194" s="64">
        <v>910687.37</v>
      </c>
    </row>
    <row r="195" spans="1:25" ht="12.75">
      <c r="A195" s="229">
        <v>2</v>
      </c>
      <c r="B195" s="230">
        <v>19</v>
      </c>
      <c r="C195" s="230">
        <v>6</v>
      </c>
      <c r="D195" s="31">
        <v>3</v>
      </c>
      <c r="E195" s="31">
        <v>0</v>
      </c>
      <c r="F195" s="38"/>
      <c r="G195" s="55" t="s">
        <v>455</v>
      </c>
      <c r="H195" s="52">
        <v>81421567</v>
      </c>
      <c r="I195" s="52">
        <v>12194191</v>
      </c>
      <c r="J195" s="61">
        <v>69227376</v>
      </c>
      <c r="K195" s="52">
        <v>21556571.63</v>
      </c>
      <c r="L195" s="52">
        <v>1564697.15</v>
      </c>
      <c r="M195" s="61">
        <v>19991874.48</v>
      </c>
      <c r="N195" s="52">
        <v>85748183</v>
      </c>
      <c r="O195" s="52">
        <v>18135084</v>
      </c>
      <c r="P195" s="61">
        <v>67613099</v>
      </c>
      <c r="Q195" s="52">
        <v>17889086.17</v>
      </c>
      <c r="R195" s="52">
        <v>2068638.36</v>
      </c>
      <c r="S195" s="61">
        <v>15820447.81</v>
      </c>
      <c r="T195" s="61">
        <v>-4326616</v>
      </c>
      <c r="U195" s="61">
        <v>3667485.46</v>
      </c>
      <c r="V195" s="211">
        <v>26.47</v>
      </c>
      <c r="W195" s="211">
        <v>20.86</v>
      </c>
      <c r="X195" s="61">
        <v>1614277</v>
      </c>
      <c r="Y195" s="64">
        <v>4171426.67</v>
      </c>
    </row>
    <row r="196" spans="1:25" ht="12.75">
      <c r="A196" s="229">
        <v>2</v>
      </c>
      <c r="B196" s="230">
        <v>17</v>
      </c>
      <c r="C196" s="230">
        <v>4</v>
      </c>
      <c r="D196" s="31">
        <v>3</v>
      </c>
      <c r="E196" s="31">
        <v>0</v>
      </c>
      <c r="F196" s="38"/>
      <c r="G196" s="55" t="s">
        <v>456</v>
      </c>
      <c r="H196" s="52">
        <v>68679580</v>
      </c>
      <c r="I196" s="52">
        <v>7957888</v>
      </c>
      <c r="J196" s="61">
        <v>60721692</v>
      </c>
      <c r="K196" s="52">
        <v>17573390.51</v>
      </c>
      <c r="L196" s="52">
        <v>412114.27</v>
      </c>
      <c r="M196" s="61">
        <v>17161276.24</v>
      </c>
      <c r="N196" s="52">
        <v>71830570</v>
      </c>
      <c r="O196" s="52">
        <v>14870970</v>
      </c>
      <c r="P196" s="61">
        <v>56959600</v>
      </c>
      <c r="Q196" s="52">
        <v>15821382.68</v>
      </c>
      <c r="R196" s="52">
        <v>2100800.72</v>
      </c>
      <c r="S196" s="61">
        <v>13720581.96</v>
      </c>
      <c r="T196" s="61">
        <v>-3150990</v>
      </c>
      <c r="U196" s="61">
        <v>1752007.83</v>
      </c>
      <c r="V196" s="211">
        <v>25.58</v>
      </c>
      <c r="W196" s="211">
        <v>22.02</v>
      </c>
      <c r="X196" s="61">
        <v>3762092</v>
      </c>
      <c r="Y196" s="64">
        <v>3440694.28</v>
      </c>
    </row>
    <row r="197" spans="1:25" ht="12.75">
      <c r="A197" s="229">
        <v>2</v>
      </c>
      <c r="B197" s="230">
        <v>14</v>
      </c>
      <c r="C197" s="230">
        <v>7</v>
      </c>
      <c r="D197" s="31">
        <v>3</v>
      </c>
      <c r="E197" s="31">
        <v>0</v>
      </c>
      <c r="F197" s="38"/>
      <c r="G197" s="55" t="s">
        <v>457</v>
      </c>
      <c r="H197" s="52">
        <v>39485967</v>
      </c>
      <c r="I197" s="52">
        <v>3325895</v>
      </c>
      <c r="J197" s="61">
        <v>36160072</v>
      </c>
      <c r="K197" s="52">
        <v>11912197.71</v>
      </c>
      <c r="L197" s="52">
        <v>1277583.16</v>
      </c>
      <c r="M197" s="61">
        <v>10634614.55</v>
      </c>
      <c r="N197" s="52">
        <v>39585967</v>
      </c>
      <c r="O197" s="52">
        <v>4245677</v>
      </c>
      <c r="P197" s="61">
        <v>35340290</v>
      </c>
      <c r="Q197" s="52">
        <v>9461327.54</v>
      </c>
      <c r="R197" s="52">
        <v>47081.63</v>
      </c>
      <c r="S197" s="61">
        <v>9414245.91</v>
      </c>
      <c r="T197" s="61">
        <v>-100000</v>
      </c>
      <c r="U197" s="61">
        <v>2450870.17</v>
      </c>
      <c r="V197" s="211">
        <v>30.16</v>
      </c>
      <c r="W197" s="211">
        <v>23.9</v>
      </c>
      <c r="X197" s="61">
        <v>819782</v>
      </c>
      <c r="Y197" s="64">
        <v>1220368.64</v>
      </c>
    </row>
    <row r="198" spans="1:25" ht="12.75">
      <c r="A198" s="229">
        <v>2</v>
      </c>
      <c r="B198" s="230">
        <v>8</v>
      </c>
      <c r="C198" s="230">
        <v>14</v>
      </c>
      <c r="D198" s="31">
        <v>3</v>
      </c>
      <c r="E198" s="31">
        <v>0</v>
      </c>
      <c r="F198" s="38"/>
      <c r="G198" s="55" t="s">
        <v>458</v>
      </c>
      <c r="H198" s="52">
        <v>18304375.76</v>
      </c>
      <c r="I198" s="52">
        <v>2517413</v>
      </c>
      <c r="J198" s="61">
        <v>15786962.76</v>
      </c>
      <c r="K198" s="52">
        <v>4583143.33</v>
      </c>
      <c r="L198" s="52">
        <v>211722.4</v>
      </c>
      <c r="M198" s="61">
        <v>4371420.93</v>
      </c>
      <c r="N198" s="52">
        <v>16600834.76</v>
      </c>
      <c r="O198" s="52">
        <v>815536</v>
      </c>
      <c r="P198" s="61">
        <v>15785298.76</v>
      </c>
      <c r="Q198" s="52">
        <v>4325495.4</v>
      </c>
      <c r="R198" s="52">
        <v>15951.72</v>
      </c>
      <c r="S198" s="61">
        <v>4309543.68</v>
      </c>
      <c r="T198" s="61">
        <v>1703541</v>
      </c>
      <c r="U198" s="61">
        <v>257647.93</v>
      </c>
      <c r="V198" s="211">
        <v>25.03</v>
      </c>
      <c r="W198" s="211">
        <v>26.05</v>
      </c>
      <c r="X198" s="61">
        <v>1664</v>
      </c>
      <c r="Y198" s="64">
        <v>61877.25</v>
      </c>
    </row>
    <row r="199" spans="1:25" ht="12.75">
      <c r="A199" s="229">
        <v>2</v>
      </c>
      <c r="B199" s="230">
        <v>11</v>
      </c>
      <c r="C199" s="230">
        <v>4</v>
      </c>
      <c r="D199" s="31">
        <v>3</v>
      </c>
      <c r="E199" s="31">
        <v>0</v>
      </c>
      <c r="F199" s="38"/>
      <c r="G199" s="55" t="s">
        <v>459</v>
      </c>
      <c r="H199" s="52">
        <v>26996023.93</v>
      </c>
      <c r="I199" s="52">
        <v>2853072.93</v>
      </c>
      <c r="J199" s="61">
        <v>24142951</v>
      </c>
      <c r="K199" s="52">
        <v>7801575.74</v>
      </c>
      <c r="L199" s="52">
        <v>944350.98</v>
      </c>
      <c r="M199" s="61">
        <v>6857224.76</v>
      </c>
      <c r="N199" s="52">
        <v>26857602.93</v>
      </c>
      <c r="O199" s="52">
        <v>4270311.45</v>
      </c>
      <c r="P199" s="61">
        <v>22587291.48</v>
      </c>
      <c r="Q199" s="52">
        <v>6120383.15</v>
      </c>
      <c r="R199" s="52">
        <v>62084.37</v>
      </c>
      <c r="S199" s="61">
        <v>6058298.78</v>
      </c>
      <c r="T199" s="61">
        <v>138421</v>
      </c>
      <c r="U199" s="61">
        <v>1681192.59</v>
      </c>
      <c r="V199" s="211">
        <v>28.89</v>
      </c>
      <c r="W199" s="211">
        <v>22.78</v>
      </c>
      <c r="X199" s="61">
        <v>1555659.52</v>
      </c>
      <c r="Y199" s="64">
        <v>798925.98</v>
      </c>
    </row>
    <row r="200" spans="1:25" ht="12.75">
      <c r="A200" s="229">
        <v>2</v>
      </c>
      <c r="B200" s="230">
        <v>18</v>
      </c>
      <c r="C200" s="230">
        <v>4</v>
      </c>
      <c r="D200" s="31">
        <v>3</v>
      </c>
      <c r="E200" s="31">
        <v>0</v>
      </c>
      <c r="F200" s="38"/>
      <c r="G200" s="55" t="s">
        <v>460</v>
      </c>
      <c r="H200" s="52">
        <v>60599898</v>
      </c>
      <c r="I200" s="52">
        <v>5846075</v>
      </c>
      <c r="J200" s="61">
        <v>54753823</v>
      </c>
      <c r="K200" s="52">
        <v>15514904.39</v>
      </c>
      <c r="L200" s="52">
        <v>236074.09</v>
      </c>
      <c r="M200" s="61">
        <v>15278830.3</v>
      </c>
      <c r="N200" s="52">
        <v>64422714</v>
      </c>
      <c r="O200" s="52">
        <v>15318915</v>
      </c>
      <c r="P200" s="61">
        <v>49103799</v>
      </c>
      <c r="Q200" s="52">
        <v>11708059.31</v>
      </c>
      <c r="R200" s="52">
        <v>680565.91</v>
      </c>
      <c r="S200" s="61">
        <v>11027493.4</v>
      </c>
      <c r="T200" s="61">
        <v>-3822816</v>
      </c>
      <c r="U200" s="61">
        <v>3806845.08</v>
      </c>
      <c r="V200" s="211">
        <v>25.6</v>
      </c>
      <c r="W200" s="211">
        <v>18.17</v>
      </c>
      <c r="X200" s="61">
        <v>5650024</v>
      </c>
      <c r="Y200" s="64">
        <v>4251336.9</v>
      </c>
    </row>
    <row r="201" spans="1:25" ht="12.75">
      <c r="A201" s="229">
        <v>2</v>
      </c>
      <c r="B201" s="230">
        <v>26</v>
      </c>
      <c r="C201" s="230">
        <v>4</v>
      </c>
      <c r="D201" s="31">
        <v>3</v>
      </c>
      <c r="E201" s="31">
        <v>0</v>
      </c>
      <c r="F201" s="38"/>
      <c r="G201" s="55" t="s">
        <v>461</v>
      </c>
      <c r="H201" s="52">
        <v>27223318.99</v>
      </c>
      <c r="I201" s="52">
        <v>4036870.99</v>
      </c>
      <c r="J201" s="61">
        <v>23186448</v>
      </c>
      <c r="K201" s="52">
        <v>6001083.86</v>
      </c>
      <c r="L201" s="52">
        <v>21824.46</v>
      </c>
      <c r="M201" s="61">
        <v>5979259.4</v>
      </c>
      <c r="N201" s="52">
        <v>26801774.99</v>
      </c>
      <c r="O201" s="52">
        <v>5277536.25</v>
      </c>
      <c r="P201" s="61">
        <v>21524238.74</v>
      </c>
      <c r="Q201" s="52">
        <v>4190328.86</v>
      </c>
      <c r="R201" s="52">
        <v>37409.45</v>
      </c>
      <c r="S201" s="61">
        <v>4152919.41</v>
      </c>
      <c r="T201" s="61">
        <v>421544</v>
      </c>
      <c r="U201" s="61">
        <v>1810755</v>
      </c>
      <c r="V201" s="211">
        <v>22.04</v>
      </c>
      <c r="W201" s="211">
        <v>15.63</v>
      </c>
      <c r="X201" s="61">
        <v>1662209.26</v>
      </c>
      <c r="Y201" s="64">
        <v>1826339.99</v>
      </c>
    </row>
    <row r="202" spans="1:25" ht="12.75">
      <c r="A202" s="229">
        <v>2</v>
      </c>
      <c r="B202" s="230">
        <v>20</v>
      </c>
      <c r="C202" s="230">
        <v>3</v>
      </c>
      <c r="D202" s="31">
        <v>3</v>
      </c>
      <c r="E202" s="31">
        <v>0</v>
      </c>
      <c r="F202" s="38"/>
      <c r="G202" s="55" t="s">
        <v>462</v>
      </c>
      <c r="H202" s="52">
        <v>64623477</v>
      </c>
      <c r="I202" s="52">
        <v>7200351</v>
      </c>
      <c r="J202" s="61">
        <v>57423126</v>
      </c>
      <c r="K202" s="52">
        <v>16371130.88</v>
      </c>
      <c r="L202" s="52">
        <v>1771454.3</v>
      </c>
      <c r="M202" s="61">
        <v>14599676.58</v>
      </c>
      <c r="N202" s="52">
        <v>69872517</v>
      </c>
      <c r="O202" s="52">
        <v>15439771</v>
      </c>
      <c r="P202" s="61">
        <v>54432746</v>
      </c>
      <c r="Q202" s="52">
        <v>14872180.2</v>
      </c>
      <c r="R202" s="52">
        <v>1640621.51</v>
      </c>
      <c r="S202" s="61">
        <v>13231558.69</v>
      </c>
      <c r="T202" s="61">
        <v>-5249040</v>
      </c>
      <c r="U202" s="61">
        <v>1498950.68</v>
      </c>
      <c r="V202" s="211">
        <v>25.33</v>
      </c>
      <c r="W202" s="211">
        <v>21.28</v>
      </c>
      <c r="X202" s="61">
        <v>2990380</v>
      </c>
      <c r="Y202" s="64">
        <v>1368117.89</v>
      </c>
    </row>
    <row r="203" spans="1:25" ht="12.75">
      <c r="A203" s="229">
        <v>2</v>
      </c>
      <c r="B203" s="230">
        <v>14</v>
      </c>
      <c r="C203" s="230">
        <v>8</v>
      </c>
      <c r="D203" s="31">
        <v>3</v>
      </c>
      <c r="E203" s="31">
        <v>0</v>
      </c>
      <c r="F203" s="38"/>
      <c r="G203" s="55" t="s">
        <v>463</v>
      </c>
      <c r="H203" s="52">
        <v>41132023.37</v>
      </c>
      <c r="I203" s="52">
        <v>8168548</v>
      </c>
      <c r="J203" s="61">
        <v>32963475.37</v>
      </c>
      <c r="K203" s="52">
        <v>9850222.25</v>
      </c>
      <c r="L203" s="52">
        <v>962492.91</v>
      </c>
      <c r="M203" s="61">
        <v>8887729.34</v>
      </c>
      <c r="N203" s="52">
        <v>44368433.37</v>
      </c>
      <c r="O203" s="52">
        <v>15460952</v>
      </c>
      <c r="P203" s="61">
        <v>28907481.37</v>
      </c>
      <c r="Q203" s="52">
        <v>6574189.89</v>
      </c>
      <c r="R203" s="52">
        <v>299717.78</v>
      </c>
      <c r="S203" s="61">
        <v>6274472.11</v>
      </c>
      <c r="T203" s="61">
        <v>-3236410</v>
      </c>
      <c r="U203" s="61">
        <v>3276032.36</v>
      </c>
      <c r="V203" s="211">
        <v>23.94</v>
      </c>
      <c r="W203" s="211">
        <v>14.81</v>
      </c>
      <c r="X203" s="61">
        <v>4055994</v>
      </c>
      <c r="Y203" s="64">
        <v>2613257.23</v>
      </c>
    </row>
    <row r="204" spans="1:25" ht="12.75">
      <c r="A204" s="229">
        <v>2</v>
      </c>
      <c r="B204" s="230">
        <v>4</v>
      </c>
      <c r="C204" s="230">
        <v>4</v>
      </c>
      <c r="D204" s="31">
        <v>3</v>
      </c>
      <c r="E204" s="31">
        <v>0</v>
      </c>
      <c r="F204" s="38"/>
      <c r="G204" s="55" t="s">
        <v>464</v>
      </c>
      <c r="H204" s="52">
        <v>22459687.61</v>
      </c>
      <c r="I204" s="52">
        <v>1460875</v>
      </c>
      <c r="J204" s="61">
        <v>20998812.61</v>
      </c>
      <c r="K204" s="52">
        <v>6817786.32</v>
      </c>
      <c r="L204" s="52">
        <v>87461.79</v>
      </c>
      <c r="M204" s="61">
        <v>6730324.53</v>
      </c>
      <c r="N204" s="52">
        <v>25563764.68</v>
      </c>
      <c r="O204" s="52">
        <v>6510500</v>
      </c>
      <c r="P204" s="61">
        <v>19053264.68</v>
      </c>
      <c r="Q204" s="52">
        <v>5552793.84</v>
      </c>
      <c r="R204" s="52">
        <v>444819.45</v>
      </c>
      <c r="S204" s="61">
        <v>5107974.39</v>
      </c>
      <c r="T204" s="61">
        <v>-3104077.07</v>
      </c>
      <c r="U204" s="61">
        <v>1264992.48</v>
      </c>
      <c r="V204" s="211">
        <v>30.35</v>
      </c>
      <c r="W204" s="211">
        <v>21.72</v>
      </c>
      <c r="X204" s="61">
        <v>1945547.93</v>
      </c>
      <c r="Y204" s="64">
        <v>1622350.14</v>
      </c>
    </row>
    <row r="205" spans="1:25" ht="12.75">
      <c r="A205" s="229">
        <v>2</v>
      </c>
      <c r="B205" s="230">
        <v>25</v>
      </c>
      <c r="C205" s="230">
        <v>6</v>
      </c>
      <c r="D205" s="31">
        <v>3</v>
      </c>
      <c r="E205" s="31">
        <v>0</v>
      </c>
      <c r="F205" s="38"/>
      <c r="G205" s="55" t="s">
        <v>465</v>
      </c>
      <c r="H205" s="52">
        <v>25633637</v>
      </c>
      <c r="I205" s="52">
        <v>2517443</v>
      </c>
      <c r="J205" s="61">
        <v>23116194</v>
      </c>
      <c r="K205" s="52">
        <v>7099606.21</v>
      </c>
      <c r="L205" s="52">
        <v>557600.76</v>
      </c>
      <c r="M205" s="61">
        <v>6542005.45</v>
      </c>
      <c r="N205" s="52">
        <v>25973250</v>
      </c>
      <c r="O205" s="52">
        <v>4968657</v>
      </c>
      <c r="P205" s="61">
        <v>21004593</v>
      </c>
      <c r="Q205" s="52">
        <v>6960176.8</v>
      </c>
      <c r="R205" s="52">
        <v>1516887.55</v>
      </c>
      <c r="S205" s="61">
        <v>5443289.25</v>
      </c>
      <c r="T205" s="61">
        <v>-339613</v>
      </c>
      <c r="U205" s="61">
        <v>139429.41</v>
      </c>
      <c r="V205" s="211">
        <v>27.69</v>
      </c>
      <c r="W205" s="211">
        <v>26.79</v>
      </c>
      <c r="X205" s="61">
        <v>2111601</v>
      </c>
      <c r="Y205" s="64">
        <v>1098716.2</v>
      </c>
    </row>
    <row r="206" spans="1:25" ht="12.75">
      <c r="A206" s="229">
        <v>2</v>
      </c>
      <c r="B206" s="230">
        <v>17</v>
      </c>
      <c r="C206" s="230">
        <v>5</v>
      </c>
      <c r="D206" s="31">
        <v>3</v>
      </c>
      <c r="E206" s="31">
        <v>0</v>
      </c>
      <c r="F206" s="38"/>
      <c r="G206" s="55" t="s">
        <v>466</v>
      </c>
      <c r="H206" s="52">
        <v>21716181</v>
      </c>
      <c r="I206" s="52">
        <v>1272456</v>
      </c>
      <c r="J206" s="61">
        <v>20443725</v>
      </c>
      <c r="K206" s="52">
        <v>6196808.81</v>
      </c>
      <c r="L206" s="52">
        <v>215878.63</v>
      </c>
      <c r="M206" s="61">
        <v>5980930.18</v>
      </c>
      <c r="N206" s="52">
        <v>20531253</v>
      </c>
      <c r="O206" s="52">
        <v>1173204</v>
      </c>
      <c r="P206" s="61">
        <v>19358049</v>
      </c>
      <c r="Q206" s="52">
        <v>4885755.05</v>
      </c>
      <c r="R206" s="52">
        <v>0</v>
      </c>
      <c r="S206" s="61">
        <v>4885755.05</v>
      </c>
      <c r="T206" s="61">
        <v>1184928</v>
      </c>
      <c r="U206" s="61">
        <v>1311053.76</v>
      </c>
      <c r="V206" s="211">
        <v>28.53</v>
      </c>
      <c r="W206" s="211">
        <v>23.79</v>
      </c>
      <c r="X206" s="61">
        <v>1085676</v>
      </c>
      <c r="Y206" s="64">
        <v>1095175.13</v>
      </c>
    </row>
    <row r="207" spans="1:25" ht="12.75">
      <c r="A207" s="229">
        <v>2</v>
      </c>
      <c r="B207" s="230">
        <v>12</v>
      </c>
      <c r="C207" s="230">
        <v>5</v>
      </c>
      <c r="D207" s="31">
        <v>3</v>
      </c>
      <c r="E207" s="31">
        <v>0</v>
      </c>
      <c r="F207" s="38"/>
      <c r="G207" s="55" t="s">
        <v>467</v>
      </c>
      <c r="H207" s="52">
        <v>11353477</v>
      </c>
      <c r="I207" s="52">
        <v>577449.68</v>
      </c>
      <c r="J207" s="61">
        <v>10776027.32</v>
      </c>
      <c r="K207" s="52">
        <v>2966019.7</v>
      </c>
      <c r="L207" s="52">
        <v>1069.7</v>
      </c>
      <c r="M207" s="61">
        <v>2964950</v>
      </c>
      <c r="N207" s="52">
        <v>11353477</v>
      </c>
      <c r="O207" s="52">
        <v>1400000</v>
      </c>
      <c r="P207" s="61">
        <v>9953477</v>
      </c>
      <c r="Q207" s="52">
        <v>2981359.22</v>
      </c>
      <c r="R207" s="52">
        <v>182452.65</v>
      </c>
      <c r="S207" s="61">
        <v>2798906.57</v>
      </c>
      <c r="T207" s="61">
        <v>0</v>
      </c>
      <c r="U207" s="61">
        <v>-15339.52</v>
      </c>
      <c r="V207" s="211">
        <v>26.12</v>
      </c>
      <c r="W207" s="211">
        <v>26.25</v>
      </c>
      <c r="X207" s="61">
        <v>822550.32</v>
      </c>
      <c r="Y207" s="64">
        <v>166043.43</v>
      </c>
    </row>
    <row r="208" spans="1:25" ht="12.75">
      <c r="A208" s="229">
        <v>2</v>
      </c>
      <c r="B208" s="230">
        <v>22</v>
      </c>
      <c r="C208" s="230">
        <v>3</v>
      </c>
      <c r="D208" s="31">
        <v>3</v>
      </c>
      <c r="E208" s="31">
        <v>0</v>
      </c>
      <c r="F208" s="38"/>
      <c r="G208" s="55" t="s">
        <v>468</v>
      </c>
      <c r="H208" s="52">
        <v>60551417</v>
      </c>
      <c r="I208" s="52">
        <v>5912268</v>
      </c>
      <c r="J208" s="61">
        <v>54639149</v>
      </c>
      <c r="K208" s="52">
        <v>16350564.44</v>
      </c>
      <c r="L208" s="52">
        <v>1408027.34</v>
      </c>
      <c r="M208" s="61">
        <v>14942537.1</v>
      </c>
      <c r="N208" s="52">
        <v>59999037.8</v>
      </c>
      <c r="O208" s="52">
        <v>9616098</v>
      </c>
      <c r="P208" s="61">
        <v>50382939.8</v>
      </c>
      <c r="Q208" s="52">
        <v>15249385.06</v>
      </c>
      <c r="R208" s="52">
        <v>2447367.13</v>
      </c>
      <c r="S208" s="61">
        <v>12802017.93</v>
      </c>
      <c r="T208" s="61">
        <v>552379.2</v>
      </c>
      <c r="U208" s="61">
        <v>1101179.38</v>
      </c>
      <c r="V208" s="211">
        <v>27</v>
      </c>
      <c r="W208" s="211">
        <v>25.41</v>
      </c>
      <c r="X208" s="61">
        <v>4256209.2</v>
      </c>
      <c r="Y208" s="64">
        <v>2140519.17</v>
      </c>
    </row>
    <row r="209" spans="1:25" ht="12.75">
      <c r="A209" s="229">
        <v>2</v>
      </c>
      <c r="B209" s="230">
        <v>24</v>
      </c>
      <c r="C209" s="230">
        <v>5</v>
      </c>
      <c r="D209" s="31">
        <v>3</v>
      </c>
      <c r="E209" s="31">
        <v>0</v>
      </c>
      <c r="F209" s="38"/>
      <c r="G209" s="55" t="s">
        <v>469</v>
      </c>
      <c r="H209" s="52">
        <v>69518606</v>
      </c>
      <c r="I209" s="52">
        <v>13313672</v>
      </c>
      <c r="J209" s="61">
        <v>56204934</v>
      </c>
      <c r="K209" s="52">
        <v>16573573.45</v>
      </c>
      <c r="L209" s="52">
        <v>720827.27</v>
      </c>
      <c r="M209" s="61">
        <v>15852746.18</v>
      </c>
      <c r="N209" s="52">
        <v>74322867</v>
      </c>
      <c r="O209" s="52">
        <v>18698287</v>
      </c>
      <c r="P209" s="61">
        <v>55624580</v>
      </c>
      <c r="Q209" s="52">
        <v>14228849.09</v>
      </c>
      <c r="R209" s="52">
        <v>882537.62</v>
      </c>
      <c r="S209" s="61">
        <v>13346311.47</v>
      </c>
      <c r="T209" s="61">
        <v>-4804261</v>
      </c>
      <c r="U209" s="61">
        <v>2344724.36</v>
      </c>
      <c r="V209" s="211">
        <v>23.84</v>
      </c>
      <c r="W209" s="211">
        <v>19.14</v>
      </c>
      <c r="X209" s="61">
        <v>580354</v>
      </c>
      <c r="Y209" s="64">
        <v>2506434.71</v>
      </c>
    </row>
    <row r="210" spans="1:25" ht="12.75">
      <c r="A210" s="229">
        <v>2</v>
      </c>
      <c r="B210" s="230">
        <v>24</v>
      </c>
      <c r="C210" s="230">
        <v>6</v>
      </c>
      <c r="D210" s="31">
        <v>3</v>
      </c>
      <c r="E210" s="31">
        <v>0</v>
      </c>
      <c r="F210" s="38"/>
      <c r="G210" s="55" t="s">
        <v>470</v>
      </c>
      <c r="H210" s="52">
        <v>42529173.42</v>
      </c>
      <c r="I210" s="52">
        <v>2749000</v>
      </c>
      <c r="J210" s="61">
        <v>39780173.42</v>
      </c>
      <c r="K210" s="52">
        <v>11631507.5</v>
      </c>
      <c r="L210" s="52">
        <v>57244.36</v>
      </c>
      <c r="M210" s="61">
        <v>11574263.14</v>
      </c>
      <c r="N210" s="52">
        <v>43832055.42</v>
      </c>
      <c r="O210" s="52">
        <v>5950512.72</v>
      </c>
      <c r="P210" s="61">
        <v>37881542.7</v>
      </c>
      <c r="Q210" s="52">
        <v>10404051.03</v>
      </c>
      <c r="R210" s="52">
        <v>1084315.01</v>
      </c>
      <c r="S210" s="61">
        <v>9319736.02</v>
      </c>
      <c r="T210" s="61">
        <v>-1302882</v>
      </c>
      <c r="U210" s="61">
        <v>1227456.47</v>
      </c>
      <c r="V210" s="211">
        <v>27.34</v>
      </c>
      <c r="W210" s="211">
        <v>23.73</v>
      </c>
      <c r="X210" s="61">
        <v>1898630.72</v>
      </c>
      <c r="Y210" s="64">
        <v>2254527.12</v>
      </c>
    </row>
    <row r="211" spans="1:25" ht="12.75">
      <c r="A211" s="229">
        <v>2</v>
      </c>
      <c r="B211" s="230">
        <v>24</v>
      </c>
      <c r="C211" s="230">
        <v>7</v>
      </c>
      <c r="D211" s="31">
        <v>3</v>
      </c>
      <c r="E211" s="31">
        <v>0</v>
      </c>
      <c r="F211" s="38"/>
      <c r="G211" s="55" t="s">
        <v>471</v>
      </c>
      <c r="H211" s="52">
        <v>13968371</v>
      </c>
      <c r="I211" s="52">
        <v>1569516</v>
      </c>
      <c r="J211" s="61">
        <v>12398855</v>
      </c>
      <c r="K211" s="52">
        <v>4054375.35</v>
      </c>
      <c r="L211" s="52">
        <v>193794.5</v>
      </c>
      <c r="M211" s="61">
        <v>3860580.85</v>
      </c>
      <c r="N211" s="52">
        <v>14432955</v>
      </c>
      <c r="O211" s="52">
        <v>2224200</v>
      </c>
      <c r="P211" s="61">
        <v>12208755</v>
      </c>
      <c r="Q211" s="52">
        <v>3698711.81</v>
      </c>
      <c r="R211" s="52">
        <v>39077.6</v>
      </c>
      <c r="S211" s="61">
        <v>3659634.21</v>
      </c>
      <c r="T211" s="61">
        <v>-464584</v>
      </c>
      <c r="U211" s="61">
        <v>355663.54</v>
      </c>
      <c r="V211" s="211">
        <v>29.02</v>
      </c>
      <c r="W211" s="211">
        <v>25.62</v>
      </c>
      <c r="X211" s="61">
        <v>190100</v>
      </c>
      <c r="Y211" s="64">
        <v>200946.64</v>
      </c>
    </row>
    <row r="212" spans="1:25" ht="12.75">
      <c r="A212" s="229">
        <v>2</v>
      </c>
      <c r="B212" s="230">
        <v>19</v>
      </c>
      <c r="C212" s="230">
        <v>8</v>
      </c>
      <c r="D212" s="31">
        <v>3</v>
      </c>
      <c r="E212" s="31">
        <v>0</v>
      </c>
      <c r="F212" s="38"/>
      <c r="G212" s="55" t="s">
        <v>472</v>
      </c>
      <c r="H212" s="52">
        <v>40130471</v>
      </c>
      <c r="I212" s="52">
        <v>7801035</v>
      </c>
      <c r="J212" s="61">
        <v>32329436</v>
      </c>
      <c r="K212" s="52">
        <v>8981682.53</v>
      </c>
      <c r="L212" s="52">
        <v>121457.52</v>
      </c>
      <c r="M212" s="61">
        <v>8860225.01</v>
      </c>
      <c r="N212" s="52">
        <v>41771803</v>
      </c>
      <c r="O212" s="52">
        <v>9442367</v>
      </c>
      <c r="P212" s="61">
        <v>32329436</v>
      </c>
      <c r="Q212" s="52">
        <v>8058331.52</v>
      </c>
      <c r="R212" s="52">
        <v>108671.3</v>
      </c>
      <c r="S212" s="61">
        <v>7949660.22</v>
      </c>
      <c r="T212" s="61">
        <v>-1641332</v>
      </c>
      <c r="U212" s="61">
        <v>923351.01</v>
      </c>
      <c r="V212" s="211">
        <v>22.38</v>
      </c>
      <c r="W212" s="211">
        <v>19.29</v>
      </c>
      <c r="X212" s="61">
        <v>0</v>
      </c>
      <c r="Y212" s="64">
        <v>910564.79</v>
      </c>
    </row>
    <row r="213" spans="1:25" ht="12.75">
      <c r="A213" s="229">
        <v>2</v>
      </c>
      <c r="B213" s="230">
        <v>20</v>
      </c>
      <c r="C213" s="230">
        <v>6</v>
      </c>
      <c r="D213" s="31">
        <v>3</v>
      </c>
      <c r="E213" s="31">
        <v>0</v>
      </c>
      <c r="F213" s="38"/>
      <c r="G213" s="55" t="s">
        <v>473</v>
      </c>
      <c r="H213" s="52">
        <v>49056443.04</v>
      </c>
      <c r="I213" s="52">
        <v>6954673</v>
      </c>
      <c r="J213" s="61">
        <v>42101770.04</v>
      </c>
      <c r="K213" s="52">
        <v>11281152.74</v>
      </c>
      <c r="L213" s="52">
        <v>300124.21</v>
      </c>
      <c r="M213" s="61">
        <v>10981028.53</v>
      </c>
      <c r="N213" s="52">
        <v>49460088.04</v>
      </c>
      <c r="O213" s="52">
        <v>9976990.04</v>
      </c>
      <c r="P213" s="61">
        <v>39483098</v>
      </c>
      <c r="Q213" s="52">
        <v>12472475.69</v>
      </c>
      <c r="R213" s="52">
        <v>2325096.87</v>
      </c>
      <c r="S213" s="61">
        <v>10147378.82</v>
      </c>
      <c r="T213" s="61">
        <v>-403645</v>
      </c>
      <c r="U213" s="61">
        <v>-1191322.95</v>
      </c>
      <c r="V213" s="211">
        <v>22.99</v>
      </c>
      <c r="W213" s="211">
        <v>25.21</v>
      </c>
      <c r="X213" s="61">
        <v>2618672.04</v>
      </c>
      <c r="Y213" s="64">
        <v>833649.71</v>
      </c>
    </row>
    <row r="214" spans="1:25" s="95" customFormat="1" ht="15">
      <c r="A214" s="231"/>
      <c r="B214" s="232"/>
      <c r="C214" s="232"/>
      <c r="D214" s="101"/>
      <c r="E214" s="101"/>
      <c r="F214" s="102" t="s">
        <v>474</v>
      </c>
      <c r="G214" s="291"/>
      <c r="H214" s="103">
        <v>166928466.85</v>
      </c>
      <c r="I214" s="103">
        <v>44556910</v>
      </c>
      <c r="J214" s="104">
        <v>122371556.85</v>
      </c>
      <c r="K214" s="103">
        <v>21441276.420000006</v>
      </c>
      <c r="L214" s="103">
        <v>162775.33</v>
      </c>
      <c r="M214" s="104">
        <v>21278501.090000004</v>
      </c>
      <c r="N214" s="103">
        <v>146132799.74</v>
      </c>
      <c r="O214" s="103">
        <v>41284568</v>
      </c>
      <c r="P214" s="104">
        <v>104848231.74</v>
      </c>
      <c r="Q214" s="103">
        <v>22487299.759999994</v>
      </c>
      <c r="R214" s="103">
        <v>599818.4</v>
      </c>
      <c r="S214" s="104">
        <v>21887481.359999992</v>
      </c>
      <c r="T214" s="104">
        <v>20795667.11</v>
      </c>
      <c r="U214" s="104">
        <v>-1046023.3399999997</v>
      </c>
      <c r="V214" s="212">
        <v>12.844589556595453</v>
      </c>
      <c r="W214" s="212">
        <v>15.388263141477804</v>
      </c>
      <c r="X214" s="104">
        <v>17523325.11</v>
      </c>
      <c r="Y214" s="105">
        <v>-608980.2699999999</v>
      </c>
    </row>
    <row r="215" spans="1:25" s="112" customFormat="1" ht="25.5">
      <c r="A215" s="233">
        <v>2</v>
      </c>
      <c r="B215" s="234">
        <v>15</v>
      </c>
      <c r="C215" s="234">
        <v>1</v>
      </c>
      <c r="D215" s="106" t="s">
        <v>475</v>
      </c>
      <c r="E215" s="106">
        <v>8</v>
      </c>
      <c r="F215" s="107"/>
      <c r="G215" s="108" t="s">
        <v>476</v>
      </c>
      <c r="H215" s="109">
        <v>402033</v>
      </c>
      <c r="I215" s="109">
        <v>0</v>
      </c>
      <c r="J215" s="110">
        <v>402033</v>
      </c>
      <c r="K215" s="109">
        <v>147036.44</v>
      </c>
      <c r="L215" s="109">
        <v>0</v>
      </c>
      <c r="M215" s="110">
        <v>147036.44</v>
      </c>
      <c r="N215" s="109">
        <v>402033</v>
      </c>
      <c r="O215" s="109">
        <v>0</v>
      </c>
      <c r="P215" s="110">
        <v>402033</v>
      </c>
      <c r="Q215" s="109">
        <v>47522.52</v>
      </c>
      <c r="R215" s="109">
        <v>0</v>
      </c>
      <c r="S215" s="110">
        <v>47522.52</v>
      </c>
      <c r="T215" s="110">
        <v>0</v>
      </c>
      <c r="U215" s="110">
        <v>99513.92</v>
      </c>
      <c r="V215" s="213">
        <v>36.57</v>
      </c>
      <c r="W215" s="213">
        <v>11.82</v>
      </c>
      <c r="X215" s="110">
        <v>0</v>
      </c>
      <c r="Y215" s="111">
        <v>99513.92</v>
      </c>
    </row>
    <row r="216" spans="1:25" ht="25.5">
      <c r="A216" s="229">
        <v>2</v>
      </c>
      <c r="B216" s="230">
        <v>63</v>
      </c>
      <c r="C216" s="230">
        <v>1</v>
      </c>
      <c r="D216" s="31" t="s">
        <v>475</v>
      </c>
      <c r="E216" s="31">
        <v>8</v>
      </c>
      <c r="F216" s="38"/>
      <c r="G216" s="55" t="s">
        <v>477</v>
      </c>
      <c r="H216" s="52">
        <v>123128970</v>
      </c>
      <c r="I216" s="52">
        <v>28306895</v>
      </c>
      <c r="J216" s="61">
        <v>94822075</v>
      </c>
      <c r="K216" s="52">
        <v>18538625.03</v>
      </c>
      <c r="L216" s="52">
        <v>0</v>
      </c>
      <c r="M216" s="61">
        <v>18538625.03</v>
      </c>
      <c r="N216" s="52">
        <v>86812629</v>
      </c>
      <c r="O216" s="52">
        <v>9000000</v>
      </c>
      <c r="P216" s="61">
        <v>77812629</v>
      </c>
      <c r="Q216" s="52">
        <v>20171217.12</v>
      </c>
      <c r="R216" s="52">
        <v>20295</v>
      </c>
      <c r="S216" s="61">
        <v>20150922.12</v>
      </c>
      <c r="T216" s="61">
        <v>36316341</v>
      </c>
      <c r="U216" s="61">
        <v>-1632592.09</v>
      </c>
      <c r="V216" s="211">
        <v>15.05</v>
      </c>
      <c r="W216" s="211">
        <v>23.23</v>
      </c>
      <c r="X216" s="61">
        <v>17009446</v>
      </c>
      <c r="Y216" s="64">
        <v>-1612297.09</v>
      </c>
    </row>
    <row r="217" spans="1:25" ht="12.75">
      <c r="A217" s="229">
        <v>2</v>
      </c>
      <c r="B217" s="230">
        <v>9</v>
      </c>
      <c r="C217" s="230">
        <v>7</v>
      </c>
      <c r="D217" s="31" t="s">
        <v>475</v>
      </c>
      <c r="E217" s="31">
        <v>8</v>
      </c>
      <c r="F217" s="38"/>
      <c r="G217" s="55" t="s">
        <v>478</v>
      </c>
      <c r="H217" s="52">
        <v>1190700</v>
      </c>
      <c r="I217" s="52">
        <v>0</v>
      </c>
      <c r="J217" s="61">
        <v>1190700</v>
      </c>
      <c r="K217" s="52">
        <v>297460.29</v>
      </c>
      <c r="L217" s="52">
        <v>0</v>
      </c>
      <c r="M217" s="61">
        <v>297460.29</v>
      </c>
      <c r="N217" s="52">
        <v>1190700</v>
      </c>
      <c r="O217" s="52">
        <v>42000</v>
      </c>
      <c r="P217" s="61">
        <v>1148700</v>
      </c>
      <c r="Q217" s="52">
        <v>266024.33</v>
      </c>
      <c r="R217" s="52">
        <v>0</v>
      </c>
      <c r="S217" s="61">
        <v>266024.33</v>
      </c>
      <c r="T217" s="61">
        <v>0</v>
      </c>
      <c r="U217" s="61">
        <v>31435.96</v>
      </c>
      <c r="V217" s="211">
        <v>24.98</v>
      </c>
      <c r="W217" s="211">
        <v>22.34</v>
      </c>
      <c r="X217" s="61">
        <v>42000</v>
      </c>
      <c r="Y217" s="64">
        <v>31435.96</v>
      </c>
    </row>
    <row r="218" spans="1:25" ht="12.75">
      <c r="A218" s="229">
        <v>2</v>
      </c>
      <c r="B218" s="230">
        <v>10</v>
      </c>
      <c r="C218" s="230">
        <v>1</v>
      </c>
      <c r="D218" s="31" t="s">
        <v>475</v>
      </c>
      <c r="E218" s="31">
        <v>8</v>
      </c>
      <c r="F218" s="38"/>
      <c r="G218" s="55" t="s">
        <v>479</v>
      </c>
      <c r="H218" s="52">
        <v>92507</v>
      </c>
      <c r="I218" s="52">
        <v>0</v>
      </c>
      <c r="J218" s="61">
        <v>92507</v>
      </c>
      <c r="K218" s="52">
        <v>47649.57</v>
      </c>
      <c r="L218" s="52">
        <v>0</v>
      </c>
      <c r="M218" s="61">
        <v>47649.57</v>
      </c>
      <c r="N218" s="52">
        <v>92507</v>
      </c>
      <c r="O218" s="52">
        <v>19500</v>
      </c>
      <c r="P218" s="61">
        <v>73007</v>
      </c>
      <c r="Q218" s="52">
        <v>18458.5</v>
      </c>
      <c r="R218" s="52">
        <v>0</v>
      </c>
      <c r="S218" s="61">
        <v>18458.5</v>
      </c>
      <c r="T218" s="61">
        <v>0</v>
      </c>
      <c r="U218" s="61">
        <v>29191.07</v>
      </c>
      <c r="V218" s="211">
        <v>51.5</v>
      </c>
      <c r="W218" s="211">
        <v>19.95</v>
      </c>
      <c r="X218" s="61">
        <v>19500</v>
      </c>
      <c r="Y218" s="64">
        <v>29191.07</v>
      </c>
    </row>
    <row r="219" spans="1:25" ht="12.75">
      <c r="A219" s="229">
        <v>2</v>
      </c>
      <c r="B219" s="230">
        <v>20</v>
      </c>
      <c r="C219" s="230">
        <v>2</v>
      </c>
      <c r="D219" s="31" t="s">
        <v>475</v>
      </c>
      <c r="E219" s="31">
        <v>8</v>
      </c>
      <c r="F219" s="38"/>
      <c r="G219" s="55" t="s">
        <v>480</v>
      </c>
      <c r="H219" s="52">
        <v>763532.85</v>
      </c>
      <c r="I219" s="52">
        <v>0</v>
      </c>
      <c r="J219" s="61">
        <v>763532.85</v>
      </c>
      <c r="K219" s="52">
        <v>100177.05</v>
      </c>
      <c r="L219" s="52">
        <v>0</v>
      </c>
      <c r="M219" s="61">
        <v>100177.05</v>
      </c>
      <c r="N219" s="52">
        <v>838322.74</v>
      </c>
      <c r="O219" s="52">
        <v>112000</v>
      </c>
      <c r="P219" s="61">
        <v>726322.74</v>
      </c>
      <c r="Q219" s="52">
        <v>158186.24</v>
      </c>
      <c r="R219" s="52">
        <v>0</v>
      </c>
      <c r="S219" s="61">
        <v>158186.24</v>
      </c>
      <c r="T219" s="61">
        <v>-74789.89</v>
      </c>
      <c r="U219" s="61">
        <v>-58009.19</v>
      </c>
      <c r="V219" s="211">
        <v>13.12</v>
      </c>
      <c r="W219" s="211">
        <v>18.86</v>
      </c>
      <c r="X219" s="61">
        <v>37210.11</v>
      </c>
      <c r="Y219" s="64">
        <v>-58009.19</v>
      </c>
    </row>
    <row r="220" spans="1:25" ht="12.75">
      <c r="A220" s="229">
        <v>2</v>
      </c>
      <c r="B220" s="230">
        <v>61</v>
      </c>
      <c r="C220" s="230">
        <v>1</v>
      </c>
      <c r="D220" s="31" t="s">
        <v>475</v>
      </c>
      <c r="E220" s="31">
        <v>8</v>
      </c>
      <c r="F220" s="38"/>
      <c r="G220" s="55" t="s">
        <v>481</v>
      </c>
      <c r="H220" s="52">
        <v>4495768</v>
      </c>
      <c r="I220" s="52">
        <v>2802414</v>
      </c>
      <c r="J220" s="61">
        <v>1693354</v>
      </c>
      <c r="K220" s="52">
        <v>457250.17</v>
      </c>
      <c r="L220" s="52">
        <v>0</v>
      </c>
      <c r="M220" s="61">
        <v>457250.17</v>
      </c>
      <c r="N220" s="52">
        <v>8695768</v>
      </c>
      <c r="O220" s="52">
        <v>6981138</v>
      </c>
      <c r="P220" s="61">
        <v>1714630</v>
      </c>
      <c r="Q220" s="52">
        <v>354522.81</v>
      </c>
      <c r="R220" s="52">
        <v>57512.34</v>
      </c>
      <c r="S220" s="61">
        <v>297010.47</v>
      </c>
      <c r="T220" s="61">
        <v>-4200000</v>
      </c>
      <c r="U220" s="61">
        <v>102727.36</v>
      </c>
      <c r="V220" s="211">
        <v>10.17</v>
      </c>
      <c r="W220" s="211">
        <v>4.07</v>
      </c>
      <c r="X220" s="61">
        <v>-21276</v>
      </c>
      <c r="Y220" s="64">
        <v>160239.7</v>
      </c>
    </row>
    <row r="221" spans="1:25" ht="38.25">
      <c r="A221" s="229">
        <v>2</v>
      </c>
      <c r="B221" s="230">
        <v>2</v>
      </c>
      <c r="C221" s="230">
        <v>5</v>
      </c>
      <c r="D221" s="31" t="s">
        <v>475</v>
      </c>
      <c r="E221" s="31">
        <v>8</v>
      </c>
      <c r="F221" s="38"/>
      <c r="G221" s="55" t="s">
        <v>482</v>
      </c>
      <c r="H221" s="52">
        <v>3382912</v>
      </c>
      <c r="I221" s="52">
        <v>0</v>
      </c>
      <c r="J221" s="61">
        <v>3382912</v>
      </c>
      <c r="K221" s="52">
        <v>77652</v>
      </c>
      <c r="L221" s="52">
        <v>0</v>
      </c>
      <c r="M221" s="61">
        <v>77652</v>
      </c>
      <c r="N221" s="52">
        <v>3422912</v>
      </c>
      <c r="O221" s="52">
        <v>20000</v>
      </c>
      <c r="P221" s="61">
        <v>3402912</v>
      </c>
      <c r="Q221" s="52">
        <v>37992.45</v>
      </c>
      <c r="R221" s="52">
        <v>0</v>
      </c>
      <c r="S221" s="61">
        <v>37992.45</v>
      </c>
      <c r="T221" s="61">
        <v>-40000</v>
      </c>
      <c r="U221" s="61">
        <v>39659.55</v>
      </c>
      <c r="V221" s="211">
        <v>2.29</v>
      </c>
      <c r="W221" s="211">
        <v>1.1</v>
      </c>
      <c r="X221" s="61">
        <v>-20000</v>
      </c>
      <c r="Y221" s="64">
        <v>39659.55</v>
      </c>
    </row>
    <row r="222" spans="1:25" ht="12.75">
      <c r="A222" s="229">
        <v>2</v>
      </c>
      <c r="B222" s="230">
        <v>8</v>
      </c>
      <c r="C222" s="230">
        <v>6</v>
      </c>
      <c r="D222" s="31" t="s">
        <v>475</v>
      </c>
      <c r="E222" s="31">
        <v>8</v>
      </c>
      <c r="F222" s="38"/>
      <c r="G222" s="55" t="s">
        <v>483</v>
      </c>
      <c r="H222" s="52">
        <v>144000</v>
      </c>
      <c r="I222" s="52">
        <v>0</v>
      </c>
      <c r="J222" s="61">
        <v>144000</v>
      </c>
      <c r="K222" s="52">
        <v>3879.5</v>
      </c>
      <c r="L222" s="52">
        <v>0</v>
      </c>
      <c r="M222" s="61">
        <v>3879.5</v>
      </c>
      <c r="N222" s="52">
        <v>162000</v>
      </c>
      <c r="O222" s="52">
        <v>0</v>
      </c>
      <c r="P222" s="61">
        <v>162000</v>
      </c>
      <c r="Q222" s="52">
        <v>6465.13</v>
      </c>
      <c r="R222" s="52">
        <v>0</v>
      </c>
      <c r="S222" s="61">
        <v>6465.13</v>
      </c>
      <c r="T222" s="61">
        <v>-18000</v>
      </c>
      <c r="U222" s="61">
        <v>-2585.63</v>
      </c>
      <c r="V222" s="211">
        <v>2.69</v>
      </c>
      <c r="W222" s="211">
        <v>3.99</v>
      </c>
      <c r="X222" s="61">
        <v>-18000</v>
      </c>
      <c r="Y222" s="64">
        <v>-2585.63</v>
      </c>
    </row>
    <row r="223" spans="1:25" ht="12.75">
      <c r="A223" s="229">
        <v>2</v>
      </c>
      <c r="B223" s="230">
        <v>16</v>
      </c>
      <c r="C223" s="230">
        <v>4</v>
      </c>
      <c r="D223" s="31" t="s">
        <v>475</v>
      </c>
      <c r="E223" s="31">
        <v>8</v>
      </c>
      <c r="F223" s="38"/>
      <c r="G223" s="55" t="s">
        <v>484</v>
      </c>
      <c r="H223" s="52">
        <v>20866829</v>
      </c>
      <c r="I223" s="52">
        <v>12048636</v>
      </c>
      <c r="J223" s="61">
        <v>8818193</v>
      </c>
      <c r="K223" s="52">
        <v>1254769.15</v>
      </c>
      <c r="L223" s="52">
        <v>0</v>
      </c>
      <c r="M223" s="61">
        <v>1254769.15</v>
      </c>
      <c r="N223" s="52">
        <v>32054713</v>
      </c>
      <c r="O223" s="52">
        <v>23655965</v>
      </c>
      <c r="P223" s="61">
        <v>8398748</v>
      </c>
      <c r="Q223" s="52">
        <v>689286.09</v>
      </c>
      <c r="R223" s="52">
        <v>67610.37</v>
      </c>
      <c r="S223" s="61">
        <v>621675.72</v>
      </c>
      <c r="T223" s="61">
        <v>-11187884</v>
      </c>
      <c r="U223" s="61">
        <v>565483.06</v>
      </c>
      <c r="V223" s="211">
        <v>6.01</v>
      </c>
      <c r="W223" s="211">
        <v>2.15</v>
      </c>
      <c r="X223" s="61">
        <v>419445</v>
      </c>
      <c r="Y223" s="64">
        <v>633093.43</v>
      </c>
    </row>
    <row r="224" spans="1:25" ht="12.75">
      <c r="A224" s="229">
        <v>2</v>
      </c>
      <c r="B224" s="230">
        <v>25</v>
      </c>
      <c r="C224" s="230">
        <v>2</v>
      </c>
      <c r="D224" s="31" t="s">
        <v>475</v>
      </c>
      <c r="E224" s="31">
        <v>8</v>
      </c>
      <c r="F224" s="38"/>
      <c r="G224" s="55" t="s">
        <v>485</v>
      </c>
      <c r="H224" s="52">
        <v>653000</v>
      </c>
      <c r="I224" s="52">
        <v>0</v>
      </c>
      <c r="J224" s="61">
        <v>653000</v>
      </c>
      <c r="K224" s="52">
        <v>180131.53</v>
      </c>
      <c r="L224" s="52">
        <v>0</v>
      </c>
      <c r="M224" s="61">
        <v>180131.53</v>
      </c>
      <c r="N224" s="52">
        <v>653000</v>
      </c>
      <c r="O224" s="52">
        <v>0</v>
      </c>
      <c r="P224" s="61">
        <v>653000</v>
      </c>
      <c r="Q224" s="52">
        <v>122897.35</v>
      </c>
      <c r="R224" s="52">
        <v>0</v>
      </c>
      <c r="S224" s="61">
        <v>122897.35</v>
      </c>
      <c r="T224" s="61">
        <v>0</v>
      </c>
      <c r="U224" s="61">
        <v>57234.18</v>
      </c>
      <c r="V224" s="211">
        <v>27.58</v>
      </c>
      <c r="W224" s="211">
        <v>18.82</v>
      </c>
      <c r="X224" s="61">
        <v>0</v>
      </c>
      <c r="Y224" s="64">
        <v>57234.18</v>
      </c>
    </row>
    <row r="225" spans="1:25" ht="25.5">
      <c r="A225" s="229">
        <v>2</v>
      </c>
      <c r="B225" s="230">
        <v>19</v>
      </c>
      <c r="C225" s="230">
        <v>1</v>
      </c>
      <c r="D225" s="31" t="s">
        <v>475</v>
      </c>
      <c r="E225" s="31">
        <v>8</v>
      </c>
      <c r="F225" s="38"/>
      <c r="G225" s="55" t="s">
        <v>486</v>
      </c>
      <c r="H225" s="52">
        <v>0</v>
      </c>
      <c r="I225" s="52">
        <v>0</v>
      </c>
      <c r="J225" s="61">
        <v>0</v>
      </c>
      <c r="K225" s="52">
        <v>0</v>
      </c>
      <c r="L225" s="52">
        <v>0</v>
      </c>
      <c r="M225" s="61">
        <v>0</v>
      </c>
      <c r="N225" s="52">
        <v>0</v>
      </c>
      <c r="O225" s="52">
        <v>0</v>
      </c>
      <c r="P225" s="61">
        <v>0</v>
      </c>
      <c r="Q225" s="52">
        <v>0</v>
      </c>
      <c r="R225" s="52">
        <v>0</v>
      </c>
      <c r="S225" s="61">
        <v>0</v>
      </c>
      <c r="T225" s="61">
        <v>0</v>
      </c>
      <c r="U225" s="61">
        <v>0</v>
      </c>
      <c r="V225" s="211">
        <v>0</v>
      </c>
      <c r="W225" s="211">
        <v>0</v>
      </c>
      <c r="X225" s="61">
        <v>0</v>
      </c>
      <c r="Y225" s="64">
        <v>0</v>
      </c>
    </row>
    <row r="226" spans="1:25" ht="12.75">
      <c r="A226" s="229">
        <v>2</v>
      </c>
      <c r="B226" s="230">
        <v>1</v>
      </c>
      <c r="C226" s="230">
        <v>1</v>
      </c>
      <c r="D226" s="31" t="s">
        <v>475</v>
      </c>
      <c r="E226" s="31">
        <v>8</v>
      </c>
      <c r="F226" s="38"/>
      <c r="G226" s="55" t="s">
        <v>487</v>
      </c>
      <c r="H226" s="52">
        <v>54000</v>
      </c>
      <c r="I226" s="52">
        <v>0</v>
      </c>
      <c r="J226" s="61">
        <v>54000</v>
      </c>
      <c r="K226" s="52">
        <v>40909.48</v>
      </c>
      <c r="L226" s="52">
        <v>0</v>
      </c>
      <c r="M226" s="61">
        <v>40909.48</v>
      </c>
      <c r="N226" s="52">
        <v>54000</v>
      </c>
      <c r="O226" s="52">
        <v>0</v>
      </c>
      <c r="P226" s="61">
        <v>54000</v>
      </c>
      <c r="Q226" s="52">
        <v>10917.38</v>
      </c>
      <c r="R226" s="52">
        <v>0</v>
      </c>
      <c r="S226" s="61">
        <v>10917.38</v>
      </c>
      <c r="T226" s="61">
        <v>0</v>
      </c>
      <c r="U226" s="61">
        <v>29992.1</v>
      </c>
      <c r="V226" s="211">
        <v>75.75</v>
      </c>
      <c r="W226" s="211">
        <v>20.21</v>
      </c>
      <c r="X226" s="61">
        <v>0</v>
      </c>
      <c r="Y226" s="64">
        <v>29992.1</v>
      </c>
    </row>
    <row r="227" spans="1:25" ht="25.5">
      <c r="A227" s="229">
        <v>2</v>
      </c>
      <c r="B227" s="230">
        <v>17</v>
      </c>
      <c r="C227" s="230">
        <v>4</v>
      </c>
      <c r="D227" s="31" t="s">
        <v>475</v>
      </c>
      <c r="E227" s="31">
        <v>8</v>
      </c>
      <c r="F227" s="38"/>
      <c r="G227" s="55" t="s">
        <v>488</v>
      </c>
      <c r="H227" s="52">
        <v>11754215</v>
      </c>
      <c r="I227" s="52">
        <v>1398965</v>
      </c>
      <c r="J227" s="61">
        <v>10355250</v>
      </c>
      <c r="K227" s="52">
        <v>295736.21</v>
      </c>
      <c r="L227" s="52">
        <v>162775.33</v>
      </c>
      <c r="M227" s="61">
        <v>132960.88</v>
      </c>
      <c r="N227" s="52">
        <v>11754215</v>
      </c>
      <c r="O227" s="52">
        <v>1453965</v>
      </c>
      <c r="P227" s="61">
        <v>10300250</v>
      </c>
      <c r="Q227" s="52">
        <v>603809.84</v>
      </c>
      <c r="R227" s="52">
        <v>454400.69</v>
      </c>
      <c r="S227" s="61">
        <v>149409.15</v>
      </c>
      <c r="T227" s="61">
        <v>0</v>
      </c>
      <c r="U227" s="61">
        <v>-308073.63</v>
      </c>
      <c r="V227" s="211">
        <v>2.51</v>
      </c>
      <c r="W227" s="211">
        <v>5.13</v>
      </c>
      <c r="X227" s="61">
        <v>55000</v>
      </c>
      <c r="Y227" s="64">
        <v>-16448.27</v>
      </c>
    </row>
    <row r="228" spans="1:25" ht="12.75">
      <c r="A228" s="229"/>
      <c r="B228" s="230"/>
      <c r="C228" s="230"/>
      <c r="D228" s="31"/>
      <c r="E228" s="31"/>
      <c r="F228" s="38"/>
      <c r="G228" s="55"/>
      <c r="H228" s="52"/>
      <c r="I228" s="52"/>
      <c r="J228" s="61"/>
      <c r="K228" s="52"/>
      <c r="L228" s="52"/>
      <c r="M228" s="61"/>
      <c r="N228" s="52"/>
      <c r="O228" s="52"/>
      <c r="P228" s="61"/>
      <c r="Q228" s="52"/>
      <c r="R228" s="52"/>
      <c r="S228" s="61"/>
      <c r="T228" s="61"/>
      <c r="U228" s="61"/>
      <c r="V228" s="211"/>
      <c r="W228" s="211"/>
      <c r="X228" s="61"/>
      <c r="Y228" s="64"/>
    </row>
    <row r="229" spans="1:25" ht="12.75">
      <c r="A229" s="229"/>
      <c r="B229" s="230"/>
      <c r="C229" s="230"/>
      <c r="D229" s="31"/>
      <c r="E229" s="31"/>
      <c r="F229" s="38"/>
      <c r="G229" s="55"/>
      <c r="H229" s="52"/>
      <c r="I229" s="52"/>
      <c r="J229" s="61"/>
      <c r="K229" s="52"/>
      <c r="L229" s="52"/>
      <c r="M229" s="61"/>
      <c r="N229" s="52"/>
      <c r="O229" s="52"/>
      <c r="P229" s="61"/>
      <c r="Q229" s="52"/>
      <c r="R229" s="52"/>
      <c r="S229" s="61"/>
      <c r="T229" s="61"/>
      <c r="U229" s="61"/>
      <c r="V229" s="211"/>
      <c r="W229" s="211"/>
      <c r="X229" s="61"/>
      <c r="Y229" s="64"/>
    </row>
    <row r="230" spans="1:25" ht="12.75">
      <c r="A230" s="229"/>
      <c r="B230" s="230"/>
      <c r="C230" s="230"/>
      <c r="D230" s="31"/>
      <c r="E230" s="31"/>
      <c r="F230" s="38"/>
      <c r="G230" s="55"/>
      <c r="H230" s="52"/>
      <c r="I230" s="52"/>
      <c r="J230" s="61"/>
      <c r="K230" s="52"/>
      <c r="L230" s="52"/>
      <c r="M230" s="61"/>
      <c r="N230" s="52"/>
      <c r="O230" s="52"/>
      <c r="P230" s="61"/>
      <c r="Q230" s="52"/>
      <c r="R230" s="52"/>
      <c r="S230" s="61"/>
      <c r="T230" s="61"/>
      <c r="U230" s="61"/>
      <c r="V230" s="211"/>
      <c r="W230" s="211"/>
      <c r="X230" s="61"/>
      <c r="Y230" s="64"/>
    </row>
    <row r="231" spans="1:25" ht="12.75">
      <c r="A231" s="229"/>
      <c r="B231" s="230"/>
      <c r="C231" s="230"/>
      <c r="D231" s="31"/>
      <c r="E231" s="31"/>
      <c r="F231" s="38"/>
      <c r="G231" s="55"/>
      <c r="H231" s="52"/>
      <c r="I231" s="52"/>
      <c r="J231" s="61"/>
      <c r="K231" s="52"/>
      <c r="L231" s="52"/>
      <c r="M231" s="61"/>
      <c r="N231" s="52"/>
      <c r="O231" s="52"/>
      <c r="P231" s="61"/>
      <c r="Q231" s="52"/>
      <c r="R231" s="52"/>
      <c r="S231" s="61"/>
      <c r="T231" s="61"/>
      <c r="U231" s="61"/>
      <c r="V231" s="211"/>
      <c r="W231" s="211"/>
      <c r="X231" s="61"/>
      <c r="Y231" s="64"/>
    </row>
    <row r="232" spans="1:25" ht="12.75">
      <c r="A232" s="229"/>
      <c r="B232" s="230"/>
      <c r="C232" s="230"/>
      <c r="D232" s="31"/>
      <c r="E232" s="31"/>
      <c r="F232" s="38"/>
      <c r="G232" s="55"/>
      <c r="H232" s="52"/>
      <c r="I232" s="52"/>
      <c r="J232" s="61"/>
      <c r="K232" s="52"/>
      <c r="L232" s="52"/>
      <c r="M232" s="61"/>
      <c r="N232" s="52"/>
      <c r="O232" s="52"/>
      <c r="P232" s="61"/>
      <c r="Q232" s="52"/>
      <c r="R232" s="52"/>
      <c r="S232" s="61"/>
      <c r="T232" s="61"/>
      <c r="U232" s="61"/>
      <c r="V232" s="211"/>
      <c r="W232" s="211"/>
      <c r="X232" s="61"/>
      <c r="Y232" s="64"/>
    </row>
    <row r="233" spans="1:25" ht="12.75">
      <c r="A233" s="229"/>
      <c r="B233" s="230"/>
      <c r="C233" s="230"/>
      <c r="D233" s="31"/>
      <c r="E233" s="31"/>
      <c r="F233" s="38"/>
      <c r="G233" s="55"/>
      <c r="H233" s="52"/>
      <c r="I233" s="52"/>
      <c r="J233" s="61"/>
      <c r="K233" s="52"/>
      <c r="L233" s="52"/>
      <c r="M233" s="61"/>
      <c r="N233" s="52"/>
      <c r="O233" s="52"/>
      <c r="P233" s="61"/>
      <c r="Q233" s="52"/>
      <c r="R233" s="52"/>
      <c r="S233" s="61"/>
      <c r="T233" s="61"/>
      <c r="U233" s="61"/>
      <c r="V233" s="211"/>
      <c r="W233" s="211"/>
      <c r="X233" s="61"/>
      <c r="Y233" s="64"/>
    </row>
    <row r="234" spans="1:25" ht="13.5" thickBot="1">
      <c r="A234" s="235"/>
      <c r="B234" s="236"/>
      <c r="C234" s="236"/>
      <c r="D234" s="32"/>
      <c r="E234" s="32"/>
      <c r="F234" s="39"/>
      <c r="G234" s="81"/>
      <c r="H234" s="53"/>
      <c r="I234" s="53"/>
      <c r="J234" s="62"/>
      <c r="K234" s="53"/>
      <c r="L234" s="53"/>
      <c r="M234" s="62"/>
      <c r="N234" s="53"/>
      <c r="O234" s="53"/>
      <c r="P234" s="62"/>
      <c r="Q234" s="53"/>
      <c r="R234" s="53"/>
      <c r="S234" s="62"/>
      <c r="T234" s="62"/>
      <c r="U234" s="62"/>
      <c r="V234" s="214"/>
      <c r="W234" s="214"/>
      <c r="X234" s="62"/>
      <c r="Y234" s="65"/>
    </row>
  </sheetData>
  <sheetProtection/>
  <mergeCells count="32">
    <mergeCell ref="A7:A9"/>
    <mergeCell ref="A1:M1"/>
    <mergeCell ref="A2:M2"/>
    <mergeCell ref="A3:M3"/>
    <mergeCell ref="F7:G9"/>
    <mergeCell ref="N1:O1"/>
    <mergeCell ref="N2:O2"/>
    <mergeCell ref="N3:O3"/>
    <mergeCell ref="N7:S7"/>
    <mergeCell ref="H8:H9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H7:M7"/>
    <mergeCell ref="V7:W7"/>
    <mergeCell ref="T7:U7"/>
    <mergeCell ref="W8:W9"/>
    <mergeCell ref="U8:U9"/>
    <mergeCell ref="Q8:Q9"/>
    <mergeCell ref="R8:S8"/>
    <mergeCell ref="F10:G10"/>
    <mergeCell ref="T8:T9"/>
    <mergeCell ref="I8:J8"/>
    <mergeCell ref="K8:K9"/>
    <mergeCell ref="L8:M8"/>
    <mergeCell ref="V8:V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6" width="14.25390625" style="0" customWidth="1"/>
  </cols>
  <sheetData>
    <row r="1" spans="1:35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83" t="s">
        <v>88</v>
      </c>
      <c r="P1" s="384"/>
      <c r="Q1" s="50" t="str">
        <f>1!P1</f>
        <v>21.05.2011</v>
      </c>
      <c r="R1" s="47"/>
      <c r="S1" s="47"/>
      <c r="T1" s="47"/>
      <c r="U1" s="47"/>
      <c r="V1" s="47"/>
      <c r="W1" s="47"/>
      <c r="X1" s="4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75" t="s">
        <v>85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83" t="s">
        <v>89</v>
      </c>
      <c r="P2" s="384"/>
      <c r="Q2" s="50">
        <f>1!P2</f>
        <v>2</v>
      </c>
      <c r="R2" s="47"/>
      <c r="S2" s="47"/>
      <c r="T2" s="47"/>
      <c r="U2" s="47"/>
      <c r="V2" s="47"/>
      <c r="W2" s="47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83" t="s">
        <v>90</v>
      </c>
      <c r="P3" s="384"/>
      <c r="Q3" s="50" t="str">
        <f>1!P3</f>
        <v>28.05.2013</v>
      </c>
      <c r="R3" s="47"/>
      <c r="S3" s="47"/>
      <c r="T3" s="47"/>
      <c r="U3" s="47"/>
      <c r="V3" s="47"/>
      <c r="W3" s="47"/>
      <c r="X3" s="4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29" customFormat="1" ht="18">
      <c r="A5" s="28" t="str">
        <f>'Spis tabel'!B4</f>
        <v>Tabela 2. Przychody i rozchody oraz zadłużenie w budżetach jst woj. dolnośląskiego wg stanu na koniec I kwartału 2013 roku    (plan)</v>
      </c>
      <c r="R5" s="28"/>
      <c r="S5" s="28"/>
      <c r="T5" s="28"/>
      <c r="X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60" t="s">
        <v>10</v>
      </c>
      <c r="I7" s="369"/>
      <c r="J7" s="369"/>
      <c r="K7" s="369"/>
      <c r="L7" s="370"/>
      <c r="M7" s="360" t="s">
        <v>11</v>
      </c>
      <c r="N7" s="369"/>
      <c r="O7" s="370"/>
      <c r="P7" s="377" t="s">
        <v>35</v>
      </c>
      <c r="Q7" s="399"/>
      <c r="R7" s="399"/>
      <c r="S7" s="399"/>
      <c r="T7" s="378"/>
      <c r="U7" s="395" t="s">
        <v>157</v>
      </c>
      <c r="V7" s="219" t="s">
        <v>12</v>
      </c>
      <c r="W7" s="389" t="s">
        <v>113</v>
      </c>
      <c r="X7" s="390"/>
    </row>
    <row r="8" spans="1:24" ht="16.5" customHeight="1">
      <c r="A8" s="372"/>
      <c r="B8" s="363"/>
      <c r="C8" s="363"/>
      <c r="D8" s="363"/>
      <c r="E8" s="363"/>
      <c r="F8" s="379"/>
      <c r="G8" s="380"/>
      <c r="H8" s="350" t="s">
        <v>18</v>
      </c>
      <c r="I8" s="400" t="s">
        <v>12</v>
      </c>
      <c r="J8" s="400"/>
      <c r="K8" s="400"/>
      <c r="L8" s="401"/>
      <c r="M8" s="350" t="s">
        <v>18</v>
      </c>
      <c r="N8" s="358" t="s">
        <v>12</v>
      </c>
      <c r="O8" s="359"/>
      <c r="P8" s="391" t="s">
        <v>18</v>
      </c>
      <c r="Q8" s="402" t="s">
        <v>12</v>
      </c>
      <c r="R8" s="402"/>
      <c r="S8" s="403"/>
      <c r="T8" s="398" t="s">
        <v>215</v>
      </c>
      <c r="U8" s="396"/>
      <c r="V8" s="393" t="s">
        <v>215</v>
      </c>
      <c r="W8" s="393" t="s">
        <v>268</v>
      </c>
      <c r="X8" s="387" t="s">
        <v>218</v>
      </c>
    </row>
    <row r="9" spans="1:24" ht="44.25" customHeight="1" thickBot="1">
      <c r="A9" s="373"/>
      <c r="B9" s="364"/>
      <c r="C9" s="364"/>
      <c r="D9" s="364"/>
      <c r="E9" s="364"/>
      <c r="F9" s="381"/>
      <c r="G9" s="382"/>
      <c r="H9" s="347"/>
      <c r="I9" s="9" t="s">
        <v>13</v>
      </c>
      <c r="J9" s="9" t="s">
        <v>14</v>
      </c>
      <c r="K9" s="9" t="s">
        <v>110</v>
      </c>
      <c r="L9" s="9" t="s">
        <v>266</v>
      </c>
      <c r="M9" s="347"/>
      <c r="N9" s="9" t="s">
        <v>111</v>
      </c>
      <c r="O9" s="9" t="s">
        <v>112</v>
      </c>
      <c r="P9" s="392"/>
      <c r="Q9" s="274" t="s">
        <v>13</v>
      </c>
      <c r="R9" s="274" t="s">
        <v>15</v>
      </c>
      <c r="S9" s="274" t="s">
        <v>267</v>
      </c>
      <c r="T9" s="394"/>
      <c r="U9" s="397"/>
      <c r="V9" s="394"/>
      <c r="W9" s="394"/>
      <c r="X9" s="388"/>
    </row>
    <row r="10" spans="1:24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85">
        <v>6</v>
      </c>
      <c r="G10" s="386"/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6">
        <v>23</v>
      </c>
    </row>
    <row r="11" spans="1:24" s="95" customFormat="1" ht="15" customHeight="1">
      <c r="A11" s="221"/>
      <c r="B11" s="222"/>
      <c r="C11" s="222"/>
      <c r="D11" s="90"/>
      <c r="E11" s="90"/>
      <c r="F11" s="91" t="s">
        <v>285</v>
      </c>
      <c r="G11" s="287"/>
      <c r="H11" s="92">
        <v>1197953708.97</v>
      </c>
      <c r="I11" s="92">
        <v>720694043.4399999</v>
      </c>
      <c r="J11" s="92">
        <v>207252164</v>
      </c>
      <c r="K11" s="92">
        <v>24969555.16</v>
      </c>
      <c r="L11" s="92">
        <v>207262199.37</v>
      </c>
      <c r="M11" s="92">
        <v>879856800.79</v>
      </c>
      <c r="N11" s="92">
        <v>691916752.25</v>
      </c>
      <c r="O11" s="92">
        <v>174989000</v>
      </c>
      <c r="P11" s="92">
        <v>6534955244.17</v>
      </c>
      <c r="Q11" s="92">
        <v>6433092151.67</v>
      </c>
      <c r="R11" s="92">
        <v>67009315</v>
      </c>
      <c r="S11" s="92">
        <v>34853777.49999999</v>
      </c>
      <c r="T11" s="92">
        <v>502048775.65</v>
      </c>
      <c r="U11" s="92">
        <v>1276607218.09</v>
      </c>
      <c r="V11" s="92">
        <v>111811139.43</v>
      </c>
      <c r="W11" s="115">
        <v>40.11174144688</v>
      </c>
      <c r="X11" s="116">
        <v>7.744525692441492</v>
      </c>
    </row>
    <row r="12" spans="1:24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286</v>
      </c>
      <c r="H12" s="119">
        <v>229451317</v>
      </c>
      <c r="I12" s="119">
        <v>190750000</v>
      </c>
      <c r="J12" s="119">
        <v>0</v>
      </c>
      <c r="K12" s="119">
        <v>0</v>
      </c>
      <c r="L12" s="119">
        <v>32798133</v>
      </c>
      <c r="M12" s="119">
        <v>86800000</v>
      </c>
      <c r="N12" s="119">
        <v>74200000</v>
      </c>
      <c r="O12" s="119">
        <v>8000000</v>
      </c>
      <c r="P12" s="119">
        <v>572950000.7</v>
      </c>
      <c r="Q12" s="119">
        <v>572950000</v>
      </c>
      <c r="R12" s="119">
        <v>0</v>
      </c>
      <c r="S12" s="119">
        <v>0.7</v>
      </c>
      <c r="T12" s="119">
        <v>0</v>
      </c>
      <c r="U12" s="119">
        <v>133383914</v>
      </c>
      <c r="V12" s="119">
        <v>0</v>
      </c>
      <c r="W12" s="120">
        <v>33.14</v>
      </c>
      <c r="X12" s="121">
        <v>7.71</v>
      </c>
    </row>
    <row r="13" spans="1:24" s="95" customFormat="1" ht="15">
      <c r="A13" s="225"/>
      <c r="B13" s="226"/>
      <c r="C13" s="226"/>
      <c r="D13" s="96"/>
      <c r="E13" s="96"/>
      <c r="F13" s="97" t="s">
        <v>287</v>
      </c>
      <c r="G13" s="289"/>
      <c r="H13" s="98">
        <v>81322957.42999999</v>
      </c>
      <c r="I13" s="98">
        <v>33628579.16</v>
      </c>
      <c r="J13" s="98">
        <v>10000000</v>
      </c>
      <c r="K13" s="98">
        <v>4822373</v>
      </c>
      <c r="L13" s="98">
        <v>30872005.27</v>
      </c>
      <c r="M13" s="98">
        <v>68796275.32</v>
      </c>
      <c r="N13" s="98">
        <v>57034275.32</v>
      </c>
      <c r="O13" s="98">
        <v>10712000</v>
      </c>
      <c r="P13" s="98">
        <v>646276746.4000001</v>
      </c>
      <c r="Q13" s="98">
        <v>646271579.19</v>
      </c>
      <c r="R13" s="98">
        <v>0</v>
      </c>
      <c r="S13" s="98">
        <v>5167.21</v>
      </c>
      <c r="T13" s="98">
        <v>3656046.21</v>
      </c>
      <c r="U13" s="98">
        <v>112571940.32</v>
      </c>
      <c r="V13" s="98">
        <v>800000</v>
      </c>
      <c r="W13" s="122">
        <v>34.10501736873262</v>
      </c>
      <c r="X13" s="123">
        <v>5.93193459971563</v>
      </c>
    </row>
    <row r="14" spans="1:24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2395200</v>
      </c>
      <c r="N14" s="11">
        <v>2395200</v>
      </c>
      <c r="O14" s="11">
        <v>0</v>
      </c>
      <c r="P14" s="11">
        <v>18315712.4</v>
      </c>
      <c r="Q14" s="11">
        <v>18315712.4</v>
      </c>
      <c r="R14" s="11">
        <v>0</v>
      </c>
      <c r="S14" s="11">
        <v>0</v>
      </c>
      <c r="T14" s="11">
        <v>0</v>
      </c>
      <c r="U14" s="11">
        <v>4815338</v>
      </c>
      <c r="V14" s="11">
        <v>0</v>
      </c>
      <c r="W14" s="66">
        <v>25.44</v>
      </c>
      <c r="X14" s="67">
        <v>6.68</v>
      </c>
    </row>
    <row r="15" spans="1:24" s="112" customFormat="1" ht="12.75">
      <c r="A15" s="239">
        <v>2</v>
      </c>
      <c r="B15" s="240">
        <v>2</v>
      </c>
      <c r="C15" s="240">
        <v>0</v>
      </c>
      <c r="D15" s="124">
        <v>0</v>
      </c>
      <c r="E15" s="124">
        <v>1</v>
      </c>
      <c r="F15" s="125"/>
      <c r="G15" s="294" t="s">
        <v>289</v>
      </c>
      <c r="H15" s="109">
        <v>6862752</v>
      </c>
      <c r="I15" s="109">
        <v>2500000</v>
      </c>
      <c r="J15" s="109">
        <v>0</v>
      </c>
      <c r="K15" s="109">
        <v>0</v>
      </c>
      <c r="L15" s="109">
        <v>4362752</v>
      </c>
      <c r="M15" s="109">
        <v>1141668</v>
      </c>
      <c r="N15" s="109">
        <v>1141668</v>
      </c>
      <c r="O15" s="109">
        <v>0</v>
      </c>
      <c r="P15" s="109">
        <v>9539575</v>
      </c>
      <c r="Q15" s="109">
        <v>9539575</v>
      </c>
      <c r="R15" s="109">
        <v>0</v>
      </c>
      <c r="S15" s="109">
        <v>0</v>
      </c>
      <c r="T15" s="109">
        <v>0</v>
      </c>
      <c r="U15" s="109">
        <v>1641668</v>
      </c>
      <c r="V15" s="109">
        <v>0</v>
      </c>
      <c r="W15" s="126">
        <v>11.01</v>
      </c>
      <c r="X15" s="127">
        <v>1.89</v>
      </c>
    </row>
    <row r="16" spans="1:24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290</v>
      </c>
      <c r="H16" s="11">
        <v>3111799</v>
      </c>
      <c r="I16" s="11">
        <v>0</v>
      </c>
      <c r="J16" s="11">
        <v>0</v>
      </c>
      <c r="K16" s="11">
        <v>0</v>
      </c>
      <c r="L16" s="11">
        <v>3111799</v>
      </c>
      <c r="M16" s="11">
        <v>859974</v>
      </c>
      <c r="N16" s="11">
        <v>859974</v>
      </c>
      <c r="O16" s="11">
        <v>0</v>
      </c>
      <c r="P16" s="11">
        <v>17695307.28</v>
      </c>
      <c r="Q16" s="11">
        <v>17695307.28</v>
      </c>
      <c r="R16" s="11">
        <v>0</v>
      </c>
      <c r="S16" s="11">
        <v>0</v>
      </c>
      <c r="T16" s="11">
        <v>0</v>
      </c>
      <c r="U16" s="11">
        <v>3190262</v>
      </c>
      <c r="V16" s="11">
        <v>0</v>
      </c>
      <c r="W16" s="66">
        <v>17.58</v>
      </c>
      <c r="X16" s="67">
        <v>3.16</v>
      </c>
    </row>
    <row r="17" spans="1:24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11">
        <v>450000</v>
      </c>
      <c r="I17" s="11">
        <v>0</v>
      </c>
      <c r="J17" s="11">
        <v>0</v>
      </c>
      <c r="K17" s="11">
        <v>0</v>
      </c>
      <c r="L17" s="11">
        <v>450000</v>
      </c>
      <c r="M17" s="11">
        <v>960000</v>
      </c>
      <c r="N17" s="11">
        <v>960000</v>
      </c>
      <c r="O17" s="11">
        <v>0</v>
      </c>
      <c r="P17" s="11">
        <v>18903254.2</v>
      </c>
      <c r="Q17" s="11">
        <v>18903254.2</v>
      </c>
      <c r="R17" s="11">
        <v>0</v>
      </c>
      <c r="S17" s="11">
        <v>0</v>
      </c>
      <c r="T17" s="11">
        <v>0</v>
      </c>
      <c r="U17" s="11">
        <v>1410000</v>
      </c>
      <c r="V17" s="11">
        <v>0</v>
      </c>
      <c r="W17" s="66">
        <v>38.44</v>
      </c>
      <c r="X17" s="67">
        <v>2.86</v>
      </c>
    </row>
    <row r="18" spans="1:24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2482400</v>
      </c>
      <c r="N18" s="11">
        <v>982400</v>
      </c>
      <c r="O18" s="11">
        <v>1500000</v>
      </c>
      <c r="P18" s="11">
        <v>19413487.55</v>
      </c>
      <c r="Q18" s="11">
        <v>19413487.55</v>
      </c>
      <c r="R18" s="11">
        <v>0</v>
      </c>
      <c r="S18" s="11">
        <v>0</v>
      </c>
      <c r="T18" s="11">
        <v>0</v>
      </c>
      <c r="U18" s="11">
        <v>3182400</v>
      </c>
      <c r="V18" s="11">
        <v>0</v>
      </c>
      <c r="W18" s="66">
        <v>34.56</v>
      </c>
      <c r="X18" s="67">
        <v>5.66</v>
      </c>
    </row>
    <row r="19" spans="1:24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11">
        <v>5087330</v>
      </c>
      <c r="I19" s="11">
        <v>457860</v>
      </c>
      <c r="J19" s="11">
        <v>3000000</v>
      </c>
      <c r="K19" s="11">
        <v>0</v>
      </c>
      <c r="L19" s="11">
        <v>1629470</v>
      </c>
      <c r="M19" s="11">
        <v>3048000</v>
      </c>
      <c r="N19" s="11">
        <v>2848000</v>
      </c>
      <c r="O19" s="11">
        <v>200000</v>
      </c>
      <c r="P19" s="11">
        <v>18511500</v>
      </c>
      <c r="Q19" s="11">
        <v>18511500</v>
      </c>
      <c r="R19" s="11">
        <v>0</v>
      </c>
      <c r="S19" s="11">
        <v>0</v>
      </c>
      <c r="T19" s="11">
        <v>0</v>
      </c>
      <c r="U19" s="11">
        <v>4148000</v>
      </c>
      <c r="V19" s="11">
        <v>0</v>
      </c>
      <c r="W19" s="66">
        <v>28.94</v>
      </c>
      <c r="X19" s="67">
        <v>6.48</v>
      </c>
    </row>
    <row r="20" spans="1:24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1200755</v>
      </c>
      <c r="N20" s="11">
        <v>1200755</v>
      </c>
      <c r="O20" s="11">
        <v>0</v>
      </c>
      <c r="P20" s="11">
        <v>7203007.36</v>
      </c>
      <c r="Q20" s="11">
        <v>7201134.09</v>
      </c>
      <c r="R20" s="11">
        <v>0</v>
      </c>
      <c r="S20" s="11">
        <v>1873.27</v>
      </c>
      <c r="T20" s="11">
        <v>0</v>
      </c>
      <c r="U20" s="11">
        <v>1695755</v>
      </c>
      <c r="V20" s="11">
        <v>0</v>
      </c>
      <c r="W20" s="66">
        <v>19.61</v>
      </c>
      <c r="X20" s="67">
        <v>4.61</v>
      </c>
    </row>
    <row r="21" spans="1:24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5986036</v>
      </c>
      <c r="N21" s="11">
        <v>5986036</v>
      </c>
      <c r="O21" s="11">
        <v>0</v>
      </c>
      <c r="P21" s="11">
        <v>59717136</v>
      </c>
      <c r="Q21" s="11">
        <v>59717136</v>
      </c>
      <c r="R21" s="11">
        <v>0</v>
      </c>
      <c r="S21" s="11">
        <v>0</v>
      </c>
      <c r="T21" s="11">
        <v>0</v>
      </c>
      <c r="U21" s="11">
        <v>9901036</v>
      </c>
      <c r="V21" s="11">
        <v>0</v>
      </c>
      <c r="W21" s="66">
        <v>34.2</v>
      </c>
      <c r="X21" s="67">
        <v>5.67</v>
      </c>
    </row>
    <row r="22" spans="1:24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11">
        <v>8406093</v>
      </c>
      <c r="I22" s="11">
        <v>6374188</v>
      </c>
      <c r="J22" s="11">
        <v>0</v>
      </c>
      <c r="K22" s="11">
        <v>652702</v>
      </c>
      <c r="L22" s="11">
        <v>1379203</v>
      </c>
      <c r="M22" s="11">
        <v>3620506</v>
      </c>
      <c r="N22" s="11">
        <v>3620506</v>
      </c>
      <c r="O22" s="11">
        <v>0</v>
      </c>
      <c r="P22" s="11">
        <v>22192970.39</v>
      </c>
      <c r="Q22" s="11">
        <v>22192970.39</v>
      </c>
      <c r="R22" s="11">
        <v>0</v>
      </c>
      <c r="S22" s="11">
        <v>0</v>
      </c>
      <c r="T22" s="11">
        <v>2656046.21</v>
      </c>
      <c r="U22" s="11">
        <v>4794906</v>
      </c>
      <c r="V22" s="11">
        <v>0</v>
      </c>
      <c r="W22" s="66">
        <v>33.25</v>
      </c>
      <c r="X22" s="67">
        <v>8.16</v>
      </c>
    </row>
    <row r="23" spans="1:24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2982160</v>
      </c>
      <c r="N23" s="11">
        <v>2982160</v>
      </c>
      <c r="O23" s="11">
        <v>0</v>
      </c>
      <c r="P23" s="11">
        <v>15665140</v>
      </c>
      <c r="Q23" s="11">
        <v>15665140</v>
      </c>
      <c r="R23" s="11">
        <v>0</v>
      </c>
      <c r="S23" s="11">
        <v>0</v>
      </c>
      <c r="T23" s="11">
        <v>0</v>
      </c>
      <c r="U23" s="11">
        <v>4062160</v>
      </c>
      <c r="V23" s="11">
        <v>0</v>
      </c>
      <c r="W23" s="66">
        <v>26.04</v>
      </c>
      <c r="X23" s="67">
        <v>6.75</v>
      </c>
    </row>
    <row r="24" spans="1:24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11">
        <v>4821085</v>
      </c>
      <c r="I24" s="11">
        <v>0</v>
      </c>
      <c r="J24" s="11">
        <v>0</v>
      </c>
      <c r="K24" s="11">
        <v>0</v>
      </c>
      <c r="L24" s="11">
        <v>2821085</v>
      </c>
      <c r="M24" s="11">
        <v>4900000</v>
      </c>
      <c r="N24" s="11">
        <v>4900000</v>
      </c>
      <c r="O24" s="11">
        <v>0</v>
      </c>
      <c r="P24" s="11">
        <v>51200000</v>
      </c>
      <c r="Q24" s="11">
        <v>51200000</v>
      </c>
      <c r="R24" s="11">
        <v>0</v>
      </c>
      <c r="S24" s="11">
        <v>0</v>
      </c>
      <c r="T24" s="11">
        <v>0</v>
      </c>
      <c r="U24" s="11">
        <v>8109222</v>
      </c>
      <c r="V24" s="11">
        <v>0</v>
      </c>
      <c r="W24" s="66">
        <v>54.92</v>
      </c>
      <c r="X24" s="67">
        <v>8.69</v>
      </c>
    </row>
    <row r="25" spans="1:24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11">
        <v>6938000</v>
      </c>
      <c r="I25" s="11">
        <v>6938000</v>
      </c>
      <c r="J25" s="11">
        <v>0</v>
      </c>
      <c r="K25" s="11">
        <v>0</v>
      </c>
      <c r="L25" s="11">
        <v>0</v>
      </c>
      <c r="M25" s="11">
        <v>1329376</v>
      </c>
      <c r="N25" s="11">
        <v>579376</v>
      </c>
      <c r="O25" s="11">
        <v>0</v>
      </c>
      <c r="P25" s="11">
        <v>11792809</v>
      </c>
      <c r="Q25" s="11">
        <v>11792809</v>
      </c>
      <c r="R25" s="11">
        <v>0</v>
      </c>
      <c r="S25" s="11">
        <v>0</v>
      </c>
      <c r="T25" s="11">
        <v>0</v>
      </c>
      <c r="U25" s="11">
        <v>2083149</v>
      </c>
      <c r="V25" s="11">
        <v>0</v>
      </c>
      <c r="W25" s="66">
        <v>19.23</v>
      </c>
      <c r="X25" s="67">
        <v>3.39</v>
      </c>
    </row>
    <row r="26" spans="1:24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11">
        <v>4597502.27</v>
      </c>
      <c r="I26" s="11">
        <v>0</v>
      </c>
      <c r="J26" s="11">
        <v>4300000</v>
      </c>
      <c r="K26" s="11">
        <v>0</v>
      </c>
      <c r="L26" s="11">
        <v>297502.27</v>
      </c>
      <c r="M26" s="11">
        <v>2173551</v>
      </c>
      <c r="N26" s="11">
        <v>261551</v>
      </c>
      <c r="O26" s="11">
        <v>1912000</v>
      </c>
      <c r="P26" s="11">
        <v>20901240</v>
      </c>
      <c r="Q26" s="11">
        <v>20901240</v>
      </c>
      <c r="R26" s="11">
        <v>0</v>
      </c>
      <c r="S26" s="11">
        <v>0</v>
      </c>
      <c r="T26" s="11">
        <v>0</v>
      </c>
      <c r="U26" s="11">
        <v>4718015</v>
      </c>
      <c r="V26" s="11">
        <v>0</v>
      </c>
      <c r="W26" s="66">
        <v>42.42</v>
      </c>
      <c r="X26" s="67">
        <v>9.57</v>
      </c>
    </row>
    <row r="27" spans="1:24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11">
        <v>5300000</v>
      </c>
      <c r="I27" s="11">
        <v>3800000</v>
      </c>
      <c r="J27" s="11">
        <v>0</v>
      </c>
      <c r="K27" s="11">
        <v>0</v>
      </c>
      <c r="L27" s="11">
        <v>1500000</v>
      </c>
      <c r="M27" s="11">
        <v>5315000</v>
      </c>
      <c r="N27" s="11">
        <v>5315000</v>
      </c>
      <c r="O27" s="11">
        <v>0</v>
      </c>
      <c r="P27" s="11">
        <v>51805446.9</v>
      </c>
      <c r="Q27" s="11">
        <v>51805000</v>
      </c>
      <c r="R27" s="11">
        <v>0</v>
      </c>
      <c r="S27" s="11">
        <v>446.9</v>
      </c>
      <c r="T27" s="11">
        <v>0</v>
      </c>
      <c r="U27" s="11">
        <v>8847000</v>
      </c>
      <c r="V27" s="11">
        <v>0</v>
      </c>
      <c r="W27" s="66">
        <v>52.52</v>
      </c>
      <c r="X27" s="67">
        <v>8.96</v>
      </c>
    </row>
    <row r="28" spans="1:24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11">
        <v>2771869</v>
      </c>
      <c r="I28" s="11">
        <v>0</v>
      </c>
      <c r="J28" s="11">
        <v>0</v>
      </c>
      <c r="K28" s="11">
        <v>969671</v>
      </c>
      <c r="L28" s="11">
        <v>1802198</v>
      </c>
      <c r="M28" s="11">
        <v>1586300</v>
      </c>
      <c r="N28" s="11">
        <v>1586300</v>
      </c>
      <c r="O28" s="11">
        <v>0</v>
      </c>
      <c r="P28" s="11">
        <v>9943543.36</v>
      </c>
      <c r="Q28" s="11">
        <v>9943543.36</v>
      </c>
      <c r="R28" s="11">
        <v>0</v>
      </c>
      <c r="S28" s="11">
        <v>0</v>
      </c>
      <c r="T28" s="11">
        <v>0</v>
      </c>
      <c r="U28" s="11">
        <v>2963835</v>
      </c>
      <c r="V28" s="11">
        <v>0</v>
      </c>
      <c r="W28" s="66">
        <v>18.03</v>
      </c>
      <c r="X28" s="67">
        <v>5.37</v>
      </c>
    </row>
    <row r="29" spans="1:24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11">
        <v>10785400</v>
      </c>
      <c r="I29" s="11">
        <v>0</v>
      </c>
      <c r="J29" s="11">
        <v>0</v>
      </c>
      <c r="K29" s="11">
        <v>3200000</v>
      </c>
      <c r="L29" s="11">
        <v>7585400</v>
      </c>
      <c r="M29" s="11">
        <v>2194500</v>
      </c>
      <c r="N29" s="11">
        <v>1894500</v>
      </c>
      <c r="O29" s="11">
        <v>0</v>
      </c>
      <c r="P29" s="11">
        <v>20517850</v>
      </c>
      <c r="Q29" s="11">
        <v>20517850</v>
      </c>
      <c r="R29" s="11">
        <v>0</v>
      </c>
      <c r="S29" s="11">
        <v>0</v>
      </c>
      <c r="T29" s="11">
        <v>0</v>
      </c>
      <c r="U29" s="11">
        <v>3094500</v>
      </c>
      <c r="V29" s="11">
        <v>0</v>
      </c>
      <c r="W29" s="66">
        <v>38.9</v>
      </c>
      <c r="X29" s="67">
        <v>5.86</v>
      </c>
    </row>
    <row r="30" spans="1:24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11">
        <v>2000000</v>
      </c>
      <c r="I30" s="11">
        <v>2000000</v>
      </c>
      <c r="J30" s="11">
        <v>0</v>
      </c>
      <c r="K30" s="11">
        <v>0</v>
      </c>
      <c r="L30" s="11">
        <v>0</v>
      </c>
      <c r="M30" s="11">
        <v>2099539</v>
      </c>
      <c r="N30" s="11">
        <v>2099539</v>
      </c>
      <c r="O30" s="11">
        <v>0</v>
      </c>
      <c r="P30" s="11">
        <v>13734646.4</v>
      </c>
      <c r="Q30" s="11">
        <v>13732537.56</v>
      </c>
      <c r="R30" s="11">
        <v>0</v>
      </c>
      <c r="S30" s="11">
        <v>2108.84</v>
      </c>
      <c r="T30" s="11">
        <v>0</v>
      </c>
      <c r="U30" s="11">
        <v>3109539</v>
      </c>
      <c r="V30" s="11">
        <v>0</v>
      </c>
      <c r="W30" s="66">
        <v>28.92</v>
      </c>
      <c r="X30" s="67">
        <v>6.54</v>
      </c>
    </row>
    <row r="31" spans="1:24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11">
        <v>33251</v>
      </c>
      <c r="I31" s="11">
        <v>0</v>
      </c>
      <c r="J31" s="11">
        <v>0</v>
      </c>
      <c r="K31" s="11">
        <v>0</v>
      </c>
      <c r="L31" s="11">
        <v>33251</v>
      </c>
      <c r="M31" s="11">
        <v>0</v>
      </c>
      <c r="N31" s="11">
        <v>0</v>
      </c>
      <c r="O31" s="11">
        <v>0</v>
      </c>
      <c r="P31" s="11">
        <v>14915000</v>
      </c>
      <c r="Q31" s="11">
        <v>14915000</v>
      </c>
      <c r="R31" s="11">
        <v>0</v>
      </c>
      <c r="S31" s="11">
        <v>0</v>
      </c>
      <c r="T31" s="11">
        <v>0</v>
      </c>
      <c r="U31" s="11">
        <v>1000000</v>
      </c>
      <c r="V31" s="11">
        <v>0</v>
      </c>
      <c r="W31" s="66">
        <v>39.69</v>
      </c>
      <c r="X31" s="67">
        <v>2.66</v>
      </c>
    </row>
    <row r="32" spans="1:24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3000000</v>
      </c>
      <c r="N32" s="11">
        <v>3000000</v>
      </c>
      <c r="O32" s="11">
        <v>0</v>
      </c>
      <c r="P32" s="11">
        <v>76029328.04</v>
      </c>
      <c r="Q32" s="11">
        <v>76029328.04</v>
      </c>
      <c r="R32" s="11">
        <v>0</v>
      </c>
      <c r="S32" s="11">
        <v>0</v>
      </c>
      <c r="T32" s="11">
        <v>0</v>
      </c>
      <c r="U32" s="11">
        <v>7197339</v>
      </c>
      <c r="V32" s="11">
        <v>0</v>
      </c>
      <c r="W32" s="66">
        <v>55.7</v>
      </c>
      <c r="X32" s="67">
        <v>5.27</v>
      </c>
    </row>
    <row r="33" spans="1:24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2618570</v>
      </c>
      <c r="N33" s="11">
        <v>18570</v>
      </c>
      <c r="O33" s="11">
        <v>2600000</v>
      </c>
      <c r="P33" s="11">
        <v>26544244</v>
      </c>
      <c r="Q33" s="11">
        <v>26544244</v>
      </c>
      <c r="R33" s="11">
        <v>0</v>
      </c>
      <c r="S33" s="11">
        <v>0</v>
      </c>
      <c r="T33" s="11">
        <v>0</v>
      </c>
      <c r="U33" s="11">
        <v>5412324</v>
      </c>
      <c r="V33" s="11">
        <v>0</v>
      </c>
      <c r="W33" s="66">
        <v>41.41</v>
      </c>
      <c r="X33" s="67">
        <v>8.44</v>
      </c>
    </row>
    <row r="34" spans="1:24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11">
        <v>3890295</v>
      </c>
      <c r="I34" s="11">
        <v>0</v>
      </c>
      <c r="J34" s="11">
        <v>0</v>
      </c>
      <c r="K34" s="11">
        <v>0</v>
      </c>
      <c r="L34" s="11">
        <v>3890295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100000</v>
      </c>
      <c r="V34" s="11">
        <v>0</v>
      </c>
      <c r="W34" s="66">
        <v>0</v>
      </c>
      <c r="X34" s="67">
        <v>0.24</v>
      </c>
    </row>
    <row r="35" spans="1:24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11">
        <v>4709050</v>
      </c>
      <c r="I35" s="11">
        <v>0</v>
      </c>
      <c r="J35" s="11">
        <v>2700000</v>
      </c>
      <c r="K35" s="11">
        <v>0</v>
      </c>
      <c r="L35" s="11">
        <v>2009050</v>
      </c>
      <c r="M35" s="11">
        <v>3700000</v>
      </c>
      <c r="N35" s="11">
        <v>0</v>
      </c>
      <c r="O35" s="11">
        <v>3700000</v>
      </c>
      <c r="P35" s="11">
        <v>23766538.42</v>
      </c>
      <c r="Q35" s="11">
        <v>23766538.42</v>
      </c>
      <c r="R35" s="11">
        <v>0</v>
      </c>
      <c r="S35" s="11">
        <v>0</v>
      </c>
      <c r="T35" s="11">
        <v>0</v>
      </c>
      <c r="U35" s="11">
        <v>5300000</v>
      </c>
      <c r="V35" s="11">
        <v>0</v>
      </c>
      <c r="W35" s="66">
        <v>38.89</v>
      </c>
      <c r="X35" s="67">
        <v>8.67</v>
      </c>
    </row>
    <row r="36" spans="1:24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4319913</v>
      </c>
      <c r="N36" s="11">
        <v>4319913</v>
      </c>
      <c r="O36" s="11">
        <v>0</v>
      </c>
      <c r="P36" s="11">
        <v>39135383.66</v>
      </c>
      <c r="Q36" s="11">
        <v>39135383.66</v>
      </c>
      <c r="R36" s="11">
        <v>0</v>
      </c>
      <c r="S36" s="11">
        <v>0</v>
      </c>
      <c r="T36" s="11">
        <v>0</v>
      </c>
      <c r="U36" s="11">
        <v>6216913</v>
      </c>
      <c r="V36" s="11">
        <v>0</v>
      </c>
      <c r="W36" s="66">
        <v>39.6</v>
      </c>
      <c r="X36" s="67">
        <v>6.29</v>
      </c>
    </row>
    <row r="37" spans="1:24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11">
        <v>11558531.16</v>
      </c>
      <c r="I37" s="11">
        <v>11558531.16</v>
      </c>
      <c r="J37" s="11">
        <v>0</v>
      </c>
      <c r="K37" s="11">
        <v>0</v>
      </c>
      <c r="L37" s="11">
        <v>0</v>
      </c>
      <c r="M37" s="11">
        <v>6218640</v>
      </c>
      <c r="N37" s="11">
        <v>6218640</v>
      </c>
      <c r="O37" s="11">
        <v>0</v>
      </c>
      <c r="P37" s="11">
        <v>39215839.59</v>
      </c>
      <c r="Q37" s="11">
        <v>39215101.39</v>
      </c>
      <c r="R37" s="11">
        <v>0</v>
      </c>
      <c r="S37" s="11">
        <v>738.2</v>
      </c>
      <c r="T37" s="11">
        <v>0</v>
      </c>
      <c r="U37" s="11">
        <v>8018640</v>
      </c>
      <c r="V37" s="11">
        <v>0</v>
      </c>
      <c r="W37" s="66">
        <v>47.44</v>
      </c>
      <c r="X37" s="67">
        <v>9.7</v>
      </c>
    </row>
    <row r="38" spans="1:24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3164187.32</v>
      </c>
      <c r="N38" s="11">
        <v>2364187.32</v>
      </c>
      <c r="O38" s="11">
        <v>800000</v>
      </c>
      <c r="P38" s="11">
        <v>13287588.76</v>
      </c>
      <c r="Q38" s="11">
        <v>13287588.76</v>
      </c>
      <c r="R38" s="11">
        <v>0</v>
      </c>
      <c r="S38" s="11">
        <v>0</v>
      </c>
      <c r="T38" s="11">
        <v>0</v>
      </c>
      <c r="U38" s="11">
        <v>4544519.32</v>
      </c>
      <c r="V38" s="11">
        <v>0</v>
      </c>
      <c r="W38" s="66">
        <v>13.93</v>
      </c>
      <c r="X38" s="67">
        <v>4.76</v>
      </c>
    </row>
    <row r="39" spans="1:24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313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1500000</v>
      </c>
      <c r="N39" s="11">
        <v>1500000</v>
      </c>
      <c r="O39" s="11">
        <v>0</v>
      </c>
      <c r="P39" s="11">
        <v>26330198.09</v>
      </c>
      <c r="Q39" s="11">
        <v>26330198.09</v>
      </c>
      <c r="R39" s="11">
        <v>0</v>
      </c>
      <c r="S39" s="11">
        <v>0</v>
      </c>
      <c r="T39" s="11">
        <v>1000000</v>
      </c>
      <c r="U39" s="11">
        <v>3015420</v>
      </c>
      <c r="V39" s="11">
        <v>800000</v>
      </c>
      <c r="W39" s="66">
        <v>50.68</v>
      </c>
      <c r="X39" s="67">
        <v>4.43</v>
      </c>
    </row>
    <row r="40" spans="1:24" s="95" customFormat="1" ht="15">
      <c r="A40" s="231"/>
      <c r="B40" s="232"/>
      <c r="C40" s="232"/>
      <c r="D40" s="101"/>
      <c r="E40" s="101"/>
      <c r="F40" s="102" t="s">
        <v>314</v>
      </c>
      <c r="G40" s="291"/>
      <c r="H40" s="103">
        <v>327426853</v>
      </c>
      <c r="I40" s="103">
        <v>208087880</v>
      </c>
      <c r="J40" s="103">
        <v>88541679</v>
      </c>
      <c r="K40" s="103">
        <v>0</v>
      </c>
      <c r="L40" s="103">
        <v>18227966</v>
      </c>
      <c r="M40" s="103">
        <v>330335548</v>
      </c>
      <c r="N40" s="103">
        <v>247112548</v>
      </c>
      <c r="O40" s="103">
        <v>83000000</v>
      </c>
      <c r="P40" s="103">
        <v>2970431666.9500003</v>
      </c>
      <c r="Q40" s="103">
        <v>2907940231.59</v>
      </c>
      <c r="R40" s="103">
        <v>57000000</v>
      </c>
      <c r="S40" s="103">
        <v>5491435.359999999</v>
      </c>
      <c r="T40" s="103">
        <v>382646394.76</v>
      </c>
      <c r="U40" s="103">
        <v>480916342</v>
      </c>
      <c r="V40" s="103">
        <v>54407962</v>
      </c>
      <c r="W40" s="128">
        <v>52.12317241755079</v>
      </c>
      <c r="X40" s="129">
        <v>8.590732031431868</v>
      </c>
    </row>
    <row r="41" spans="1:24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11">
        <v>57080748</v>
      </c>
      <c r="I41" s="11">
        <v>0</v>
      </c>
      <c r="J41" s="11">
        <v>48541679</v>
      </c>
      <c r="K41" s="11">
        <v>0</v>
      </c>
      <c r="L41" s="11">
        <v>7969741</v>
      </c>
      <c r="M41" s="11">
        <v>15899443</v>
      </c>
      <c r="N41" s="11">
        <v>11676443</v>
      </c>
      <c r="O41" s="11">
        <v>4000000</v>
      </c>
      <c r="P41" s="11">
        <v>166904752.39</v>
      </c>
      <c r="Q41" s="11">
        <v>161419116.75</v>
      </c>
      <c r="R41" s="11">
        <v>0</v>
      </c>
      <c r="S41" s="11">
        <v>5485635.64</v>
      </c>
      <c r="T41" s="11">
        <v>91437140.98</v>
      </c>
      <c r="U41" s="11">
        <v>26376443</v>
      </c>
      <c r="V41" s="11">
        <v>3085455</v>
      </c>
      <c r="W41" s="66">
        <v>22.1</v>
      </c>
      <c r="X41" s="67">
        <v>6.82</v>
      </c>
    </row>
    <row r="42" spans="1:24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11">
        <v>7365322</v>
      </c>
      <c r="I42" s="11">
        <v>0</v>
      </c>
      <c r="J42" s="11">
        <v>0</v>
      </c>
      <c r="K42" s="11">
        <v>0</v>
      </c>
      <c r="L42" s="11">
        <v>7365322</v>
      </c>
      <c r="M42" s="11">
        <v>10455322</v>
      </c>
      <c r="N42" s="11">
        <v>10455322</v>
      </c>
      <c r="O42" s="11">
        <v>0</v>
      </c>
      <c r="P42" s="11">
        <v>202127305.88</v>
      </c>
      <c r="Q42" s="11">
        <v>202127305.88</v>
      </c>
      <c r="R42" s="11">
        <v>0</v>
      </c>
      <c r="S42" s="11">
        <v>0</v>
      </c>
      <c r="T42" s="11">
        <v>0</v>
      </c>
      <c r="U42" s="11">
        <v>22615322</v>
      </c>
      <c r="V42" s="11">
        <v>0</v>
      </c>
      <c r="W42" s="66">
        <v>49.52</v>
      </c>
      <c r="X42" s="67">
        <v>5.54</v>
      </c>
    </row>
    <row r="43" spans="1:24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317</v>
      </c>
      <c r="H43" s="11">
        <v>42892903</v>
      </c>
      <c r="I43" s="11">
        <v>0</v>
      </c>
      <c r="J43" s="11">
        <v>40000000</v>
      </c>
      <c r="K43" s="11">
        <v>0</v>
      </c>
      <c r="L43" s="11">
        <v>2892903</v>
      </c>
      <c r="M43" s="11">
        <v>42892903</v>
      </c>
      <c r="N43" s="11">
        <v>30392903</v>
      </c>
      <c r="O43" s="11">
        <v>12500000</v>
      </c>
      <c r="P43" s="11">
        <v>272540502.88</v>
      </c>
      <c r="Q43" s="11">
        <v>215538742.38</v>
      </c>
      <c r="R43" s="11">
        <v>57000000</v>
      </c>
      <c r="S43" s="11">
        <v>1760.5</v>
      </c>
      <c r="T43" s="11">
        <v>90000917.56</v>
      </c>
      <c r="U43" s="11">
        <v>65336697</v>
      </c>
      <c r="V43" s="11">
        <v>8856082</v>
      </c>
      <c r="W43" s="66">
        <v>35.61</v>
      </c>
      <c r="X43" s="67">
        <v>11.01</v>
      </c>
    </row>
    <row r="44" spans="1:24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318</v>
      </c>
      <c r="H44" s="282">
        <v>220087880</v>
      </c>
      <c r="I44" s="282">
        <v>208087880</v>
      </c>
      <c r="J44" s="282">
        <v>0</v>
      </c>
      <c r="K44" s="282">
        <v>0</v>
      </c>
      <c r="L44" s="282">
        <v>0</v>
      </c>
      <c r="M44" s="282">
        <v>261087880</v>
      </c>
      <c r="N44" s="282">
        <v>194587880</v>
      </c>
      <c r="O44" s="282">
        <v>66500000</v>
      </c>
      <c r="P44" s="282">
        <v>2328859105.8</v>
      </c>
      <c r="Q44" s="282">
        <v>2328855066.58</v>
      </c>
      <c r="R44" s="282">
        <v>0</v>
      </c>
      <c r="S44" s="282">
        <v>4039.22</v>
      </c>
      <c r="T44" s="282">
        <v>201208336.22</v>
      </c>
      <c r="U44" s="282">
        <v>366587880</v>
      </c>
      <c r="V44" s="282">
        <v>42466425</v>
      </c>
      <c r="W44" s="303">
        <v>57.46</v>
      </c>
      <c r="X44" s="304">
        <v>8.75</v>
      </c>
    </row>
    <row r="45" spans="1:24" s="95" customFormat="1" ht="15">
      <c r="A45" s="231"/>
      <c r="B45" s="232"/>
      <c r="C45" s="232"/>
      <c r="D45" s="101"/>
      <c r="E45" s="101"/>
      <c r="F45" s="102" t="s">
        <v>319</v>
      </c>
      <c r="G45" s="291"/>
      <c r="H45" s="103">
        <v>559752581.54</v>
      </c>
      <c r="I45" s="103">
        <v>288227584.28</v>
      </c>
      <c r="J45" s="103">
        <v>108710485</v>
      </c>
      <c r="K45" s="103">
        <v>20147182.16</v>
      </c>
      <c r="L45" s="103">
        <v>125364095.1</v>
      </c>
      <c r="M45" s="103">
        <v>393924977.47</v>
      </c>
      <c r="N45" s="103">
        <v>313569928.93</v>
      </c>
      <c r="O45" s="103">
        <v>73277000</v>
      </c>
      <c r="P45" s="103">
        <v>2345296830.12</v>
      </c>
      <c r="Q45" s="103">
        <v>2305930340.89</v>
      </c>
      <c r="R45" s="103">
        <v>10009315</v>
      </c>
      <c r="S45" s="103">
        <v>29357174.229999993</v>
      </c>
      <c r="T45" s="103">
        <v>115746334.68</v>
      </c>
      <c r="U45" s="103">
        <v>549735021.77</v>
      </c>
      <c r="V45" s="103">
        <v>56603177.43</v>
      </c>
      <c r="W45" s="128">
        <v>34.49788860411371</v>
      </c>
      <c r="X45" s="129">
        <v>7.630240924337153</v>
      </c>
    </row>
    <row r="46" spans="1:24" s="95" customFormat="1" ht="15">
      <c r="A46" s="231"/>
      <c r="B46" s="232"/>
      <c r="C46" s="232"/>
      <c r="D46" s="101"/>
      <c r="E46" s="101"/>
      <c r="F46" s="102" t="s">
        <v>320</v>
      </c>
      <c r="G46" s="291"/>
      <c r="H46" s="103">
        <v>132046148.35000001</v>
      </c>
      <c r="I46" s="103">
        <v>74463669.23</v>
      </c>
      <c r="J46" s="103">
        <v>17530000</v>
      </c>
      <c r="K46" s="103">
        <v>0</v>
      </c>
      <c r="L46" s="103">
        <v>39162735.120000005</v>
      </c>
      <c r="M46" s="103">
        <v>122563443.34</v>
      </c>
      <c r="N46" s="103">
        <v>92888105.12</v>
      </c>
      <c r="O46" s="103">
        <v>25145000</v>
      </c>
      <c r="P46" s="103">
        <v>829365849.6200001</v>
      </c>
      <c r="Q46" s="103">
        <v>819301204.5700002</v>
      </c>
      <c r="R46" s="103">
        <v>0</v>
      </c>
      <c r="S46" s="103">
        <v>10064645.05</v>
      </c>
      <c r="T46" s="103">
        <v>27903686.51</v>
      </c>
      <c r="U46" s="103">
        <v>182033064.12</v>
      </c>
      <c r="V46" s="103">
        <v>5752138</v>
      </c>
      <c r="W46" s="128">
        <v>36.49949915524121</v>
      </c>
      <c r="X46" s="129">
        <v>8.028034023508846</v>
      </c>
    </row>
    <row r="47" spans="1:24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11">
        <v>6164219</v>
      </c>
      <c r="I47" s="11">
        <v>1000000</v>
      </c>
      <c r="J47" s="11">
        <v>4600000</v>
      </c>
      <c r="K47" s="11">
        <v>0</v>
      </c>
      <c r="L47" s="11">
        <v>564219</v>
      </c>
      <c r="M47" s="11">
        <v>6164260</v>
      </c>
      <c r="N47" s="11">
        <v>164260</v>
      </c>
      <c r="O47" s="11">
        <v>6000000</v>
      </c>
      <c r="P47" s="11">
        <v>43793560</v>
      </c>
      <c r="Q47" s="11">
        <v>43793560</v>
      </c>
      <c r="R47" s="11">
        <v>0</v>
      </c>
      <c r="S47" s="11">
        <v>0</v>
      </c>
      <c r="T47" s="11">
        <v>0</v>
      </c>
      <c r="U47" s="11">
        <v>9288550</v>
      </c>
      <c r="V47" s="11">
        <v>0</v>
      </c>
      <c r="W47" s="66">
        <v>45.01</v>
      </c>
      <c r="X47" s="67">
        <v>9.54</v>
      </c>
    </row>
    <row r="48" spans="1:24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11">
        <v>2600000.12</v>
      </c>
      <c r="I48" s="11">
        <v>0</v>
      </c>
      <c r="J48" s="11">
        <v>0</v>
      </c>
      <c r="K48" s="11">
        <v>0</v>
      </c>
      <c r="L48" s="11">
        <v>2600000.12</v>
      </c>
      <c r="M48" s="11">
        <v>1148839</v>
      </c>
      <c r="N48" s="11">
        <v>1148839</v>
      </c>
      <c r="O48" s="11">
        <v>0</v>
      </c>
      <c r="P48" s="11">
        <v>9960663.03</v>
      </c>
      <c r="Q48" s="11">
        <v>9960663.03</v>
      </c>
      <c r="R48" s="11">
        <v>0</v>
      </c>
      <c r="S48" s="11">
        <v>0</v>
      </c>
      <c r="T48" s="11">
        <v>0</v>
      </c>
      <c r="U48" s="11">
        <v>2984510</v>
      </c>
      <c r="V48" s="11">
        <v>105366</v>
      </c>
      <c r="W48" s="66">
        <v>19.74</v>
      </c>
      <c r="X48" s="67">
        <v>5.7</v>
      </c>
    </row>
    <row r="49" spans="1:24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11">
        <v>2962185</v>
      </c>
      <c r="I49" s="11">
        <v>0</v>
      </c>
      <c r="J49" s="11">
        <v>0</v>
      </c>
      <c r="K49" s="11">
        <v>0</v>
      </c>
      <c r="L49" s="11">
        <v>2612185</v>
      </c>
      <c r="M49" s="11">
        <v>6340516</v>
      </c>
      <c r="N49" s="11">
        <v>3540516</v>
      </c>
      <c r="O49" s="11">
        <v>2800000</v>
      </c>
      <c r="P49" s="11">
        <v>61176266.3</v>
      </c>
      <c r="Q49" s="11">
        <v>61176266.3</v>
      </c>
      <c r="R49" s="11">
        <v>0</v>
      </c>
      <c r="S49" s="11">
        <v>0</v>
      </c>
      <c r="T49" s="11">
        <v>8187697</v>
      </c>
      <c r="U49" s="11">
        <v>9913168</v>
      </c>
      <c r="V49" s="11">
        <v>935732</v>
      </c>
      <c r="W49" s="66">
        <v>38.86</v>
      </c>
      <c r="X49" s="67">
        <v>6.58</v>
      </c>
    </row>
    <row r="50" spans="1:24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11">
        <v>3463576</v>
      </c>
      <c r="I50" s="11">
        <v>3463576</v>
      </c>
      <c r="J50" s="11">
        <v>0</v>
      </c>
      <c r="K50" s="11">
        <v>0</v>
      </c>
      <c r="L50" s="11">
        <v>0</v>
      </c>
      <c r="M50" s="11">
        <v>1490000</v>
      </c>
      <c r="N50" s="11">
        <v>1490000</v>
      </c>
      <c r="O50" s="11">
        <v>0</v>
      </c>
      <c r="P50" s="11">
        <v>4862969.08</v>
      </c>
      <c r="Q50" s="11">
        <v>4816657.34</v>
      </c>
      <c r="R50" s="11">
        <v>0</v>
      </c>
      <c r="S50" s="11">
        <v>46311.74</v>
      </c>
      <c r="T50" s="11">
        <v>0</v>
      </c>
      <c r="U50" s="11">
        <v>1780000</v>
      </c>
      <c r="V50" s="11">
        <v>0</v>
      </c>
      <c r="W50" s="66">
        <v>13.08</v>
      </c>
      <c r="X50" s="67">
        <v>4.78</v>
      </c>
    </row>
    <row r="51" spans="1:24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325</v>
      </c>
      <c r="H51" s="11">
        <v>1700000</v>
      </c>
      <c r="I51" s="11">
        <v>1700000</v>
      </c>
      <c r="J51" s="11">
        <v>0</v>
      </c>
      <c r="K51" s="11">
        <v>0</v>
      </c>
      <c r="L51" s="11">
        <v>0</v>
      </c>
      <c r="M51" s="11">
        <v>1733150</v>
      </c>
      <c r="N51" s="11">
        <v>1233150</v>
      </c>
      <c r="O51" s="11">
        <v>500000</v>
      </c>
      <c r="P51" s="11">
        <v>8562178.62</v>
      </c>
      <c r="Q51" s="11">
        <v>8397903.12</v>
      </c>
      <c r="R51" s="11">
        <v>0</v>
      </c>
      <c r="S51" s="11">
        <v>164275.5</v>
      </c>
      <c r="T51" s="11">
        <v>0</v>
      </c>
      <c r="U51" s="11">
        <v>2075674</v>
      </c>
      <c r="V51" s="11">
        <v>905000</v>
      </c>
      <c r="W51" s="66">
        <v>42.59</v>
      </c>
      <c r="X51" s="67">
        <v>5.82</v>
      </c>
    </row>
    <row r="52" spans="1:24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326</v>
      </c>
      <c r="H52" s="11">
        <v>3453495</v>
      </c>
      <c r="I52" s="11">
        <v>3453495</v>
      </c>
      <c r="J52" s="11">
        <v>0</v>
      </c>
      <c r="K52" s="11">
        <v>0</v>
      </c>
      <c r="L52" s="11">
        <v>0</v>
      </c>
      <c r="M52" s="11">
        <v>7713776</v>
      </c>
      <c r="N52" s="11">
        <v>7713776</v>
      </c>
      <c r="O52" s="11">
        <v>0</v>
      </c>
      <c r="P52" s="11">
        <v>45330867.96</v>
      </c>
      <c r="Q52" s="11">
        <v>45291576.55</v>
      </c>
      <c r="R52" s="11">
        <v>0</v>
      </c>
      <c r="S52" s="11">
        <v>39291.41</v>
      </c>
      <c r="T52" s="11">
        <v>0</v>
      </c>
      <c r="U52" s="11">
        <v>10494405</v>
      </c>
      <c r="V52" s="11">
        <v>0</v>
      </c>
      <c r="W52" s="66">
        <v>48.99</v>
      </c>
      <c r="X52" s="67">
        <v>11.34</v>
      </c>
    </row>
    <row r="53" spans="1:24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11">
        <v>49333122</v>
      </c>
      <c r="I53" s="11">
        <v>33184351</v>
      </c>
      <c r="J53" s="11">
        <v>0</v>
      </c>
      <c r="K53" s="11">
        <v>0</v>
      </c>
      <c r="L53" s="11">
        <v>16148771</v>
      </c>
      <c r="M53" s="11">
        <v>9813973</v>
      </c>
      <c r="N53" s="11">
        <v>9813973</v>
      </c>
      <c r="O53" s="11">
        <v>0</v>
      </c>
      <c r="P53" s="11">
        <v>68023217.24</v>
      </c>
      <c r="Q53" s="11">
        <v>68023217.24</v>
      </c>
      <c r="R53" s="11">
        <v>0</v>
      </c>
      <c r="S53" s="11">
        <v>0</v>
      </c>
      <c r="T53" s="11">
        <v>0</v>
      </c>
      <c r="U53" s="11">
        <v>20721086</v>
      </c>
      <c r="V53" s="11">
        <v>0</v>
      </c>
      <c r="W53" s="66">
        <v>29.07</v>
      </c>
      <c r="X53" s="67">
        <v>8.85</v>
      </c>
    </row>
    <row r="54" spans="1:24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328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2257136</v>
      </c>
      <c r="N54" s="11">
        <v>257136</v>
      </c>
      <c r="O54" s="11">
        <v>2000000</v>
      </c>
      <c r="P54" s="11">
        <v>25223800.15</v>
      </c>
      <c r="Q54" s="11">
        <v>25151480</v>
      </c>
      <c r="R54" s="11">
        <v>0</v>
      </c>
      <c r="S54" s="11">
        <v>72320.15</v>
      </c>
      <c r="T54" s="11">
        <v>0</v>
      </c>
      <c r="U54" s="11">
        <v>3622558</v>
      </c>
      <c r="V54" s="11">
        <v>0</v>
      </c>
      <c r="W54" s="66">
        <v>37.64</v>
      </c>
      <c r="X54" s="67">
        <v>5.4</v>
      </c>
    </row>
    <row r="55" spans="1:24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329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1842604</v>
      </c>
      <c r="N55" s="11">
        <v>777604</v>
      </c>
      <c r="O55" s="11">
        <v>1065000</v>
      </c>
      <c r="P55" s="11">
        <v>11225251.71</v>
      </c>
      <c r="Q55" s="11">
        <v>10941936.91</v>
      </c>
      <c r="R55" s="11">
        <v>0</v>
      </c>
      <c r="S55" s="11">
        <v>283314.8</v>
      </c>
      <c r="T55" s="11">
        <v>0</v>
      </c>
      <c r="U55" s="11">
        <v>2607604</v>
      </c>
      <c r="V55" s="11">
        <v>0</v>
      </c>
      <c r="W55" s="66">
        <v>65.11</v>
      </c>
      <c r="X55" s="67">
        <v>15.12</v>
      </c>
    </row>
    <row r="56" spans="1:24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4105000</v>
      </c>
      <c r="N56" s="11">
        <v>4105000</v>
      </c>
      <c r="O56" s="11">
        <v>0</v>
      </c>
      <c r="P56" s="11">
        <v>22789014.33</v>
      </c>
      <c r="Q56" s="11">
        <v>22209748.63</v>
      </c>
      <c r="R56" s="11">
        <v>0</v>
      </c>
      <c r="S56" s="11">
        <v>579265.7</v>
      </c>
      <c r="T56" s="11">
        <v>0</v>
      </c>
      <c r="U56" s="11">
        <v>5832023</v>
      </c>
      <c r="V56" s="11">
        <v>0</v>
      </c>
      <c r="W56" s="66">
        <v>40.14</v>
      </c>
      <c r="X56" s="67">
        <v>10.27</v>
      </c>
    </row>
    <row r="57" spans="1:24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1757193</v>
      </c>
      <c r="N57" s="11">
        <v>1757193</v>
      </c>
      <c r="O57" s="11">
        <v>0</v>
      </c>
      <c r="P57" s="11">
        <v>20983247.91</v>
      </c>
      <c r="Q57" s="11">
        <v>20983247.91</v>
      </c>
      <c r="R57" s="11">
        <v>0</v>
      </c>
      <c r="S57" s="11">
        <v>0</v>
      </c>
      <c r="T57" s="11">
        <v>0</v>
      </c>
      <c r="U57" s="11">
        <v>2304393</v>
      </c>
      <c r="V57" s="11">
        <v>0</v>
      </c>
      <c r="W57" s="66">
        <v>64.89</v>
      </c>
      <c r="X57" s="67">
        <v>7.12</v>
      </c>
    </row>
    <row r="58" spans="1:24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11">
        <v>9130707.23</v>
      </c>
      <c r="I58" s="11">
        <v>9130707.23</v>
      </c>
      <c r="J58" s="11">
        <v>0</v>
      </c>
      <c r="K58" s="11">
        <v>0</v>
      </c>
      <c r="L58" s="11">
        <v>0</v>
      </c>
      <c r="M58" s="11">
        <v>10412169.15</v>
      </c>
      <c r="N58" s="11">
        <v>10412169.15</v>
      </c>
      <c r="O58" s="11">
        <v>0</v>
      </c>
      <c r="P58" s="11">
        <v>38568205.99</v>
      </c>
      <c r="Q58" s="11">
        <v>38568205.99</v>
      </c>
      <c r="R58" s="11">
        <v>0</v>
      </c>
      <c r="S58" s="11">
        <v>0</v>
      </c>
      <c r="T58" s="11">
        <v>0</v>
      </c>
      <c r="U58" s="11">
        <v>12624535.15</v>
      </c>
      <c r="V58" s="11">
        <v>0</v>
      </c>
      <c r="W58" s="66">
        <v>46.67</v>
      </c>
      <c r="X58" s="67">
        <v>15.27</v>
      </c>
    </row>
    <row r="59" spans="1:24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333</v>
      </c>
      <c r="H59" s="11">
        <v>2000000</v>
      </c>
      <c r="I59" s="11">
        <v>0</v>
      </c>
      <c r="J59" s="11">
        <v>2000000</v>
      </c>
      <c r="K59" s="11">
        <v>0</v>
      </c>
      <c r="L59" s="11">
        <v>0</v>
      </c>
      <c r="M59" s="11">
        <v>300000</v>
      </c>
      <c r="N59" s="11">
        <v>300000</v>
      </c>
      <c r="O59" s="11">
        <v>0</v>
      </c>
      <c r="P59" s="11">
        <v>10814813.78</v>
      </c>
      <c r="Q59" s="11">
        <v>9525000</v>
      </c>
      <c r="R59" s="11">
        <v>0</v>
      </c>
      <c r="S59" s="11">
        <v>1289813.78</v>
      </c>
      <c r="T59" s="11">
        <v>0</v>
      </c>
      <c r="U59" s="11">
        <v>815304</v>
      </c>
      <c r="V59" s="11">
        <v>0</v>
      </c>
      <c r="W59" s="66">
        <v>34.08</v>
      </c>
      <c r="X59" s="67">
        <v>2.56</v>
      </c>
    </row>
    <row r="60" spans="1:24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334</v>
      </c>
      <c r="H60" s="11">
        <v>4431311</v>
      </c>
      <c r="I60" s="11">
        <v>4300000</v>
      </c>
      <c r="J60" s="11">
        <v>0</v>
      </c>
      <c r="K60" s="11">
        <v>0</v>
      </c>
      <c r="L60" s="11">
        <v>131311</v>
      </c>
      <c r="M60" s="11">
        <v>3473000</v>
      </c>
      <c r="N60" s="11">
        <v>3433000</v>
      </c>
      <c r="O60" s="11">
        <v>0</v>
      </c>
      <c r="P60" s="11">
        <v>15689083.12</v>
      </c>
      <c r="Q60" s="11">
        <v>15378184.59</v>
      </c>
      <c r="R60" s="11">
        <v>0</v>
      </c>
      <c r="S60" s="11">
        <v>310898.53</v>
      </c>
      <c r="T60" s="11">
        <v>1390987</v>
      </c>
      <c r="U60" s="11">
        <v>4232167</v>
      </c>
      <c r="V60" s="11">
        <v>1500000</v>
      </c>
      <c r="W60" s="66">
        <v>40.49</v>
      </c>
      <c r="X60" s="67">
        <v>7.73</v>
      </c>
    </row>
    <row r="61" spans="1:24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4362944.22</v>
      </c>
      <c r="N61" s="11">
        <v>3292606</v>
      </c>
      <c r="O61" s="11">
        <v>680000</v>
      </c>
      <c r="P61" s="11">
        <v>26758875.88</v>
      </c>
      <c r="Q61" s="11">
        <v>24760805.68</v>
      </c>
      <c r="R61" s="11">
        <v>0</v>
      </c>
      <c r="S61" s="11">
        <v>1998070.2</v>
      </c>
      <c r="T61" s="11">
        <v>0</v>
      </c>
      <c r="U61" s="11">
        <v>5498106</v>
      </c>
      <c r="V61" s="11">
        <v>0</v>
      </c>
      <c r="W61" s="66">
        <v>45.27</v>
      </c>
      <c r="X61" s="67">
        <v>9.3</v>
      </c>
    </row>
    <row r="62" spans="1:24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336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10225390</v>
      </c>
      <c r="N62" s="11">
        <v>10225390</v>
      </c>
      <c r="O62" s="11">
        <v>0</v>
      </c>
      <c r="P62" s="11">
        <v>99191272.11</v>
      </c>
      <c r="Q62" s="11">
        <v>99191272.11</v>
      </c>
      <c r="R62" s="11">
        <v>0</v>
      </c>
      <c r="S62" s="11">
        <v>0</v>
      </c>
      <c r="T62" s="11">
        <v>0</v>
      </c>
      <c r="U62" s="11">
        <v>22723570</v>
      </c>
      <c r="V62" s="11">
        <v>0</v>
      </c>
      <c r="W62" s="66">
        <v>33.32</v>
      </c>
      <c r="X62" s="67">
        <v>7.63</v>
      </c>
    </row>
    <row r="63" spans="1:24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337</v>
      </c>
      <c r="H63" s="11">
        <v>4250000</v>
      </c>
      <c r="I63" s="11">
        <v>0</v>
      </c>
      <c r="J63" s="11">
        <v>4250000</v>
      </c>
      <c r="K63" s="11">
        <v>0</v>
      </c>
      <c r="L63" s="11">
        <v>0</v>
      </c>
      <c r="M63" s="11">
        <v>6475578</v>
      </c>
      <c r="N63" s="11">
        <v>1175578</v>
      </c>
      <c r="O63" s="11">
        <v>5300000</v>
      </c>
      <c r="P63" s="11">
        <v>25314277.04</v>
      </c>
      <c r="Q63" s="11">
        <v>23996252.99</v>
      </c>
      <c r="R63" s="11">
        <v>0</v>
      </c>
      <c r="S63" s="11">
        <v>1318024.05</v>
      </c>
      <c r="T63" s="11">
        <v>0</v>
      </c>
      <c r="U63" s="11">
        <v>8199472</v>
      </c>
      <c r="V63" s="11">
        <v>0</v>
      </c>
      <c r="W63" s="66">
        <v>45.24</v>
      </c>
      <c r="X63" s="67">
        <v>14.65</v>
      </c>
    </row>
    <row r="64" spans="1:24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11">
        <v>8417711</v>
      </c>
      <c r="I64" s="11">
        <v>0</v>
      </c>
      <c r="J64" s="11">
        <v>0</v>
      </c>
      <c r="K64" s="11">
        <v>0</v>
      </c>
      <c r="L64" s="11">
        <v>8417711</v>
      </c>
      <c r="M64" s="11">
        <v>0</v>
      </c>
      <c r="N64" s="11">
        <v>0</v>
      </c>
      <c r="O64" s="11">
        <v>0</v>
      </c>
      <c r="P64" s="11">
        <v>23005723.09</v>
      </c>
      <c r="Q64" s="11">
        <v>23000000</v>
      </c>
      <c r="R64" s="11">
        <v>0</v>
      </c>
      <c r="S64" s="11">
        <v>5723.09</v>
      </c>
      <c r="T64" s="11">
        <v>0</v>
      </c>
      <c r="U64" s="11">
        <v>1492768</v>
      </c>
      <c r="V64" s="11">
        <v>0</v>
      </c>
      <c r="W64" s="66">
        <v>21.51</v>
      </c>
      <c r="X64" s="67">
        <v>1.39</v>
      </c>
    </row>
    <row r="65" spans="1:24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339</v>
      </c>
      <c r="H65" s="11">
        <v>9292540</v>
      </c>
      <c r="I65" s="11">
        <v>9292540</v>
      </c>
      <c r="J65" s="11">
        <v>0</v>
      </c>
      <c r="K65" s="11">
        <v>0</v>
      </c>
      <c r="L65" s="11">
        <v>0</v>
      </c>
      <c r="M65" s="11">
        <v>6292540</v>
      </c>
      <c r="N65" s="11">
        <v>6292540</v>
      </c>
      <c r="O65" s="11">
        <v>0</v>
      </c>
      <c r="P65" s="11">
        <v>33312950</v>
      </c>
      <c r="Q65" s="11">
        <v>33312950</v>
      </c>
      <c r="R65" s="11">
        <v>0</v>
      </c>
      <c r="S65" s="11">
        <v>0</v>
      </c>
      <c r="T65" s="11">
        <v>0</v>
      </c>
      <c r="U65" s="11">
        <v>7892540</v>
      </c>
      <c r="V65" s="11">
        <v>0</v>
      </c>
      <c r="W65" s="66">
        <v>37.46</v>
      </c>
      <c r="X65" s="67">
        <v>8.87</v>
      </c>
    </row>
    <row r="66" spans="1:24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428816</v>
      </c>
      <c r="N66" s="11">
        <v>428816</v>
      </c>
      <c r="O66" s="11">
        <v>0</v>
      </c>
      <c r="P66" s="11">
        <v>5893853.92</v>
      </c>
      <c r="Q66" s="11">
        <v>5892183.37</v>
      </c>
      <c r="R66" s="11">
        <v>0</v>
      </c>
      <c r="S66" s="11">
        <v>1670.55</v>
      </c>
      <c r="T66" s="11">
        <v>0</v>
      </c>
      <c r="U66" s="11">
        <v>868562</v>
      </c>
      <c r="V66" s="11">
        <v>0</v>
      </c>
      <c r="W66" s="66">
        <v>30.43</v>
      </c>
      <c r="X66" s="67">
        <v>4.48</v>
      </c>
    </row>
    <row r="67" spans="1:24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341</v>
      </c>
      <c r="H67" s="11">
        <v>3550000</v>
      </c>
      <c r="I67" s="11">
        <v>2500000</v>
      </c>
      <c r="J67" s="11">
        <v>0</v>
      </c>
      <c r="K67" s="11">
        <v>0</v>
      </c>
      <c r="L67" s="11">
        <v>1050000</v>
      </c>
      <c r="M67" s="11">
        <v>1916114</v>
      </c>
      <c r="N67" s="11">
        <v>1916114</v>
      </c>
      <c r="O67" s="11">
        <v>0</v>
      </c>
      <c r="P67" s="11">
        <v>9665042.5</v>
      </c>
      <c r="Q67" s="11">
        <v>9665042.5</v>
      </c>
      <c r="R67" s="11">
        <v>0</v>
      </c>
      <c r="S67" s="11">
        <v>0</v>
      </c>
      <c r="T67" s="11">
        <v>0</v>
      </c>
      <c r="U67" s="11">
        <v>2466114</v>
      </c>
      <c r="V67" s="11">
        <v>0</v>
      </c>
      <c r="W67" s="66">
        <v>40.21</v>
      </c>
      <c r="X67" s="67">
        <v>10.26</v>
      </c>
    </row>
    <row r="68" spans="1:24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342</v>
      </c>
      <c r="H68" s="11">
        <v>850000</v>
      </c>
      <c r="I68" s="11">
        <v>500000</v>
      </c>
      <c r="J68" s="11">
        <v>0</v>
      </c>
      <c r="K68" s="11">
        <v>0</v>
      </c>
      <c r="L68" s="11">
        <v>350000</v>
      </c>
      <c r="M68" s="11">
        <v>856415</v>
      </c>
      <c r="N68" s="11">
        <v>356415</v>
      </c>
      <c r="O68" s="11">
        <v>500000</v>
      </c>
      <c r="P68" s="11">
        <v>3858864.6</v>
      </c>
      <c r="Q68" s="11">
        <v>3858864.6</v>
      </c>
      <c r="R68" s="11">
        <v>0</v>
      </c>
      <c r="S68" s="11">
        <v>0</v>
      </c>
      <c r="T68" s="11">
        <v>0</v>
      </c>
      <c r="U68" s="11">
        <v>1101715</v>
      </c>
      <c r="V68" s="11">
        <v>0</v>
      </c>
      <c r="W68" s="66">
        <v>25.06</v>
      </c>
      <c r="X68" s="67">
        <v>7.15</v>
      </c>
    </row>
    <row r="69" spans="1:24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343</v>
      </c>
      <c r="H69" s="11">
        <v>527431</v>
      </c>
      <c r="I69" s="11">
        <v>0</v>
      </c>
      <c r="J69" s="11">
        <v>0</v>
      </c>
      <c r="K69" s="11">
        <v>0</v>
      </c>
      <c r="L69" s="11">
        <v>494028</v>
      </c>
      <c r="M69" s="11">
        <v>1109816</v>
      </c>
      <c r="N69" s="11">
        <v>59816</v>
      </c>
      <c r="O69" s="11">
        <v>1050000</v>
      </c>
      <c r="P69" s="11">
        <v>9227694.02</v>
      </c>
      <c r="Q69" s="11">
        <v>9225936</v>
      </c>
      <c r="R69" s="11">
        <v>0</v>
      </c>
      <c r="S69" s="11">
        <v>1758.02</v>
      </c>
      <c r="T69" s="11">
        <v>0</v>
      </c>
      <c r="U69" s="11">
        <v>1702816</v>
      </c>
      <c r="V69" s="11">
        <v>1050000</v>
      </c>
      <c r="W69" s="66">
        <v>37.4</v>
      </c>
      <c r="X69" s="67">
        <v>2.64</v>
      </c>
    </row>
    <row r="70" spans="1:24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344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66">
        <v>0</v>
      </c>
      <c r="X70" s="67">
        <v>0</v>
      </c>
    </row>
    <row r="71" spans="1:24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345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3213776.97</v>
      </c>
      <c r="N71" s="11">
        <v>3213776.97</v>
      </c>
      <c r="O71" s="11">
        <v>0</v>
      </c>
      <c r="P71" s="11">
        <v>11745386.33</v>
      </c>
      <c r="Q71" s="11">
        <v>10655526.95</v>
      </c>
      <c r="R71" s="11">
        <v>0</v>
      </c>
      <c r="S71" s="11">
        <v>1089859.38</v>
      </c>
      <c r="T71" s="11">
        <v>0</v>
      </c>
      <c r="U71" s="11">
        <v>3872652.97</v>
      </c>
      <c r="V71" s="11">
        <v>0</v>
      </c>
      <c r="W71" s="66">
        <v>36.87</v>
      </c>
      <c r="X71" s="67">
        <v>12.15</v>
      </c>
    </row>
    <row r="72" spans="1:24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346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9784500</v>
      </c>
      <c r="N72" s="11">
        <v>9784500</v>
      </c>
      <c r="O72" s="11">
        <v>0</v>
      </c>
      <c r="P72" s="11">
        <v>79345976.86</v>
      </c>
      <c r="Q72" s="11">
        <v>76495483.92</v>
      </c>
      <c r="R72" s="11">
        <v>0</v>
      </c>
      <c r="S72" s="11">
        <v>2850492.94</v>
      </c>
      <c r="T72" s="11">
        <v>0</v>
      </c>
      <c r="U72" s="11">
        <v>14283800</v>
      </c>
      <c r="V72" s="11">
        <v>0</v>
      </c>
      <c r="W72" s="66">
        <v>45.85</v>
      </c>
      <c r="X72" s="67">
        <v>8.25</v>
      </c>
    </row>
    <row r="73" spans="1:24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11">
        <v>7312763</v>
      </c>
      <c r="I73" s="11">
        <v>980000</v>
      </c>
      <c r="J73" s="11">
        <v>0</v>
      </c>
      <c r="K73" s="11">
        <v>0</v>
      </c>
      <c r="L73" s="11">
        <v>6332763</v>
      </c>
      <c r="M73" s="11">
        <v>6803400</v>
      </c>
      <c r="N73" s="11">
        <v>3203400</v>
      </c>
      <c r="O73" s="11">
        <v>0</v>
      </c>
      <c r="P73" s="11">
        <v>14781300</v>
      </c>
      <c r="Q73" s="11">
        <v>14781300</v>
      </c>
      <c r="R73" s="11">
        <v>0</v>
      </c>
      <c r="S73" s="11">
        <v>0</v>
      </c>
      <c r="T73" s="11">
        <v>0</v>
      </c>
      <c r="U73" s="11">
        <v>4343400</v>
      </c>
      <c r="V73" s="11">
        <v>0</v>
      </c>
      <c r="W73" s="66">
        <v>20.69</v>
      </c>
      <c r="X73" s="67">
        <v>6.08</v>
      </c>
    </row>
    <row r="74" spans="1:24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348</v>
      </c>
      <c r="H74" s="11">
        <v>4230000</v>
      </c>
      <c r="I74" s="11">
        <v>2430000</v>
      </c>
      <c r="J74" s="11">
        <v>1800000</v>
      </c>
      <c r="K74" s="11">
        <v>0</v>
      </c>
      <c r="L74" s="11">
        <v>0</v>
      </c>
      <c r="M74" s="11">
        <v>2212375</v>
      </c>
      <c r="N74" s="11">
        <v>1212375</v>
      </c>
      <c r="O74" s="11">
        <v>1000000</v>
      </c>
      <c r="P74" s="11">
        <v>16502561.35</v>
      </c>
      <c r="Q74" s="11">
        <v>16501048.29</v>
      </c>
      <c r="R74" s="11">
        <v>0</v>
      </c>
      <c r="S74" s="11">
        <v>1513.06</v>
      </c>
      <c r="T74" s="11">
        <v>6358983.05</v>
      </c>
      <c r="U74" s="11">
        <v>3262375</v>
      </c>
      <c r="V74" s="11">
        <v>449000</v>
      </c>
      <c r="W74" s="66">
        <v>37.57</v>
      </c>
      <c r="X74" s="67">
        <v>10.42</v>
      </c>
    </row>
    <row r="75" spans="1:24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11">
        <v>1929206</v>
      </c>
      <c r="I75" s="11">
        <v>1920000</v>
      </c>
      <c r="J75" s="11">
        <v>0</v>
      </c>
      <c r="K75" s="11">
        <v>0</v>
      </c>
      <c r="L75" s="11">
        <v>9206</v>
      </c>
      <c r="M75" s="11">
        <v>1372040</v>
      </c>
      <c r="N75" s="11">
        <v>1372040</v>
      </c>
      <c r="O75" s="11">
        <v>0</v>
      </c>
      <c r="P75" s="11">
        <v>4495943</v>
      </c>
      <c r="Q75" s="11">
        <v>4495943</v>
      </c>
      <c r="R75" s="11">
        <v>0</v>
      </c>
      <c r="S75" s="11">
        <v>0</v>
      </c>
      <c r="T75" s="11">
        <v>606345</v>
      </c>
      <c r="U75" s="11">
        <v>1617864</v>
      </c>
      <c r="V75" s="11">
        <v>807040</v>
      </c>
      <c r="W75" s="66">
        <v>25.67</v>
      </c>
      <c r="X75" s="67">
        <v>5.35</v>
      </c>
    </row>
    <row r="76" spans="1:24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350</v>
      </c>
      <c r="H76" s="11">
        <v>90788</v>
      </c>
      <c r="I76" s="11">
        <v>0</v>
      </c>
      <c r="J76" s="11">
        <v>0</v>
      </c>
      <c r="K76" s="11">
        <v>0</v>
      </c>
      <c r="L76" s="11">
        <v>90788</v>
      </c>
      <c r="M76" s="11">
        <v>1111922</v>
      </c>
      <c r="N76" s="11">
        <v>1111922</v>
      </c>
      <c r="O76" s="11">
        <v>0</v>
      </c>
      <c r="P76" s="11">
        <v>4637103.45</v>
      </c>
      <c r="Q76" s="11">
        <v>4637103.45</v>
      </c>
      <c r="R76" s="11">
        <v>0</v>
      </c>
      <c r="S76" s="11">
        <v>0</v>
      </c>
      <c r="T76" s="11">
        <v>0</v>
      </c>
      <c r="U76" s="11">
        <v>1405132</v>
      </c>
      <c r="V76" s="11">
        <v>0</v>
      </c>
      <c r="W76" s="66">
        <v>42.33</v>
      </c>
      <c r="X76" s="67">
        <v>12.82</v>
      </c>
    </row>
    <row r="77" spans="1:24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11">
        <v>4548094</v>
      </c>
      <c r="I77" s="11">
        <v>0</v>
      </c>
      <c r="J77" s="11">
        <v>3680000</v>
      </c>
      <c r="K77" s="11">
        <v>0</v>
      </c>
      <c r="L77" s="11">
        <v>361753</v>
      </c>
      <c r="M77" s="11">
        <v>4750000</v>
      </c>
      <c r="N77" s="11">
        <v>0</v>
      </c>
      <c r="O77" s="11">
        <v>4250000</v>
      </c>
      <c r="P77" s="11">
        <v>46092042.15</v>
      </c>
      <c r="Q77" s="11">
        <v>46080000</v>
      </c>
      <c r="R77" s="11">
        <v>0</v>
      </c>
      <c r="S77" s="11">
        <v>12042.15</v>
      </c>
      <c r="T77" s="11">
        <v>9589747.46</v>
      </c>
      <c r="U77" s="11">
        <v>7260000</v>
      </c>
      <c r="V77" s="11">
        <v>0</v>
      </c>
      <c r="W77" s="66">
        <v>33.87</v>
      </c>
      <c r="X77" s="67">
        <v>6.73</v>
      </c>
    </row>
    <row r="78" spans="1:24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352</v>
      </c>
      <c r="H78" s="11">
        <v>1809000</v>
      </c>
      <c r="I78" s="11">
        <v>609000</v>
      </c>
      <c r="J78" s="11">
        <v>1200000</v>
      </c>
      <c r="K78" s="11">
        <v>0</v>
      </c>
      <c r="L78" s="11">
        <v>0</v>
      </c>
      <c r="M78" s="11">
        <v>3096200</v>
      </c>
      <c r="N78" s="11">
        <v>3096200</v>
      </c>
      <c r="O78" s="11">
        <v>0</v>
      </c>
      <c r="P78" s="11">
        <v>28533844.1</v>
      </c>
      <c r="Q78" s="11">
        <v>28533844.1</v>
      </c>
      <c r="R78" s="11">
        <v>0</v>
      </c>
      <c r="S78" s="11">
        <v>0</v>
      </c>
      <c r="T78" s="11">
        <v>1769927</v>
      </c>
      <c r="U78" s="11">
        <v>4746200</v>
      </c>
      <c r="V78" s="11">
        <v>0</v>
      </c>
      <c r="W78" s="66">
        <v>51.75</v>
      </c>
      <c r="X78" s="67">
        <v>9.17</v>
      </c>
    </row>
    <row r="79" spans="1:24" s="95" customFormat="1" ht="15">
      <c r="A79" s="231"/>
      <c r="B79" s="232"/>
      <c r="C79" s="232"/>
      <c r="D79" s="101"/>
      <c r="E79" s="101"/>
      <c r="F79" s="102" t="s">
        <v>353</v>
      </c>
      <c r="G79" s="291"/>
      <c r="H79" s="103">
        <v>185287141.58999997</v>
      </c>
      <c r="I79" s="103">
        <v>93835225.67999999</v>
      </c>
      <c r="J79" s="103">
        <v>29740175</v>
      </c>
      <c r="K79" s="103">
        <v>19712802.53</v>
      </c>
      <c r="L79" s="103">
        <v>41843588.379999995</v>
      </c>
      <c r="M79" s="103">
        <v>116536408.30000001</v>
      </c>
      <c r="N79" s="103">
        <v>97542963.98</v>
      </c>
      <c r="O79" s="103">
        <v>17707000</v>
      </c>
      <c r="P79" s="103">
        <v>588044647.5099999</v>
      </c>
      <c r="Q79" s="103">
        <v>585458474.9299998</v>
      </c>
      <c r="R79" s="103">
        <v>0</v>
      </c>
      <c r="S79" s="103">
        <v>2586172.579999999</v>
      </c>
      <c r="T79" s="103">
        <v>37770686.60000001</v>
      </c>
      <c r="U79" s="103">
        <v>149357311.13</v>
      </c>
      <c r="V79" s="103">
        <v>28989663.43</v>
      </c>
      <c r="W79" s="128">
        <v>29.64396931430037</v>
      </c>
      <c r="X79" s="129">
        <v>6.484360715438088</v>
      </c>
    </row>
    <row r="80" spans="1:24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323</v>
      </c>
      <c r="H80" s="11">
        <v>3197193</v>
      </c>
      <c r="I80" s="11">
        <v>0</v>
      </c>
      <c r="J80" s="11">
        <v>0</v>
      </c>
      <c r="K80" s="11">
        <v>3197193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66">
        <v>0</v>
      </c>
      <c r="X80" s="67">
        <v>0</v>
      </c>
    </row>
    <row r="81" spans="1:24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354</v>
      </c>
      <c r="H81" s="11">
        <v>366467</v>
      </c>
      <c r="I81" s="11">
        <v>280000</v>
      </c>
      <c r="J81" s="11">
        <v>0</v>
      </c>
      <c r="K81" s="11">
        <v>0</v>
      </c>
      <c r="L81" s="11">
        <v>86467</v>
      </c>
      <c r="M81" s="11">
        <v>417260</v>
      </c>
      <c r="N81" s="11">
        <v>417260</v>
      </c>
      <c r="O81" s="11">
        <v>0</v>
      </c>
      <c r="P81" s="11">
        <v>3801030.4</v>
      </c>
      <c r="Q81" s="11">
        <v>3801030.4</v>
      </c>
      <c r="R81" s="11">
        <v>0</v>
      </c>
      <c r="S81" s="11">
        <v>0</v>
      </c>
      <c r="T81" s="11">
        <v>0</v>
      </c>
      <c r="U81" s="11">
        <v>597260</v>
      </c>
      <c r="V81" s="11">
        <v>217260</v>
      </c>
      <c r="W81" s="66">
        <v>25.97</v>
      </c>
      <c r="X81" s="67">
        <v>2.59</v>
      </c>
    </row>
    <row r="82" spans="1:24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324</v>
      </c>
      <c r="H82" s="11">
        <v>2253842</v>
      </c>
      <c r="I82" s="11">
        <v>0</v>
      </c>
      <c r="J82" s="11">
        <v>1600000</v>
      </c>
      <c r="K82" s="11">
        <v>0</v>
      </c>
      <c r="L82" s="11">
        <v>633842</v>
      </c>
      <c r="M82" s="11">
        <v>2116921</v>
      </c>
      <c r="N82" s="11">
        <v>846921</v>
      </c>
      <c r="O82" s="11">
        <v>1250000</v>
      </c>
      <c r="P82" s="11">
        <v>12312413.87</v>
      </c>
      <c r="Q82" s="11">
        <v>12102188</v>
      </c>
      <c r="R82" s="11">
        <v>0</v>
      </c>
      <c r="S82" s="11">
        <v>210225.87</v>
      </c>
      <c r="T82" s="11">
        <v>0</v>
      </c>
      <c r="U82" s="11">
        <v>2793730</v>
      </c>
      <c r="V82" s="11">
        <v>0</v>
      </c>
      <c r="W82" s="66">
        <v>39.72</v>
      </c>
      <c r="X82" s="67">
        <v>9.01</v>
      </c>
    </row>
    <row r="83" spans="1:24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355</v>
      </c>
      <c r="H83" s="11">
        <v>4374445</v>
      </c>
      <c r="I83" s="11">
        <v>4374445</v>
      </c>
      <c r="J83" s="11">
        <v>0</v>
      </c>
      <c r="K83" s="11">
        <v>0</v>
      </c>
      <c r="L83" s="11">
        <v>0</v>
      </c>
      <c r="M83" s="11">
        <v>1025500</v>
      </c>
      <c r="N83" s="11">
        <v>1025500</v>
      </c>
      <c r="O83" s="11">
        <v>0</v>
      </c>
      <c r="P83" s="11">
        <v>2487554.42</v>
      </c>
      <c r="Q83" s="11">
        <v>2485012.51</v>
      </c>
      <c r="R83" s="11">
        <v>0</v>
      </c>
      <c r="S83" s="11">
        <v>2541.91</v>
      </c>
      <c r="T83" s="11">
        <v>252886.92</v>
      </c>
      <c r="U83" s="11">
        <v>1145500</v>
      </c>
      <c r="V83" s="11">
        <v>0</v>
      </c>
      <c r="W83" s="66">
        <v>26.78</v>
      </c>
      <c r="X83" s="67">
        <v>13.73</v>
      </c>
    </row>
    <row r="84" spans="1:24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356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495600</v>
      </c>
      <c r="N84" s="11">
        <v>165600</v>
      </c>
      <c r="O84" s="11">
        <v>330000</v>
      </c>
      <c r="P84" s="11">
        <v>6894200</v>
      </c>
      <c r="Q84" s="11">
        <v>6894200</v>
      </c>
      <c r="R84" s="11">
        <v>0</v>
      </c>
      <c r="S84" s="11">
        <v>0</v>
      </c>
      <c r="T84" s="11">
        <v>0</v>
      </c>
      <c r="U84" s="11">
        <v>1243002</v>
      </c>
      <c r="V84" s="11">
        <v>0</v>
      </c>
      <c r="W84" s="66">
        <v>48.29</v>
      </c>
      <c r="X84" s="67">
        <v>8.7</v>
      </c>
    </row>
    <row r="85" spans="1:24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357</v>
      </c>
      <c r="H85" s="11">
        <v>3000000</v>
      </c>
      <c r="I85" s="11">
        <v>3000000</v>
      </c>
      <c r="J85" s="11">
        <v>0</v>
      </c>
      <c r="K85" s="11">
        <v>0</v>
      </c>
      <c r="L85" s="11">
        <v>0</v>
      </c>
      <c r="M85" s="11">
        <v>200000</v>
      </c>
      <c r="N85" s="11">
        <v>200000</v>
      </c>
      <c r="O85" s="11">
        <v>0</v>
      </c>
      <c r="P85" s="11">
        <v>52034.16</v>
      </c>
      <c r="Q85" s="11">
        <v>52034.16</v>
      </c>
      <c r="R85" s="11">
        <v>0</v>
      </c>
      <c r="S85" s="11">
        <v>0</v>
      </c>
      <c r="T85" s="11">
        <v>0</v>
      </c>
      <c r="U85" s="11">
        <v>271995</v>
      </c>
      <c r="V85" s="11">
        <v>200000</v>
      </c>
      <c r="W85" s="66">
        <v>0.26</v>
      </c>
      <c r="X85" s="67">
        <v>0.36</v>
      </c>
    </row>
    <row r="86" spans="1:24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358</v>
      </c>
      <c r="H86" s="11">
        <v>3800000</v>
      </c>
      <c r="I86" s="11">
        <v>3800000</v>
      </c>
      <c r="J86" s="11">
        <v>0</v>
      </c>
      <c r="K86" s="11">
        <v>0</v>
      </c>
      <c r="L86" s="11">
        <v>0</v>
      </c>
      <c r="M86" s="11">
        <v>2920000</v>
      </c>
      <c r="N86" s="11">
        <v>2920000</v>
      </c>
      <c r="O86" s="11">
        <v>0</v>
      </c>
      <c r="P86" s="11">
        <v>12138845.21</v>
      </c>
      <c r="Q86" s="11">
        <v>11979365.45</v>
      </c>
      <c r="R86" s="11">
        <v>0</v>
      </c>
      <c r="S86" s="11">
        <v>159479.76</v>
      </c>
      <c r="T86" s="11">
        <v>0</v>
      </c>
      <c r="U86" s="11">
        <v>3470000</v>
      </c>
      <c r="V86" s="11">
        <v>0</v>
      </c>
      <c r="W86" s="66">
        <v>31.44</v>
      </c>
      <c r="X86" s="67">
        <v>8.98</v>
      </c>
    </row>
    <row r="87" spans="1:24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359</v>
      </c>
      <c r="H87" s="11">
        <v>12113000</v>
      </c>
      <c r="I87" s="11">
        <v>7400000</v>
      </c>
      <c r="J87" s="11">
        <v>0</v>
      </c>
      <c r="K87" s="11">
        <v>0</v>
      </c>
      <c r="L87" s="11">
        <v>4713000</v>
      </c>
      <c r="M87" s="11">
        <v>4713000</v>
      </c>
      <c r="N87" s="11">
        <v>4205000</v>
      </c>
      <c r="O87" s="11">
        <v>508000</v>
      </c>
      <c r="P87" s="11">
        <v>35155000</v>
      </c>
      <c r="Q87" s="11">
        <v>35155000</v>
      </c>
      <c r="R87" s="11">
        <v>0</v>
      </c>
      <c r="S87" s="11">
        <v>0</v>
      </c>
      <c r="T87" s="11">
        <v>0</v>
      </c>
      <c r="U87" s="11">
        <v>7163000</v>
      </c>
      <c r="V87" s="11">
        <v>0</v>
      </c>
      <c r="W87" s="66">
        <v>42.07</v>
      </c>
      <c r="X87" s="67">
        <v>8.57</v>
      </c>
    </row>
    <row r="88" spans="1:24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11">
        <v>499000</v>
      </c>
      <c r="I88" s="11">
        <v>499000</v>
      </c>
      <c r="J88" s="11">
        <v>0</v>
      </c>
      <c r="K88" s="11">
        <v>0</v>
      </c>
      <c r="L88" s="11">
        <v>0</v>
      </c>
      <c r="M88" s="11">
        <v>2157194.32</v>
      </c>
      <c r="N88" s="11">
        <v>1610750</v>
      </c>
      <c r="O88" s="11">
        <v>0</v>
      </c>
      <c r="P88" s="11">
        <v>8279684.69</v>
      </c>
      <c r="Q88" s="11">
        <v>8271835.48</v>
      </c>
      <c r="R88" s="11">
        <v>0</v>
      </c>
      <c r="S88" s="11">
        <v>7849.21</v>
      </c>
      <c r="T88" s="11">
        <v>394893</v>
      </c>
      <c r="U88" s="11">
        <v>2060750</v>
      </c>
      <c r="V88" s="11">
        <v>394893</v>
      </c>
      <c r="W88" s="66">
        <v>38.85</v>
      </c>
      <c r="X88" s="67">
        <v>8.2</v>
      </c>
    </row>
    <row r="89" spans="1:24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361</v>
      </c>
      <c r="H89" s="11">
        <v>1000000</v>
      </c>
      <c r="I89" s="11">
        <v>0</v>
      </c>
      <c r="J89" s="11">
        <v>0</v>
      </c>
      <c r="K89" s="11">
        <v>0</v>
      </c>
      <c r="L89" s="11">
        <v>1000000</v>
      </c>
      <c r="M89" s="11">
        <v>1500000</v>
      </c>
      <c r="N89" s="11">
        <v>0</v>
      </c>
      <c r="O89" s="11">
        <v>1500000</v>
      </c>
      <c r="P89" s="11">
        <v>6000000</v>
      </c>
      <c r="Q89" s="11">
        <v>6000000</v>
      </c>
      <c r="R89" s="11">
        <v>0</v>
      </c>
      <c r="S89" s="11">
        <v>0</v>
      </c>
      <c r="T89" s="11">
        <v>6000000</v>
      </c>
      <c r="U89" s="11">
        <v>1855000</v>
      </c>
      <c r="V89" s="11">
        <v>0</v>
      </c>
      <c r="W89" s="66">
        <v>0</v>
      </c>
      <c r="X89" s="67">
        <v>7.84</v>
      </c>
    </row>
    <row r="90" spans="1:24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362</v>
      </c>
      <c r="H90" s="11">
        <v>1861983</v>
      </c>
      <c r="I90" s="11">
        <v>1861983</v>
      </c>
      <c r="J90" s="11">
        <v>0</v>
      </c>
      <c r="K90" s="11">
        <v>0</v>
      </c>
      <c r="L90" s="11">
        <v>0</v>
      </c>
      <c r="M90" s="11">
        <v>1611983</v>
      </c>
      <c r="N90" s="11">
        <v>1611983</v>
      </c>
      <c r="O90" s="11">
        <v>0</v>
      </c>
      <c r="P90" s="11">
        <v>6508367</v>
      </c>
      <c r="Q90" s="11">
        <v>6508367</v>
      </c>
      <c r="R90" s="11">
        <v>0</v>
      </c>
      <c r="S90" s="11">
        <v>0</v>
      </c>
      <c r="T90" s="11">
        <v>0</v>
      </c>
      <c r="U90" s="11">
        <v>2066983</v>
      </c>
      <c r="V90" s="11">
        <v>0</v>
      </c>
      <c r="W90" s="66">
        <v>44.19</v>
      </c>
      <c r="X90" s="67">
        <v>14.03</v>
      </c>
    </row>
    <row r="91" spans="1:24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363</v>
      </c>
      <c r="H91" s="11">
        <v>830000</v>
      </c>
      <c r="I91" s="11">
        <v>0</v>
      </c>
      <c r="J91" s="11">
        <v>0</v>
      </c>
      <c r="K91" s="11">
        <v>0</v>
      </c>
      <c r="L91" s="11">
        <v>830000</v>
      </c>
      <c r="M91" s="11">
        <v>1028500</v>
      </c>
      <c r="N91" s="11">
        <v>1028500</v>
      </c>
      <c r="O91" s="11">
        <v>0</v>
      </c>
      <c r="P91" s="11">
        <v>6817549</v>
      </c>
      <c r="Q91" s="11">
        <v>6817549</v>
      </c>
      <c r="R91" s="11">
        <v>0</v>
      </c>
      <c r="S91" s="11">
        <v>0</v>
      </c>
      <c r="T91" s="11">
        <v>0</v>
      </c>
      <c r="U91" s="11">
        <v>1533500</v>
      </c>
      <c r="V91" s="11">
        <v>0</v>
      </c>
      <c r="W91" s="66">
        <v>48.96</v>
      </c>
      <c r="X91" s="67">
        <v>11.01</v>
      </c>
    </row>
    <row r="92" spans="1:24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326</v>
      </c>
      <c r="H92" s="11">
        <v>3711929</v>
      </c>
      <c r="I92" s="11">
        <v>2350000</v>
      </c>
      <c r="J92" s="11">
        <v>0</v>
      </c>
      <c r="K92" s="11">
        <v>0</v>
      </c>
      <c r="L92" s="11">
        <v>1361929</v>
      </c>
      <c r="M92" s="11">
        <v>1909946</v>
      </c>
      <c r="N92" s="11">
        <v>1909946</v>
      </c>
      <c r="O92" s="11">
        <v>0</v>
      </c>
      <c r="P92" s="11">
        <v>8254123.32</v>
      </c>
      <c r="Q92" s="11">
        <v>8254123.32</v>
      </c>
      <c r="R92" s="11">
        <v>0</v>
      </c>
      <c r="S92" s="11">
        <v>0</v>
      </c>
      <c r="T92" s="11">
        <v>0</v>
      </c>
      <c r="U92" s="11">
        <v>2407845</v>
      </c>
      <c r="V92" s="11">
        <v>0</v>
      </c>
      <c r="W92" s="66">
        <v>32.15</v>
      </c>
      <c r="X92" s="67">
        <v>9.38</v>
      </c>
    </row>
    <row r="93" spans="1:24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364</v>
      </c>
      <c r="H93" s="11">
        <v>2107000</v>
      </c>
      <c r="I93" s="11">
        <v>1907000</v>
      </c>
      <c r="J93" s="11">
        <v>0</v>
      </c>
      <c r="K93" s="11">
        <v>200000</v>
      </c>
      <c r="L93" s="11">
        <v>0</v>
      </c>
      <c r="M93" s="11">
        <v>907119.64</v>
      </c>
      <c r="N93" s="11">
        <v>907119.64</v>
      </c>
      <c r="O93" s="11">
        <v>0</v>
      </c>
      <c r="P93" s="11">
        <v>2947666.94</v>
      </c>
      <c r="Q93" s="11">
        <v>2947666.94</v>
      </c>
      <c r="R93" s="11">
        <v>0</v>
      </c>
      <c r="S93" s="11">
        <v>0</v>
      </c>
      <c r="T93" s="11">
        <v>0</v>
      </c>
      <c r="U93" s="11">
        <v>990816.64</v>
      </c>
      <c r="V93" s="11">
        <v>0</v>
      </c>
      <c r="W93" s="66">
        <v>25.98</v>
      </c>
      <c r="X93" s="67">
        <v>8.73</v>
      </c>
    </row>
    <row r="94" spans="1:24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327</v>
      </c>
      <c r="H94" s="11">
        <v>5483385</v>
      </c>
      <c r="I94" s="11">
        <v>4119150</v>
      </c>
      <c r="J94" s="11">
        <v>0</v>
      </c>
      <c r="K94" s="11">
        <v>0</v>
      </c>
      <c r="L94" s="11">
        <v>1364235</v>
      </c>
      <c r="M94" s="11">
        <v>895200</v>
      </c>
      <c r="N94" s="11">
        <v>895200</v>
      </c>
      <c r="O94" s="11">
        <v>0</v>
      </c>
      <c r="P94" s="11">
        <v>5027400</v>
      </c>
      <c r="Q94" s="11">
        <v>5027400</v>
      </c>
      <c r="R94" s="11">
        <v>0</v>
      </c>
      <c r="S94" s="11">
        <v>0</v>
      </c>
      <c r="T94" s="11">
        <v>0</v>
      </c>
      <c r="U94" s="11">
        <v>1204435</v>
      </c>
      <c r="V94" s="11">
        <v>0</v>
      </c>
      <c r="W94" s="66">
        <v>27.04</v>
      </c>
      <c r="X94" s="67">
        <v>6.47</v>
      </c>
    </row>
    <row r="95" spans="1:24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11">
        <v>2853197.53</v>
      </c>
      <c r="I95" s="11">
        <v>0</v>
      </c>
      <c r="J95" s="11">
        <v>0</v>
      </c>
      <c r="K95" s="11">
        <v>2301197.53</v>
      </c>
      <c r="L95" s="11">
        <v>552000</v>
      </c>
      <c r="M95" s="11">
        <v>166000</v>
      </c>
      <c r="N95" s="11">
        <v>166000</v>
      </c>
      <c r="O95" s="11">
        <v>0</v>
      </c>
      <c r="P95" s="11">
        <v>510500</v>
      </c>
      <c r="Q95" s="11">
        <v>510500</v>
      </c>
      <c r="R95" s="11">
        <v>0</v>
      </c>
      <c r="S95" s="11">
        <v>0</v>
      </c>
      <c r="T95" s="11">
        <v>0</v>
      </c>
      <c r="U95" s="11">
        <v>184000</v>
      </c>
      <c r="V95" s="11">
        <v>0</v>
      </c>
      <c r="W95" s="66">
        <v>2.03</v>
      </c>
      <c r="X95" s="67">
        <v>0.73</v>
      </c>
    </row>
    <row r="96" spans="1:24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366</v>
      </c>
      <c r="H96" s="11">
        <v>1346300</v>
      </c>
      <c r="I96" s="11">
        <v>1346300</v>
      </c>
      <c r="J96" s="11">
        <v>0</v>
      </c>
      <c r="K96" s="11">
        <v>0</v>
      </c>
      <c r="L96" s="11">
        <v>0</v>
      </c>
      <c r="M96" s="11">
        <v>3231812.27</v>
      </c>
      <c r="N96" s="11">
        <v>3231812.27</v>
      </c>
      <c r="O96" s="11">
        <v>0</v>
      </c>
      <c r="P96" s="11">
        <v>8413586.56</v>
      </c>
      <c r="Q96" s="11">
        <v>8413586.56</v>
      </c>
      <c r="R96" s="11">
        <v>0</v>
      </c>
      <c r="S96" s="11">
        <v>0</v>
      </c>
      <c r="T96" s="11">
        <v>3011795.06</v>
      </c>
      <c r="U96" s="11">
        <v>3632212.27</v>
      </c>
      <c r="V96" s="11">
        <v>2039382.27</v>
      </c>
      <c r="W96" s="66">
        <v>21.25</v>
      </c>
      <c r="X96" s="67">
        <v>6.26</v>
      </c>
    </row>
    <row r="97" spans="1:24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367</v>
      </c>
      <c r="H97" s="11">
        <v>378900</v>
      </c>
      <c r="I97" s="11">
        <v>378900</v>
      </c>
      <c r="J97" s="11">
        <v>0</v>
      </c>
      <c r="K97" s="11">
        <v>0</v>
      </c>
      <c r="L97" s="11">
        <v>0</v>
      </c>
      <c r="M97" s="11">
        <v>2262244</v>
      </c>
      <c r="N97" s="11">
        <v>2262244</v>
      </c>
      <c r="O97" s="11">
        <v>0</v>
      </c>
      <c r="P97" s="11">
        <v>9520002.53</v>
      </c>
      <c r="Q97" s="11">
        <v>9402513.37</v>
      </c>
      <c r="R97" s="11">
        <v>0</v>
      </c>
      <c r="S97" s="11">
        <v>117489.16</v>
      </c>
      <c r="T97" s="11">
        <v>468403</v>
      </c>
      <c r="U97" s="11">
        <v>2702244</v>
      </c>
      <c r="V97" s="11">
        <v>1205873</v>
      </c>
      <c r="W97" s="66">
        <v>52.28</v>
      </c>
      <c r="X97" s="67">
        <v>8.64</v>
      </c>
    </row>
    <row r="98" spans="1:24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368</v>
      </c>
      <c r="H98" s="11">
        <v>516866</v>
      </c>
      <c r="I98" s="11">
        <v>516866</v>
      </c>
      <c r="J98" s="11">
        <v>0</v>
      </c>
      <c r="K98" s="11">
        <v>0</v>
      </c>
      <c r="L98" s="11">
        <v>0</v>
      </c>
      <c r="M98" s="11">
        <v>1134086</v>
      </c>
      <c r="N98" s="11">
        <v>1134086</v>
      </c>
      <c r="O98" s="11">
        <v>0</v>
      </c>
      <c r="P98" s="11">
        <v>4466029.47</v>
      </c>
      <c r="Q98" s="11">
        <v>4466029.47</v>
      </c>
      <c r="R98" s="11">
        <v>0</v>
      </c>
      <c r="S98" s="11">
        <v>0</v>
      </c>
      <c r="T98" s="11">
        <v>0</v>
      </c>
      <c r="U98" s="11">
        <v>1444086</v>
      </c>
      <c r="V98" s="11">
        <v>563186</v>
      </c>
      <c r="W98" s="66">
        <v>40.45</v>
      </c>
      <c r="X98" s="67">
        <v>7.98</v>
      </c>
    </row>
    <row r="99" spans="1:24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369</v>
      </c>
      <c r="H99" s="11">
        <v>4676000</v>
      </c>
      <c r="I99" s="11">
        <v>0</v>
      </c>
      <c r="J99" s="11">
        <v>4000000</v>
      </c>
      <c r="K99" s="11">
        <v>0</v>
      </c>
      <c r="L99" s="11">
        <v>676000</v>
      </c>
      <c r="M99" s="11">
        <v>596000</v>
      </c>
      <c r="N99" s="11">
        <v>196000</v>
      </c>
      <c r="O99" s="11">
        <v>400000</v>
      </c>
      <c r="P99" s="11">
        <v>4835933.43</v>
      </c>
      <c r="Q99" s="11">
        <v>4835933.43</v>
      </c>
      <c r="R99" s="11">
        <v>0</v>
      </c>
      <c r="S99" s="11">
        <v>0</v>
      </c>
      <c r="T99" s="11">
        <v>0</v>
      </c>
      <c r="U99" s="11">
        <v>976000</v>
      </c>
      <c r="V99" s="11">
        <v>0</v>
      </c>
      <c r="W99" s="66">
        <v>17.05</v>
      </c>
      <c r="X99" s="67">
        <v>3.44</v>
      </c>
    </row>
    <row r="100" spans="1:24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370</v>
      </c>
      <c r="H100" s="11">
        <v>3766070.12</v>
      </c>
      <c r="I100" s="11">
        <v>3766070.12</v>
      </c>
      <c r="J100" s="11">
        <v>0</v>
      </c>
      <c r="K100" s="11">
        <v>0</v>
      </c>
      <c r="L100" s="11">
        <v>0</v>
      </c>
      <c r="M100" s="11">
        <v>6165671.12</v>
      </c>
      <c r="N100" s="11">
        <v>6165671.12</v>
      </c>
      <c r="O100" s="11">
        <v>0</v>
      </c>
      <c r="P100" s="11">
        <v>12658981.33</v>
      </c>
      <c r="Q100" s="11">
        <v>12658981.33</v>
      </c>
      <c r="R100" s="11">
        <v>0</v>
      </c>
      <c r="S100" s="11">
        <v>0</v>
      </c>
      <c r="T100" s="11">
        <v>4225910.33</v>
      </c>
      <c r="U100" s="11">
        <v>6665671.12</v>
      </c>
      <c r="V100" s="11">
        <v>4154891.12</v>
      </c>
      <c r="W100" s="66">
        <v>34.4</v>
      </c>
      <c r="X100" s="67">
        <v>10.24</v>
      </c>
    </row>
    <row r="101" spans="1:24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11">
        <v>1906899.14</v>
      </c>
      <c r="I101" s="11">
        <v>1113198</v>
      </c>
      <c r="J101" s="11">
        <v>0</v>
      </c>
      <c r="K101" s="11">
        <v>0</v>
      </c>
      <c r="L101" s="11">
        <v>793701.14</v>
      </c>
      <c r="M101" s="11">
        <v>247936</v>
      </c>
      <c r="N101" s="11">
        <v>247936</v>
      </c>
      <c r="O101" s="11">
        <v>0</v>
      </c>
      <c r="P101" s="11">
        <v>3161144</v>
      </c>
      <c r="Q101" s="11">
        <v>3161144</v>
      </c>
      <c r="R101" s="11">
        <v>0</v>
      </c>
      <c r="S101" s="11">
        <v>0</v>
      </c>
      <c r="T101" s="11">
        <v>0</v>
      </c>
      <c r="U101" s="11">
        <v>373765</v>
      </c>
      <c r="V101" s="11">
        <v>0</v>
      </c>
      <c r="W101" s="66">
        <v>36.26</v>
      </c>
      <c r="X101" s="67">
        <v>4.28</v>
      </c>
    </row>
    <row r="102" spans="1:24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372</v>
      </c>
      <c r="H102" s="11">
        <v>688407</v>
      </c>
      <c r="I102" s="11">
        <v>0</v>
      </c>
      <c r="J102" s="11">
        <v>0</v>
      </c>
      <c r="K102" s="11">
        <v>688407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30000</v>
      </c>
      <c r="V102" s="11">
        <v>0</v>
      </c>
      <c r="W102" s="66">
        <v>0</v>
      </c>
      <c r="X102" s="67">
        <v>0.13</v>
      </c>
    </row>
    <row r="103" spans="1:24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330</v>
      </c>
      <c r="H103" s="11">
        <v>1089633</v>
      </c>
      <c r="I103" s="11">
        <v>1000000</v>
      </c>
      <c r="J103" s="11">
        <v>0</v>
      </c>
      <c r="K103" s="11">
        <v>0</v>
      </c>
      <c r="L103" s="11">
        <v>89633</v>
      </c>
      <c r="M103" s="11">
        <v>645900</v>
      </c>
      <c r="N103" s="11">
        <v>645900</v>
      </c>
      <c r="O103" s="11">
        <v>0</v>
      </c>
      <c r="P103" s="11">
        <v>4603047.35</v>
      </c>
      <c r="Q103" s="11">
        <v>4603047.35</v>
      </c>
      <c r="R103" s="11">
        <v>0</v>
      </c>
      <c r="S103" s="11">
        <v>0</v>
      </c>
      <c r="T103" s="11">
        <v>0</v>
      </c>
      <c r="U103" s="11">
        <v>1065861</v>
      </c>
      <c r="V103" s="11">
        <v>645900</v>
      </c>
      <c r="W103" s="66">
        <v>18.16</v>
      </c>
      <c r="X103" s="67">
        <v>1.65</v>
      </c>
    </row>
    <row r="104" spans="1:24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332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2175000</v>
      </c>
      <c r="N104" s="11">
        <v>2175000</v>
      </c>
      <c r="O104" s="11">
        <v>0</v>
      </c>
      <c r="P104" s="11">
        <v>28051699.86</v>
      </c>
      <c r="Q104" s="11">
        <v>27950930.04</v>
      </c>
      <c r="R104" s="11">
        <v>0</v>
      </c>
      <c r="S104" s="11">
        <v>100769.82</v>
      </c>
      <c r="T104" s="11">
        <v>0</v>
      </c>
      <c r="U104" s="11">
        <v>3975000</v>
      </c>
      <c r="V104" s="11">
        <v>0</v>
      </c>
      <c r="W104" s="66">
        <v>59.86</v>
      </c>
      <c r="X104" s="67">
        <v>8.48</v>
      </c>
    </row>
    <row r="105" spans="1:24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373</v>
      </c>
      <c r="H105" s="11">
        <v>10472422.05</v>
      </c>
      <c r="I105" s="11">
        <v>3603907.37</v>
      </c>
      <c r="J105" s="11">
        <v>0</v>
      </c>
      <c r="K105" s="11">
        <v>1999732</v>
      </c>
      <c r="L105" s="11">
        <v>4868782.68</v>
      </c>
      <c r="M105" s="11">
        <v>1999732</v>
      </c>
      <c r="N105" s="11">
        <v>1999732</v>
      </c>
      <c r="O105" s="11">
        <v>0</v>
      </c>
      <c r="P105" s="11">
        <v>5751050.85</v>
      </c>
      <c r="Q105" s="11">
        <v>5750646.51</v>
      </c>
      <c r="R105" s="11">
        <v>0</v>
      </c>
      <c r="S105" s="11">
        <v>404.34</v>
      </c>
      <c r="T105" s="11">
        <v>0</v>
      </c>
      <c r="U105" s="11">
        <v>2219732</v>
      </c>
      <c r="V105" s="11">
        <v>0</v>
      </c>
      <c r="W105" s="66">
        <v>5.55</v>
      </c>
      <c r="X105" s="67">
        <v>2.14</v>
      </c>
    </row>
    <row r="106" spans="1:24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374</v>
      </c>
      <c r="H106" s="11">
        <v>1930515</v>
      </c>
      <c r="I106" s="11">
        <v>1116425</v>
      </c>
      <c r="J106" s="11">
        <v>0</v>
      </c>
      <c r="K106" s="11">
        <v>0</v>
      </c>
      <c r="L106" s="11">
        <v>704590</v>
      </c>
      <c r="M106" s="11">
        <v>948600</v>
      </c>
      <c r="N106" s="11">
        <v>468600</v>
      </c>
      <c r="O106" s="11">
        <v>0</v>
      </c>
      <c r="P106" s="11">
        <v>4622896.39</v>
      </c>
      <c r="Q106" s="11">
        <v>4505695.4</v>
      </c>
      <c r="R106" s="11">
        <v>0</v>
      </c>
      <c r="S106" s="11">
        <v>117200.99</v>
      </c>
      <c r="T106" s="11">
        <v>0</v>
      </c>
      <c r="U106" s="11">
        <v>876600</v>
      </c>
      <c r="V106" s="11">
        <v>0</v>
      </c>
      <c r="W106" s="66">
        <v>27.32</v>
      </c>
      <c r="X106" s="67">
        <v>5.18</v>
      </c>
    </row>
    <row r="107" spans="1:24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375</v>
      </c>
      <c r="H107" s="11">
        <v>4575647</v>
      </c>
      <c r="I107" s="11">
        <v>578464</v>
      </c>
      <c r="J107" s="11">
        <v>2980000</v>
      </c>
      <c r="K107" s="11">
        <v>0</v>
      </c>
      <c r="L107" s="11">
        <v>1017183</v>
      </c>
      <c r="M107" s="11">
        <v>4516644</v>
      </c>
      <c r="N107" s="11">
        <v>4276644</v>
      </c>
      <c r="O107" s="11">
        <v>0</v>
      </c>
      <c r="P107" s="11">
        <v>8649416.11</v>
      </c>
      <c r="Q107" s="11">
        <v>8649416.11</v>
      </c>
      <c r="R107" s="11">
        <v>0</v>
      </c>
      <c r="S107" s="11">
        <v>0</v>
      </c>
      <c r="T107" s="11">
        <v>144710</v>
      </c>
      <c r="U107" s="11">
        <v>4859664</v>
      </c>
      <c r="V107" s="11">
        <v>144710</v>
      </c>
      <c r="W107" s="66">
        <v>42.58</v>
      </c>
      <c r="X107" s="67">
        <v>23.61</v>
      </c>
    </row>
    <row r="108" spans="1:24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376</v>
      </c>
      <c r="H108" s="11">
        <v>3420242</v>
      </c>
      <c r="I108" s="11">
        <v>2248780</v>
      </c>
      <c r="J108" s="11">
        <v>0</v>
      </c>
      <c r="K108" s="11">
        <v>0</v>
      </c>
      <c r="L108" s="11">
        <v>1171462</v>
      </c>
      <c r="M108" s="11">
        <v>873296</v>
      </c>
      <c r="N108" s="11">
        <v>573296</v>
      </c>
      <c r="O108" s="11">
        <v>300000</v>
      </c>
      <c r="P108" s="11">
        <v>3610481.01</v>
      </c>
      <c r="Q108" s="11">
        <v>3610311</v>
      </c>
      <c r="R108" s="11">
        <v>0</v>
      </c>
      <c r="S108" s="11">
        <v>170.01</v>
      </c>
      <c r="T108" s="11">
        <v>294786</v>
      </c>
      <c r="U108" s="11">
        <v>1126996</v>
      </c>
      <c r="V108" s="11">
        <v>310796</v>
      </c>
      <c r="W108" s="66">
        <v>25.26</v>
      </c>
      <c r="X108" s="67">
        <v>6.21</v>
      </c>
    </row>
    <row r="109" spans="1:24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377</v>
      </c>
      <c r="H109" s="11">
        <v>4529764</v>
      </c>
      <c r="I109" s="11">
        <v>4189475</v>
      </c>
      <c r="J109" s="11">
        <v>0</v>
      </c>
      <c r="K109" s="11">
        <v>0</v>
      </c>
      <c r="L109" s="11">
        <v>340289</v>
      </c>
      <c r="M109" s="11">
        <v>5046032</v>
      </c>
      <c r="N109" s="11">
        <v>3946032</v>
      </c>
      <c r="O109" s="11">
        <v>1100000</v>
      </c>
      <c r="P109" s="11">
        <v>26125577.06</v>
      </c>
      <c r="Q109" s="11">
        <v>26125577.06</v>
      </c>
      <c r="R109" s="11">
        <v>0</v>
      </c>
      <c r="S109" s="11">
        <v>0</v>
      </c>
      <c r="T109" s="11">
        <v>0</v>
      </c>
      <c r="U109" s="11">
        <v>6420302</v>
      </c>
      <c r="V109" s="11">
        <v>2727157</v>
      </c>
      <c r="W109" s="66">
        <v>64.4</v>
      </c>
      <c r="X109" s="67">
        <v>9.1</v>
      </c>
    </row>
    <row r="110" spans="1:24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378</v>
      </c>
      <c r="H110" s="11">
        <v>55909.16</v>
      </c>
      <c r="I110" s="11">
        <v>0</v>
      </c>
      <c r="J110" s="11">
        <v>0</v>
      </c>
      <c r="K110" s="11">
        <v>0</v>
      </c>
      <c r="L110" s="11">
        <v>55909.16</v>
      </c>
      <c r="M110" s="11">
        <v>1558401</v>
      </c>
      <c r="N110" s="11">
        <v>1558401</v>
      </c>
      <c r="O110" s="11">
        <v>0</v>
      </c>
      <c r="P110" s="11">
        <v>3445699</v>
      </c>
      <c r="Q110" s="11">
        <v>3437059</v>
      </c>
      <c r="R110" s="11">
        <v>0</v>
      </c>
      <c r="S110" s="11">
        <v>8640</v>
      </c>
      <c r="T110" s="11">
        <v>2156893</v>
      </c>
      <c r="U110" s="11">
        <v>1658401</v>
      </c>
      <c r="V110" s="11">
        <v>1065293</v>
      </c>
      <c r="W110" s="66">
        <v>10.49</v>
      </c>
      <c r="X110" s="67">
        <v>4.82</v>
      </c>
    </row>
    <row r="111" spans="1:24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379</v>
      </c>
      <c r="H111" s="11">
        <v>2260354.15</v>
      </c>
      <c r="I111" s="11">
        <v>1600000</v>
      </c>
      <c r="J111" s="11">
        <v>0</v>
      </c>
      <c r="K111" s="11">
        <v>0</v>
      </c>
      <c r="L111" s="11">
        <v>660354.15</v>
      </c>
      <c r="M111" s="11">
        <v>1027828.48</v>
      </c>
      <c r="N111" s="11">
        <v>727828.48</v>
      </c>
      <c r="O111" s="11">
        <v>300000</v>
      </c>
      <c r="P111" s="11">
        <v>9236000</v>
      </c>
      <c r="Q111" s="11">
        <v>9236000</v>
      </c>
      <c r="R111" s="11">
        <v>0</v>
      </c>
      <c r="S111" s="11">
        <v>0</v>
      </c>
      <c r="T111" s="11">
        <v>0</v>
      </c>
      <c r="U111" s="11">
        <v>1561828.48</v>
      </c>
      <c r="V111" s="11">
        <v>0</v>
      </c>
      <c r="W111" s="66">
        <v>46.63</v>
      </c>
      <c r="X111" s="67">
        <v>7.88</v>
      </c>
    </row>
    <row r="112" spans="1:24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380</v>
      </c>
      <c r="H112" s="11">
        <v>2258591</v>
      </c>
      <c r="I112" s="11">
        <v>2135828</v>
      </c>
      <c r="J112" s="11">
        <v>0</v>
      </c>
      <c r="K112" s="11">
        <v>122763</v>
      </c>
      <c r="L112" s="11">
        <v>0</v>
      </c>
      <c r="M112" s="11">
        <v>1212763</v>
      </c>
      <c r="N112" s="11">
        <v>1212763</v>
      </c>
      <c r="O112" s="11">
        <v>0</v>
      </c>
      <c r="P112" s="11">
        <v>5085518.43</v>
      </c>
      <c r="Q112" s="11">
        <v>5085518.43</v>
      </c>
      <c r="R112" s="11">
        <v>0</v>
      </c>
      <c r="S112" s="11">
        <v>0</v>
      </c>
      <c r="T112" s="11">
        <v>0</v>
      </c>
      <c r="U112" s="11">
        <v>1647763</v>
      </c>
      <c r="V112" s="11">
        <v>0</v>
      </c>
      <c r="W112" s="66">
        <v>27.04</v>
      </c>
      <c r="X112" s="67">
        <v>8.76</v>
      </c>
    </row>
    <row r="113" spans="1:24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381</v>
      </c>
      <c r="H113" s="11">
        <v>549196</v>
      </c>
      <c r="I113" s="11">
        <v>549196</v>
      </c>
      <c r="J113" s="11">
        <v>0</v>
      </c>
      <c r="K113" s="11">
        <v>0</v>
      </c>
      <c r="L113" s="11">
        <v>0</v>
      </c>
      <c r="M113" s="11">
        <v>1093479</v>
      </c>
      <c r="N113" s="11">
        <v>1093479</v>
      </c>
      <c r="O113" s="11">
        <v>0</v>
      </c>
      <c r="P113" s="11">
        <v>4524812.37</v>
      </c>
      <c r="Q113" s="11">
        <v>4334958</v>
      </c>
      <c r="R113" s="11">
        <v>0</v>
      </c>
      <c r="S113" s="11">
        <v>189854.37</v>
      </c>
      <c r="T113" s="11">
        <v>1442366</v>
      </c>
      <c r="U113" s="11">
        <v>1310991</v>
      </c>
      <c r="V113" s="11">
        <v>604349</v>
      </c>
      <c r="W113" s="66">
        <v>30.63</v>
      </c>
      <c r="X113" s="67">
        <v>7.02</v>
      </c>
    </row>
    <row r="114" spans="1:24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335</v>
      </c>
      <c r="H114" s="11">
        <v>1414308</v>
      </c>
      <c r="I114" s="11">
        <v>0</v>
      </c>
      <c r="J114" s="11">
        <v>0</v>
      </c>
      <c r="K114" s="11">
        <v>261344</v>
      </c>
      <c r="L114" s="11">
        <v>1152964</v>
      </c>
      <c r="M114" s="11">
        <v>540662</v>
      </c>
      <c r="N114" s="11">
        <v>540662</v>
      </c>
      <c r="O114" s="11">
        <v>0</v>
      </c>
      <c r="P114" s="11">
        <v>3344073.14</v>
      </c>
      <c r="Q114" s="11">
        <v>3344073.14</v>
      </c>
      <c r="R114" s="11">
        <v>0</v>
      </c>
      <c r="S114" s="11">
        <v>0</v>
      </c>
      <c r="T114" s="11">
        <v>0</v>
      </c>
      <c r="U114" s="11">
        <v>744596</v>
      </c>
      <c r="V114" s="11">
        <v>0</v>
      </c>
      <c r="W114" s="66">
        <v>17.66</v>
      </c>
      <c r="X114" s="67">
        <v>3.93</v>
      </c>
    </row>
    <row r="115" spans="1:24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336</v>
      </c>
      <c r="H115" s="11">
        <v>6870386.17</v>
      </c>
      <c r="I115" s="11">
        <v>0</v>
      </c>
      <c r="J115" s="11">
        <v>4500000</v>
      </c>
      <c r="K115" s="11">
        <v>0</v>
      </c>
      <c r="L115" s="11">
        <v>2370386.17</v>
      </c>
      <c r="M115" s="11">
        <v>1555000</v>
      </c>
      <c r="N115" s="11">
        <v>1555000</v>
      </c>
      <c r="O115" s="11">
        <v>0</v>
      </c>
      <c r="P115" s="11">
        <v>8845087.59</v>
      </c>
      <c r="Q115" s="11">
        <v>8845087.59</v>
      </c>
      <c r="R115" s="11">
        <v>0</v>
      </c>
      <c r="S115" s="11">
        <v>0</v>
      </c>
      <c r="T115" s="11">
        <v>0</v>
      </c>
      <c r="U115" s="11">
        <v>2225000</v>
      </c>
      <c r="V115" s="11">
        <v>0</v>
      </c>
      <c r="W115" s="66">
        <v>16.98</v>
      </c>
      <c r="X115" s="67">
        <v>4.27</v>
      </c>
    </row>
    <row r="116" spans="1:24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382</v>
      </c>
      <c r="H116" s="11">
        <v>1730000</v>
      </c>
      <c r="I116" s="11">
        <v>830000</v>
      </c>
      <c r="J116" s="11">
        <v>0</v>
      </c>
      <c r="K116" s="11">
        <v>0</v>
      </c>
      <c r="L116" s="11">
        <v>900000</v>
      </c>
      <c r="M116" s="11">
        <v>2530585</v>
      </c>
      <c r="N116" s="11">
        <v>2530585</v>
      </c>
      <c r="O116" s="11">
        <v>0</v>
      </c>
      <c r="P116" s="11">
        <v>7213733.51</v>
      </c>
      <c r="Q116" s="11">
        <v>7174834.55</v>
      </c>
      <c r="R116" s="11">
        <v>0</v>
      </c>
      <c r="S116" s="11">
        <v>38898.96</v>
      </c>
      <c r="T116" s="11">
        <v>2374834.55</v>
      </c>
      <c r="U116" s="11">
        <v>2897304</v>
      </c>
      <c r="V116" s="11">
        <v>2052685</v>
      </c>
      <c r="W116" s="66">
        <v>18.7</v>
      </c>
      <c r="X116" s="67">
        <v>3.26</v>
      </c>
    </row>
    <row r="117" spans="1:24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383</v>
      </c>
      <c r="H117" s="11">
        <v>3937710</v>
      </c>
      <c r="I117" s="11">
        <v>1250000</v>
      </c>
      <c r="J117" s="11">
        <v>0</v>
      </c>
      <c r="K117" s="11">
        <v>0</v>
      </c>
      <c r="L117" s="11">
        <v>2687710</v>
      </c>
      <c r="M117" s="11">
        <v>1921298</v>
      </c>
      <c r="N117" s="11">
        <v>1921298</v>
      </c>
      <c r="O117" s="11">
        <v>0</v>
      </c>
      <c r="P117" s="11">
        <v>5860944</v>
      </c>
      <c r="Q117" s="11">
        <v>5860944</v>
      </c>
      <c r="R117" s="11">
        <v>0</v>
      </c>
      <c r="S117" s="11">
        <v>0</v>
      </c>
      <c r="T117" s="11">
        <v>1700000</v>
      </c>
      <c r="U117" s="11">
        <v>2171298</v>
      </c>
      <c r="V117" s="11">
        <v>1700000</v>
      </c>
      <c r="W117" s="66">
        <v>24.35</v>
      </c>
      <c r="X117" s="67">
        <v>2.75</v>
      </c>
    </row>
    <row r="118" spans="1:24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384</v>
      </c>
      <c r="H118" s="11">
        <v>2197020</v>
      </c>
      <c r="I118" s="11">
        <v>0</v>
      </c>
      <c r="J118" s="11">
        <v>1100000</v>
      </c>
      <c r="K118" s="11">
        <v>0</v>
      </c>
      <c r="L118" s="11">
        <v>1097020</v>
      </c>
      <c r="M118" s="11">
        <v>1551000</v>
      </c>
      <c r="N118" s="11">
        <v>1151000</v>
      </c>
      <c r="O118" s="11">
        <v>400000</v>
      </c>
      <c r="P118" s="11">
        <v>9727250</v>
      </c>
      <c r="Q118" s="11">
        <v>9727250</v>
      </c>
      <c r="R118" s="11">
        <v>0</v>
      </c>
      <c r="S118" s="11">
        <v>0</v>
      </c>
      <c r="T118" s="11">
        <v>1980000</v>
      </c>
      <c r="U118" s="11">
        <v>2681000</v>
      </c>
      <c r="V118" s="11">
        <v>720000</v>
      </c>
      <c r="W118" s="66">
        <v>38.85</v>
      </c>
      <c r="X118" s="67">
        <v>9.83</v>
      </c>
    </row>
    <row r="119" spans="1:24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385</v>
      </c>
      <c r="H119" s="11">
        <v>25000</v>
      </c>
      <c r="I119" s="11">
        <v>0</v>
      </c>
      <c r="J119" s="11">
        <v>0</v>
      </c>
      <c r="K119" s="11">
        <v>0</v>
      </c>
      <c r="L119" s="11">
        <v>25000</v>
      </c>
      <c r="M119" s="11">
        <v>1042900</v>
      </c>
      <c r="N119" s="11">
        <v>1042900</v>
      </c>
      <c r="O119" s="11">
        <v>0</v>
      </c>
      <c r="P119" s="11">
        <v>5880876.28</v>
      </c>
      <c r="Q119" s="11">
        <v>5880876.28</v>
      </c>
      <c r="R119" s="11">
        <v>0</v>
      </c>
      <c r="S119" s="11">
        <v>0</v>
      </c>
      <c r="T119" s="11">
        <v>0</v>
      </c>
      <c r="U119" s="11">
        <v>1452325</v>
      </c>
      <c r="V119" s="11">
        <v>0</v>
      </c>
      <c r="W119" s="66">
        <v>44.44</v>
      </c>
      <c r="X119" s="67">
        <v>10.97</v>
      </c>
    </row>
    <row r="120" spans="1:24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386</v>
      </c>
      <c r="H120" s="11">
        <v>688237</v>
      </c>
      <c r="I120" s="11">
        <v>0</v>
      </c>
      <c r="J120" s="11">
        <v>0</v>
      </c>
      <c r="K120" s="11">
        <v>0</v>
      </c>
      <c r="L120" s="11">
        <v>688237</v>
      </c>
      <c r="M120" s="11">
        <v>833000</v>
      </c>
      <c r="N120" s="11">
        <v>133000</v>
      </c>
      <c r="O120" s="11">
        <v>700000</v>
      </c>
      <c r="P120" s="11">
        <v>7349200</v>
      </c>
      <c r="Q120" s="11">
        <v>7349200</v>
      </c>
      <c r="R120" s="11">
        <v>0</v>
      </c>
      <c r="S120" s="11">
        <v>0</v>
      </c>
      <c r="T120" s="11">
        <v>0</v>
      </c>
      <c r="U120" s="11">
        <v>1238000</v>
      </c>
      <c r="V120" s="11">
        <v>0</v>
      </c>
      <c r="W120" s="66">
        <v>48.02</v>
      </c>
      <c r="X120" s="67">
        <v>8.09</v>
      </c>
    </row>
    <row r="121" spans="1:24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387</v>
      </c>
      <c r="H121" s="11">
        <v>2347009</v>
      </c>
      <c r="I121" s="11">
        <v>1720327</v>
      </c>
      <c r="J121" s="11">
        <v>0</v>
      </c>
      <c r="K121" s="11">
        <v>0</v>
      </c>
      <c r="L121" s="11">
        <v>626682</v>
      </c>
      <c r="M121" s="11">
        <v>591664</v>
      </c>
      <c r="N121" s="11">
        <v>591664</v>
      </c>
      <c r="O121" s="11">
        <v>0</v>
      </c>
      <c r="P121" s="11">
        <v>2382784</v>
      </c>
      <c r="Q121" s="11">
        <v>2382784</v>
      </c>
      <c r="R121" s="11">
        <v>0</v>
      </c>
      <c r="S121" s="11">
        <v>0</v>
      </c>
      <c r="T121" s="11">
        <v>0</v>
      </c>
      <c r="U121" s="11">
        <v>696570</v>
      </c>
      <c r="V121" s="11">
        <v>0</v>
      </c>
      <c r="W121" s="66">
        <v>19.92</v>
      </c>
      <c r="X121" s="67">
        <v>5.82</v>
      </c>
    </row>
    <row r="122" spans="1:24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388</v>
      </c>
      <c r="H122" s="11">
        <v>4422991.35</v>
      </c>
      <c r="I122" s="11">
        <v>0</v>
      </c>
      <c r="J122" s="11">
        <v>3000000</v>
      </c>
      <c r="K122" s="11">
        <v>0</v>
      </c>
      <c r="L122" s="11">
        <v>1422991.35</v>
      </c>
      <c r="M122" s="11">
        <v>2029654</v>
      </c>
      <c r="N122" s="11">
        <v>29654</v>
      </c>
      <c r="O122" s="11">
        <v>2000000</v>
      </c>
      <c r="P122" s="11">
        <v>16245457.71</v>
      </c>
      <c r="Q122" s="11">
        <v>16245457.71</v>
      </c>
      <c r="R122" s="11">
        <v>0</v>
      </c>
      <c r="S122" s="11">
        <v>0</v>
      </c>
      <c r="T122" s="11">
        <v>0</v>
      </c>
      <c r="U122" s="11">
        <v>2996854</v>
      </c>
      <c r="V122" s="11">
        <v>0</v>
      </c>
      <c r="W122" s="66">
        <v>38.49</v>
      </c>
      <c r="X122" s="67">
        <v>7.1</v>
      </c>
    </row>
    <row r="123" spans="1:24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389</v>
      </c>
      <c r="H123" s="11">
        <v>4277912</v>
      </c>
      <c r="I123" s="11">
        <v>4177912</v>
      </c>
      <c r="J123" s="11">
        <v>0</v>
      </c>
      <c r="K123" s="11">
        <v>0</v>
      </c>
      <c r="L123" s="11">
        <v>100000</v>
      </c>
      <c r="M123" s="11">
        <v>940480</v>
      </c>
      <c r="N123" s="11">
        <v>440480</v>
      </c>
      <c r="O123" s="11">
        <v>500000</v>
      </c>
      <c r="P123" s="11">
        <v>7941557.47</v>
      </c>
      <c r="Q123" s="11">
        <v>7736260</v>
      </c>
      <c r="R123" s="11">
        <v>0</v>
      </c>
      <c r="S123" s="11">
        <v>205297.47</v>
      </c>
      <c r="T123" s="11">
        <v>0</v>
      </c>
      <c r="U123" s="11">
        <v>1482495</v>
      </c>
      <c r="V123" s="11">
        <v>0</v>
      </c>
      <c r="W123" s="66">
        <v>48.46</v>
      </c>
      <c r="X123" s="67">
        <v>9.04</v>
      </c>
    </row>
    <row r="124" spans="1:24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390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925824</v>
      </c>
      <c r="N124" s="11">
        <v>825824</v>
      </c>
      <c r="O124" s="11">
        <v>100000</v>
      </c>
      <c r="P124" s="11">
        <v>6669681</v>
      </c>
      <c r="Q124" s="11">
        <v>6669681</v>
      </c>
      <c r="R124" s="11">
        <v>0</v>
      </c>
      <c r="S124" s="11">
        <v>0</v>
      </c>
      <c r="T124" s="11">
        <v>0</v>
      </c>
      <c r="U124" s="11">
        <v>1325824</v>
      </c>
      <c r="V124" s="11">
        <v>0</v>
      </c>
      <c r="W124" s="66">
        <v>41.77</v>
      </c>
      <c r="X124" s="67">
        <v>8.3</v>
      </c>
    </row>
    <row r="125" spans="1:24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391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2396135</v>
      </c>
      <c r="N125" s="11">
        <v>2396135</v>
      </c>
      <c r="O125" s="11">
        <v>0</v>
      </c>
      <c r="P125" s="11">
        <v>7718914.17</v>
      </c>
      <c r="Q125" s="11">
        <v>7645373</v>
      </c>
      <c r="R125" s="11">
        <v>0</v>
      </c>
      <c r="S125" s="11">
        <v>73541.17</v>
      </c>
      <c r="T125" s="11">
        <v>0</v>
      </c>
      <c r="U125" s="11">
        <v>2804035</v>
      </c>
      <c r="V125" s="11">
        <v>1197683</v>
      </c>
      <c r="W125" s="66">
        <v>23.41</v>
      </c>
      <c r="X125" s="67">
        <v>4.87</v>
      </c>
    </row>
    <row r="126" spans="1:24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392</v>
      </c>
      <c r="H126" s="11">
        <v>436224</v>
      </c>
      <c r="I126" s="11">
        <v>300000</v>
      </c>
      <c r="J126" s="11">
        <v>0</v>
      </c>
      <c r="K126" s="11">
        <v>0</v>
      </c>
      <c r="L126" s="11">
        <v>136224</v>
      </c>
      <c r="M126" s="11">
        <v>547304</v>
      </c>
      <c r="N126" s="11">
        <v>547304</v>
      </c>
      <c r="O126" s="11">
        <v>0</v>
      </c>
      <c r="P126" s="11">
        <v>4624149.38</v>
      </c>
      <c r="Q126" s="11">
        <v>4624149.38</v>
      </c>
      <c r="R126" s="11">
        <v>0</v>
      </c>
      <c r="S126" s="11">
        <v>0</v>
      </c>
      <c r="T126" s="11">
        <v>0</v>
      </c>
      <c r="U126" s="11">
        <v>798004</v>
      </c>
      <c r="V126" s="11">
        <v>0</v>
      </c>
      <c r="W126" s="66">
        <v>30.42</v>
      </c>
      <c r="X126" s="67">
        <v>5.24</v>
      </c>
    </row>
    <row r="127" spans="1:24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337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2517047</v>
      </c>
      <c r="N127" s="11">
        <v>617047</v>
      </c>
      <c r="O127" s="11">
        <v>1900000</v>
      </c>
      <c r="P127" s="11">
        <v>19446661.64</v>
      </c>
      <c r="Q127" s="11">
        <v>19431225.44</v>
      </c>
      <c r="R127" s="11">
        <v>0</v>
      </c>
      <c r="S127" s="11">
        <v>15436.2</v>
      </c>
      <c r="T127" s="11">
        <v>4161850.44</v>
      </c>
      <c r="U127" s="11">
        <v>3509903</v>
      </c>
      <c r="V127" s="11">
        <v>524547</v>
      </c>
      <c r="W127" s="66">
        <v>43.66</v>
      </c>
      <c r="X127" s="67">
        <v>8.52</v>
      </c>
    </row>
    <row r="128" spans="1:24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338</v>
      </c>
      <c r="H128" s="11">
        <v>597790</v>
      </c>
      <c r="I128" s="11">
        <v>0</v>
      </c>
      <c r="J128" s="11">
        <v>411175</v>
      </c>
      <c r="K128" s="11">
        <v>0</v>
      </c>
      <c r="L128" s="11">
        <v>186615</v>
      </c>
      <c r="M128" s="11">
        <v>597790</v>
      </c>
      <c r="N128" s="11">
        <v>297790</v>
      </c>
      <c r="O128" s="11">
        <v>300000</v>
      </c>
      <c r="P128" s="11">
        <v>17008165.01</v>
      </c>
      <c r="Q128" s="11">
        <v>17008165.01</v>
      </c>
      <c r="R128" s="11">
        <v>0</v>
      </c>
      <c r="S128" s="11">
        <v>0</v>
      </c>
      <c r="T128" s="11">
        <v>0</v>
      </c>
      <c r="U128" s="11">
        <v>1597790</v>
      </c>
      <c r="V128" s="11">
        <v>0</v>
      </c>
      <c r="W128" s="66">
        <v>46.05</v>
      </c>
      <c r="X128" s="67">
        <v>4.32</v>
      </c>
    </row>
    <row r="129" spans="1:24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339</v>
      </c>
      <c r="H129" s="11">
        <v>5276451</v>
      </c>
      <c r="I129" s="11">
        <v>4046500</v>
      </c>
      <c r="J129" s="11">
        <v>0</v>
      </c>
      <c r="K129" s="11">
        <v>0</v>
      </c>
      <c r="L129" s="11">
        <v>1229951</v>
      </c>
      <c r="M129" s="11">
        <v>2950772</v>
      </c>
      <c r="N129" s="11">
        <v>2404772</v>
      </c>
      <c r="O129" s="11">
        <v>546000</v>
      </c>
      <c r="P129" s="11">
        <v>23441919</v>
      </c>
      <c r="Q129" s="11">
        <v>23441919</v>
      </c>
      <c r="R129" s="11">
        <v>0</v>
      </c>
      <c r="S129" s="11">
        <v>0</v>
      </c>
      <c r="T129" s="11">
        <v>0</v>
      </c>
      <c r="U129" s="11">
        <v>3871372</v>
      </c>
      <c r="V129" s="11">
        <v>900000</v>
      </c>
      <c r="W129" s="66">
        <v>43.77</v>
      </c>
      <c r="X129" s="67">
        <v>5.54</v>
      </c>
    </row>
    <row r="130" spans="1:24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11">
        <v>913693</v>
      </c>
      <c r="I130" s="11">
        <v>0</v>
      </c>
      <c r="J130" s="11">
        <v>0</v>
      </c>
      <c r="K130" s="11">
        <v>913693</v>
      </c>
      <c r="L130" s="11">
        <v>0</v>
      </c>
      <c r="M130" s="11">
        <v>370000</v>
      </c>
      <c r="N130" s="11">
        <v>370000</v>
      </c>
      <c r="O130" s="11">
        <v>0</v>
      </c>
      <c r="P130" s="11">
        <v>6430000</v>
      </c>
      <c r="Q130" s="11">
        <v>6430000</v>
      </c>
      <c r="R130" s="11">
        <v>0</v>
      </c>
      <c r="S130" s="11">
        <v>0</v>
      </c>
      <c r="T130" s="11">
        <v>0</v>
      </c>
      <c r="U130" s="11">
        <v>591397</v>
      </c>
      <c r="V130" s="11">
        <v>0</v>
      </c>
      <c r="W130" s="66">
        <v>24.48</v>
      </c>
      <c r="X130" s="67">
        <v>2.25</v>
      </c>
    </row>
    <row r="131" spans="1:24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11">
        <v>853006</v>
      </c>
      <c r="I131" s="11">
        <v>853006</v>
      </c>
      <c r="J131" s="11">
        <v>0</v>
      </c>
      <c r="K131" s="11">
        <v>0</v>
      </c>
      <c r="L131" s="11">
        <v>0</v>
      </c>
      <c r="M131" s="11">
        <v>2135263</v>
      </c>
      <c r="N131" s="11">
        <v>2135263</v>
      </c>
      <c r="O131" s="11">
        <v>0</v>
      </c>
      <c r="P131" s="11">
        <v>6070372.28</v>
      </c>
      <c r="Q131" s="11">
        <v>6070372.28</v>
      </c>
      <c r="R131" s="11">
        <v>0</v>
      </c>
      <c r="S131" s="11">
        <v>0</v>
      </c>
      <c r="T131" s="11">
        <v>2308785.28</v>
      </c>
      <c r="U131" s="11">
        <v>2325263</v>
      </c>
      <c r="V131" s="11">
        <v>1291483</v>
      </c>
      <c r="W131" s="66">
        <v>29.37</v>
      </c>
      <c r="X131" s="67">
        <v>8.07</v>
      </c>
    </row>
    <row r="132" spans="1:24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395</v>
      </c>
      <c r="H132" s="11">
        <v>686479</v>
      </c>
      <c r="I132" s="11">
        <v>650000</v>
      </c>
      <c r="J132" s="11">
        <v>0</v>
      </c>
      <c r="K132" s="11">
        <v>0</v>
      </c>
      <c r="L132" s="11">
        <v>36479</v>
      </c>
      <c r="M132" s="11">
        <v>650663</v>
      </c>
      <c r="N132" s="11">
        <v>650663</v>
      </c>
      <c r="O132" s="11">
        <v>0</v>
      </c>
      <c r="P132" s="11">
        <v>5256846.24</v>
      </c>
      <c r="Q132" s="11">
        <v>5169174.38</v>
      </c>
      <c r="R132" s="11">
        <v>0</v>
      </c>
      <c r="S132" s="11">
        <v>87671.86</v>
      </c>
      <c r="T132" s="11">
        <v>0</v>
      </c>
      <c r="U132" s="11">
        <v>990663</v>
      </c>
      <c r="V132" s="11">
        <v>0</v>
      </c>
      <c r="W132" s="66">
        <v>59.99</v>
      </c>
      <c r="X132" s="67">
        <v>11.3</v>
      </c>
    </row>
    <row r="133" spans="1:24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396</v>
      </c>
      <c r="H133" s="11">
        <v>1720800.77</v>
      </c>
      <c r="I133" s="11">
        <v>1572577.77</v>
      </c>
      <c r="J133" s="11">
        <v>0</v>
      </c>
      <c r="K133" s="11">
        <v>0</v>
      </c>
      <c r="L133" s="11">
        <v>148223</v>
      </c>
      <c r="M133" s="11">
        <v>644756.64</v>
      </c>
      <c r="N133" s="11">
        <v>644756.64</v>
      </c>
      <c r="O133" s="11">
        <v>0</v>
      </c>
      <c r="P133" s="11">
        <v>5792947.74</v>
      </c>
      <c r="Q133" s="11">
        <v>5792601.74</v>
      </c>
      <c r="R133" s="11">
        <v>0</v>
      </c>
      <c r="S133" s="11">
        <v>346</v>
      </c>
      <c r="T133" s="11">
        <v>0</v>
      </c>
      <c r="U133" s="11">
        <v>954410.64</v>
      </c>
      <c r="V133" s="11">
        <v>0</v>
      </c>
      <c r="W133" s="66">
        <v>33.02</v>
      </c>
      <c r="X133" s="67">
        <v>5.44</v>
      </c>
    </row>
    <row r="134" spans="1:24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397</v>
      </c>
      <c r="H134" s="11">
        <v>223614</v>
      </c>
      <c r="I134" s="11">
        <v>140000</v>
      </c>
      <c r="J134" s="11">
        <v>0</v>
      </c>
      <c r="K134" s="11">
        <v>0</v>
      </c>
      <c r="L134" s="11">
        <v>83614</v>
      </c>
      <c r="M134" s="11">
        <v>30000</v>
      </c>
      <c r="N134" s="11">
        <v>30000</v>
      </c>
      <c r="O134" s="11">
        <v>0</v>
      </c>
      <c r="P134" s="11">
        <v>160000</v>
      </c>
      <c r="Q134" s="11">
        <v>160000</v>
      </c>
      <c r="R134" s="11">
        <v>0</v>
      </c>
      <c r="S134" s="11">
        <v>0</v>
      </c>
      <c r="T134" s="11">
        <v>160000</v>
      </c>
      <c r="U134" s="11">
        <v>89125</v>
      </c>
      <c r="V134" s="11">
        <v>30000</v>
      </c>
      <c r="W134" s="66">
        <v>0</v>
      </c>
      <c r="X134" s="67">
        <v>1.32</v>
      </c>
    </row>
    <row r="135" spans="1:24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398</v>
      </c>
      <c r="H135" s="11">
        <v>620000</v>
      </c>
      <c r="I135" s="11">
        <v>0</v>
      </c>
      <c r="J135" s="11">
        <v>620000</v>
      </c>
      <c r="K135" s="11">
        <v>0</v>
      </c>
      <c r="L135" s="11">
        <v>0</v>
      </c>
      <c r="M135" s="11">
        <v>2645858</v>
      </c>
      <c r="N135" s="11">
        <v>1345858</v>
      </c>
      <c r="O135" s="11">
        <v>1300000</v>
      </c>
      <c r="P135" s="11">
        <v>12295939.33</v>
      </c>
      <c r="Q135" s="11">
        <v>11801699.12</v>
      </c>
      <c r="R135" s="11">
        <v>0</v>
      </c>
      <c r="S135" s="11">
        <v>494240.21</v>
      </c>
      <c r="T135" s="11">
        <v>3183316.35</v>
      </c>
      <c r="U135" s="11">
        <v>3244168.15</v>
      </c>
      <c r="V135" s="11">
        <v>1300000</v>
      </c>
      <c r="W135" s="66">
        <v>33.19</v>
      </c>
      <c r="X135" s="67">
        <v>7.08</v>
      </c>
    </row>
    <row r="136" spans="1:24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399</v>
      </c>
      <c r="H136" s="11">
        <v>4242009</v>
      </c>
      <c r="I136" s="11">
        <v>4119862</v>
      </c>
      <c r="J136" s="11">
        <v>0</v>
      </c>
      <c r="K136" s="11">
        <v>0</v>
      </c>
      <c r="L136" s="11">
        <v>122147</v>
      </c>
      <c r="M136" s="11">
        <v>375000</v>
      </c>
      <c r="N136" s="11">
        <v>375000</v>
      </c>
      <c r="O136" s="11">
        <v>0</v>
      </c>
      <c r="P136" s="11">
        <v>1606250</v>
      </c>
      <c r="Q136" s="11">
        <v>1606250</v>
      </c>
      <c r="R136" s="11">
        <v>0</v>
      </c>
      <c r="S136" s="11">
        <v>0</v>
      </c>
      <c r="T136" s="11">
        <v>0</v>
      </c>
      <c r="U136" s="11">
        <v>515000</v>
      </c>
      <c r="V136" s="11">
        <v>0</v>
      </c>
      <c r="W136" s="66">
        <v>12.21</v>
      </c>
      <c r="X136" s="67">
        <v>3.91</v>
      </c>
    </row>
    <row r="137" spans="1:24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400</v>
      </c>
      <c r="H137" s="11">
        <v>1370125.73</v>
      </c>
      <c r="I137" s="11">
        <v>1250000</v>
      </c>
      <c r="J137" s="11">
        <v>0</v>
      </c>
      <c r="K137" s="11">
        <v>0</v>
      </c>
      <c r="L137" s="11">
        <v>120125.73</v>
      </c>
      <c r="M137" s="11">
        <v>997600</v>
      </c>
      <c r="N137" s="11">
        <v>997600</v>
      </c>
      <c r="O137" s="11">
        <v>0</v>
      </c>
      <c r="P137" s="11">
        <v>4162600</v>
      </c>
      <c r="Q137" s="11">
        <v>4162600</v>
      </c>
      <c r="R137" s="11">
        <v>0</v>
      </c>
      <c r="S137" s="11">
        <v>0</v>
      </c>
      <c r="T137" s="11">
        <v>0</v>
      </c>
      <c r="U137" s="11">
        <v>1161294</v>
      </c>
      <c r="V137" s="11">
        <v>0</v>
      </c>
      <c r="W137" s="66">
        <v>20.75</v>
      </c>
      <c r="X137" s="67">
        <v>5.78</v>
      </c>
    </row>
    <row r="138" spans="1:24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401</v>
      </c>
      <c r="H138" s="11">
        <v>7492701</v>
      </c>
      <c r="I138" s="11">
        <v>0</v>
      </c>
      <c r="J138" s="11">
        <v>0</v>
      </c>
      <c r="K138" s="11">
        <v>7492701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66">
        <v>0</v>
      </c>
      <c r="X138" s="67">
        <v>0</v>
      </c>
    </row>
    <row r="139" spans="1:24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402</v>
      </c>
      <c r="H139" s="11">
        <v>1938201</v>
      </c>
      <c r="I139" s="11">
        <v>823851</v>
      </c>
      <c r="J139" s="11">
        <v>0</v>
      </c>
      <c r="K139" s="11">
        <v>0</v>
      </c>
      <c r="L139" s="11">
        <v>1114350</v>
      </c>
      <c r="M139" s="11">
        <v>376828</v>
      </c>
      <c r="N139" s="11">
        <v>376828</v>
      </c>
      <c r="O139" s="11">
        <v>0</v>
      </c>
      <c r="P139" s="11">
        <v>4108791.33</v>
      </c>
      <c r="Q139" s="11">
        <v>4108791.33</v>
      </c>
      <c r="R139" s="11">
        <v>0</v>
      </c>
      <c r="S139" s="11">
        <v>0</v>
      </c>
      <c r="T139" s="11">
        <v>777435.33</v>
      </c>
      <c r="U139" s="11">
        <v>556828</v>
      </c>
      <c r="V139" s="11">
        <v>0</v>
      </c>
      <c r="W139" s="66">
        <v>40.91</v>
      </c>
      <c r="X139" s="67">
        <v>6.83</v>
      </c>
    </row>
    <row r="140" spans="1:24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403</v>
      </c>
      <c r="H140" s="11">
        <v>483626.22</v>
      </c>
      <c r="I140" s="11">
        <v>483626.22</v>
      </c>
      <c r="J140" s="11">
        <v>0</v>
      </c>
      <c r="K140" s="11">
        <v>0</v>
      </c>
      <c r="L140" s="11">
        <v>0</v>
      </c>
      <c r="M140" s="11">
        <v>844995.56</v>
      </c>
      <c r="N140" s="11">
        <v>844995.56</v>
      </c>
      <c r="O140" s="11">
        <v>0</v>
      </c>
      <c r="P140" s="11">
        <v>3253547.84</v>
      </c>
      <c r="Q140" s="11">
        <v>3253547.84</v>
      </c>
      <c r="R140" s="11">
        <v>0</v>
      </c>
      <c r="S140" s="11">
        <v>0</v>
      </c>
      <c r="T140" s="11">
        <v>260824.84</v>
      </c>
      <c r="U140" s="11">
        <v>1034995.56</v>
      </c>
      <c r="V140" s="11">
        <v>274738.56</v>
      </c>
      <c r="W140" s="66">
        <v>20.33</v>
      </c>
      <c r="X140" s="67">
        <v>5.16</v>
      </c>
    </row>
    <row r="141" spans="1:24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404</v>
      </c>
      <c r="H141" s="11">
        <v>171767</v>
      </c>
      <c r="I141" s="11">
        <v>80028</v>
      </c>
      <c r="J141" s="11">
        <v>0</v>
      </c>
      <c r="K141" s="11">
        <v>0</v>
      </c>
      <c r="L141" s="11">
        <v>65889</v>
      </c>
      <c r="M141" s="11">
        <v>765859.09</v>
      </c>
      <c r="N141" s="11">
        <v>765859.09</v>
      </c>
      <c r="O141" s="11">
        <v>0</v>
      </c>
      <c r="P141" s="11">
        <v>13436858.71</v>
      </c>
      <c r="Q141" s="11">
        <v>13333916.34</v>
      </c>
      <c r="R141" s="11">
        <v>0</v>
      </c>
      <c r="S141" s="11">
        <v>102942.37</v>
      </c>
      <c r="T141" s="11">
        <v>1073925</v>
      </c>
      <c r="U141" s="11">
        <v>1442949.09</v>
      </c>
      <c r="V141" s="11">
        <v>307016</v>
      </c>
      <c r="W141" s="66">
        <v>69.51</v>
      </c>
      <c r="X141" s="67">
        <v>6.38</v>
      </c>
    </row>
    <row r="142" spans="1:24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405</v>
      </c>
      <c r="H142" s="11">
        <v>627013</v>
      </c>
      <c r="I142" s="11">
        <v>0</v>
      </c>
      <c r="J142" s="11">
        <v>0</v>
      </c>
      <c r="K142" s="11">
        <v>364513</v>
      </c>
      <c r="L142" s="11">
        <v>262500</v>
      </c>
      <c r="M142" s="11">
        <v>262500</v>
      </c>
      <c r="N142" s="11">
        <v>262500</v>
      </c>
      <c r="O142" s="11">
        <v>0</v>
      </c>
      <c r="P142" s="11">
        <v>1509375</v>
      </c>
      <c r="Q142" s="11">
        <v>1509375</v>
      </c>
      <c r="R142" s="11">
        <v>0</v>
      </c>
      <c r="S142" s="11">
        <v>0</v>
      </c>
      <c r="T142" s="11">
        <v>0</v>
      </c>
      <c r="U142" s="11">
        <v>410337</v>
      </c>
      <c r="V142" s="11">
        <v>0</v>
      </c>
      <c r="W142" s="66">
        <v>13.77</v>
      </c>
      <c r="X142" s="67">
        <v>3.74</v>
      </c>
    </row>
    <row r="143" spans="1:24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406</v>
      </c>
      <c r="H143" s="11">
        <v>1203495.2</v>
      </c>
      <c r="I143" s="11">
        <v>1203495.2</v>
      </c>
      <c r="J143" s="11">
        <v>0</v>
      </c>
      <c r="K143" s="11">
        <v>0</v>
      </c>
      <c r="L143" s="11">
        <v>0</v>
      </c>
      <c r="M143" s="11">
        <v>1462137.2</v>
      </c>
      <c r="N143" s="11">
        <v>1462137.2</v>
      </c>
      <c r="O143" s="11">
        <v>0</v>
      </c>
      <c r="P143" s="11">
        <v>7367414.68</v>
      </c>
      <c r="Q143" s="11">
        <v>7367414.68</v>
      </c>
      <c r="R143" s="11">
        <v>0</v>
      </c>
      <c r="S143" s="11">
        <v>0</v>
      </c>
      <c r="T143" s="11">
        <v>0</v>
      </c>
      <c r="U143" s="11">
        <v>1848399.2</v>
      </c>
      <c r="V143" s="11">
        <v>0</v>
      </c>
      <c r="W143" s="66">
        <v>46.44</v>
      </c>
      <c r="X143" s="67">
        <v>11.65</v>
      </c>
    </row>
    <row r="144" spans="1:24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407</v>
      </c>
      <c r="H144" s="11">
        <v>2945107</v>
      </c>
      <c r="I144" s="11">
        <v>2945107</v>
      </c>
      <c r="J144" s="11">
        <v>0</v>
      </c>
      <c r="K144" s="11">
        <v>0</v>
      </c>
      <c r="L144" s="11">
        <v>0</v>
      </c>
      <c r="M144" s="11">
        <v>2545107</v>
      </c>
      <c r="N144" s="11">
        <v>2205107</v>
      </c>
      <c r="O144" s="11">
        <v>340000</v>
      </c>
      <c r="P144" s="11">
        <v>6918731.91</v>
      </c>
      <c r="Q144" s="11">
        <v>6917580</v>
      </c>
      <c r="R144" s="11">
        <v>0</v>
      </c>
      <c r="S144" s="11">
        <v>1151.91</v>
      </c>
      <c r="T144" s="11">
        <v>0</v>
      </c>
      <c r="U144" s="11">
        <v>2995107</v>
      </c>
      <c r="V144" s="11">
        <v>0</v>
      </c>
      <c r="W144" s="66">
        <v>32.34</v>
      </c>
      <c r="X144" s="67">
        <v>14</v>
      </c>
    </row>
    <row r="145" spans="1:24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346</v>
      </c>
      <c r="H145" s="11">
        <v>6559540</v>
      </c>
      <c r="I145" s="11">
        <v>3559540</v>
      </c>
      <c r="J145" s="11">
        <v>3000000</v>
      </c>
      <c r="K145" s="11">
        <v>0</v>
      </c>
      <c r="L145" s="11">
        <v>0</v>
      </c>
      <c r="M145" s="11">
        <v>3277208</v>
      </c>
      <c r="N145" s="11">
        <v>2077208</v>
      </c>
      <c r="O145" s="11">
        <v>1200000</v>
      </c>
      <c r="P145" s="11">
        <v>18340550.87</v>
      </c>
      <c r="Q145" s="11">
        <v>18340550.87</v>
      </c>
      <c r="R145" s="11">
        <v>0</v>
      </c>
      <c r="S145" s="11">
        <v>0</v>
      </c>
      <c r="T145" s="11">
        <v>0</v>
      </c>
      <c r="U145" s="11">
        <v>4123208</v>
      </c>
      <c r="V145" s="11">
        <v>0</v>
      </c>
      <c r="W145" s="66">
        <v>37.31</v>
      </c>
      <c r="X145" s="67">
        <v>8.38</v>
      </c>
    </row>
    <row r="146" spans="1:24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408</v>
      </c>
      <c r="H146" s="11">
        <v>5679000</v>
      </c>
      <c r="I146" s="11">
        <v>0</v>
      </c>
      <c r="J146" s="11">
        <v>5129000</v>
      </c>
      <c r="K146" s="11">
        <v>0</v>
      </c>
      <c r="L146" s="11">
        <v>550000</v>
      </c>
      <c r="M146" s="11">
        <v>5732807</v>
      </c>
      <c r="N146" s="11">
        <v>5732807</v>
      </c>
      <c r="O146" s="11">
        <v>0</v>
      </c>
      <c r="P146" s="11">
        <v>5926640.55</v>
      </c>
      <c r="Q146" s="11">
        <v>5926640.55</v>
      </c>
      <c r="R146" s="11">
        <v>0</v>
      </c>
      <c r="S146" s="11">
        <v>0</v>
      </c>
      <c r="T146" s="11">
        <v>0</v>
      </c>
      <c r="U146" s="11">
        <v>6012807</v>
      </c>
      <c r="V146" s="11">
        <v>1262615</v>
      </c>
      <c r="W146" s="66">
        <v>33.26</v>
      </c>
      <c r="X146" s="67">
        <v>26.66</v>
      </c>
    </row>
    <row r="147" spans="1:24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409</v>
      </c>
      <c r="H147" s="11">
        <v>1708360</v>
      </c>
      <c r="I147" s="11">
        <v>1708360</v>
      </c>
      <c r="J147" s="11">
        <v>0</v>
      </c>
      <c r="K147" s="11">
        <v>0</v>
      </c>
      <c r="L147" s="11">
        <v>0</v>
      </c>
      <c r="M147" s="11">
        <v>615200</v>
      </c>
      <c r="N147" s="11">
        <v>615200</v>
      </c>
      <c r="O147" s="11">
        <v>0</v>
      </c>
      <c r="P147" s="11">
        <v>6576342.51</v>
      </c>
      <c r="Q147" s="11">
        <v>6527400</v>
      </c>
      <c r="R147" s="11">
        <v>0</v>
      </c>
      <c r="S147" s="11">
        <v>48942.51</v>
      </c>
      <c r="T147" s="11">
        <v>0</v>
      </c>
      <c r="U147" s="11">
        <v>1155200</v>
      </c>
      <c r="V147" s="11">
        <v>0</v>
      </c>
      <c r="W147" s="66">
        <v>36.5</v>
      </c>
      <c r="X147" s="67">
        <v>6.41</v>
      </c>
    </row>
    <row r="148" spans="1:24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11">
        <v>2000000</v>
      </c>
      <c r="I148" s="11">
        <v>0</v>
      </c>
      <c r="J148" s="11">
        <v>0</v>
      </c>
      <c r="K148" s="11">
        <v>2000000</v>
      </c>
      <c r="L148" s="11">
        <v>0</v>
      </c>
      <c r="M148" s="11">
        <v>0</v>
      </c>
      <c r="N148" s="11">
        <v>0</v>
      </c>
      <c r="O148" s="11">
        <v>0</v>
      </c>
      <c r="P148" s="11">
        <v>359</v>
      </c>
      <c r="Q148" s="11">
        <v>0</v>
      </c>
      <c r="R148" s="11">
        <v>0</v>
      </c>
      <c r="S148" s="11">
        <v>359</v>
      </c>
      <c r="T148" s="11">
        <v>0</v>
      </c>
      <c r="U148" s="11">
        <v>0</v>
      </c>
      <c r="V148" s="11">
        <v>0</v>
      </c>
      <c r="W148" s="66">
        <v>0</v>
      </c>
      <c r="X148" s="67">
        <v>0</v>
      </c>
    </row>
    <row r="149" spans="1:24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411</v>
      </c>
      <c r="H149" s="11">
        <v>404785</v>
      </c>
      <c r="I149" s="11">
        <v>404785</v>
      </c>
      <c r="J149" s="11">
        <v>0</v>
      </c>
      <c r="K149" s="11">
        <v>0</v>
      </c>
      <c r="L149" s="11">
        <v>0</v>
      </c>
      <c r="M149" s="11">
        <v>654104</v>
      </c>
      <c r="N149" s="11">
        <v>654104</v>
      </c>
      <c r="O149" s="11">
        <v>0</v>
      </c>
      <c r="P149" s="11">
        <v>4828046.41</v>
      </c>
      <c r="Q149" s="11">
        <v>4798654.36</v>
      </c>
      <c r="R149" s="11">
        <v>0</v>
      </c>
      <c r="S149" s="11">
        <v>29392.05</v>
      </c>
      <c r="T149" s="11">
        <v>0</v>
      </c>
      <c r="U149" s="11">
        <v>954104</v>
      </c>
      <c r="V149" s="11">
        <v>0</v>
      </c>
      <c r="W149" s="66">
        <v>43.3</v>
      </c>
      <c r="X149" s="67">
        <v>8.55</v>
      </c>
    </row>
    <row r="150" spans="1:24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412</v>
      </c>
      <c r="H150" s="11">
        <v>1058481</v>
      </c>
      <c r="I150" s="11">
        <v>141646</v>
      </c>
      <c r="J150" s="11">
        <v>0</v>
      </c>
      <c r="K150" s="11">
        <v>0</v>
      </c>
      <c r="L150" s="11">
        <v>916835</v>
      </c>
      <c r="M150" s="11">
        <v>1250556</v>
      </c>
      <c r="N150" s="11">
        <v>1250556</v>
      </c>
      <c r="O150" s="11">
        <v>0</v>
      </c>
      <c r="P150" s="11">
        <v>7877902.95</v>
      </c>
      <c r="Q150" s="11">
        <v>7847700</v>
      </c>
      <c r="R150" s="11">
        <v>0</v>
      </c>
      <c r="S150" s="11">
        <v>30202.95</v>
      </c>
      <c r="T150" s="11">
        <v>0</v>
      </c>
      <c r="U150" s="11">
        <v>1725556</v>
      </c>
      <c r="V150" s="11">
        <v>0</v>
      </c>
      <c r="W150" s="66">
        <v>34.62</v>
      </c>
      <c r="X150" s="67">
        <v>7.58</v>
      </c>
    </row>
    <row r="151" spans="1:24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413</v>
      </c>
      <c r="H151" s="11">
        <v>4348577</v>
      </c>
      <c r="I151" s="11">
        <v>400000</v>
      </c>
      <c r="J151" s="11">
        <v>2600000</v>
      </c>
      <c r="K151" s="11">
        <v>0</v>
      </c>
      <c r="L151" s="11">
        <v>1348577</v>
      </c>
      <c r="M151" s="11">
        <v>1130000</v>
      </c>
      <c r="N151" s="11">
        <v>130000</v>
      </c>
      <c r="O151" s="11">
        <v>1000000</v>
      </c>
      <c r="P151" s="11">
        <v>11556900</v>
      </c>
      <c r="Q151" s="11">
        <v>11556900</v>
      </c>
      <c r="R151" s="11">
        <v>0</v>
      </c>
      <c r="S151" s="11">
        <v>0</v>
      </c>
      <c r="T151" s="11">
        <v>0</v>
      </c>
      <c r="U151" s="11">
        <v>1817600</v>
      </c>
      <c r="V151" s="11">
        <v>0</v>
      </c>
      <c r="W151" s="66">
        <v>44.6</v>
      </c>
      <c r="X151" s="67">
        <v>7.01</v>
      </c>
    </row>
    <row r="152" spans="1:24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11">
        <v>2451042</v>
      </c>
      <c r="I152" s="11">
        <v>0</v>
      </c>
      <c r="J152" s="11">
        <v>0</v>
      </c>
      <c r="K152" s="11">
        <v>171259</v>
      </c>
      <c r="L152" s="11">
        <v>2279783</v>
      </c>
      <c r="M152" s="11">
        <v>645689</v>
      </c>
      <c r="N152" s="11">
        <v>645689</v>
      </c>
      <c r="O152" s="11">
        <v>0</v>
      </c>
      <c r="P152" s="11">
        <v>2237756.57</v>
      </c>
      <c r="Q152" s="11">
        <v>2217067.67</v>
      </c>
      <c r="R152" s="11">
        <v>0</v>
      </c>
      <c r="S152" s="11">
        <v>20688.9</v>
      </c>
      <c r="T152" s="11">
        <v>0</v>
      </c>
      <c r="U152" s="11">
        <v>740083</v>
      </c>
      <c r="V152" s="11">
        <v>394823</v>
      </c>
      <c r="W152" s="66">
        <v>11.75</v>
      </c>
      <c r="X152" s="67">
        <v>1.81</v>
      </c>
    </row>
    <row r="153" spans="1:24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415</v>
      </c>
      <c r="H153" s="11">
        <v>1301179</v>
      </c>
      <c r="I153" s="11">
        <v>0</v>
      </c>
      <c r="J153" s="11">
        <v>800000</v>
      </c>
      <c r="K153" s="11">
        <v>0</v>
      </c>
      <c r="L153" s="11">
        <v>501179</v>
      </c>
      <c r="M153" s="11">
        <v>1043000</v>
      </c>
      <c r="N153" s="11">
        <v>10000</v>
      </c>
      <c r="O153" s="11">
        <v>1033000</v>
      </c>
      <c r="P153" s="11">
        <v>3334000</v>
      </c>
      <c r="Q153" s="11">
        <v>3334000</v>
      </c>
      <c r="R153" s="11">
        <v>0</v>
      </c>
      <c r="S153" s="11">
        <v>0</v>
      </c>
      <c r="T153" s="11">
        <v>36960</v>
      </c>
      <c r="U153" s="11">
        <v>1333000</v>
      </c>
      <c r="V153" s="11">
        <v>9240</v>
      </c>
      <c r="W153" s="66">
        <v>20.1</v>
      </c>
      <c r="X153" s="67">
        <v>8.07</v>
      </c>
    </row>
    <row r="154" spans="1:24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351</v>
      </c>
      <c r="H154" s="11">
        <v>2440729</v>
      </c>
      <c r="I154" s="11">
        <v>2000000</v>
      </c>
      <c r="J154" s="11">
        <v>0</v>
      </c>
      <c r="K154" s="11">
        <v>0</v>
      </c>
      <c r="L154" s="11">
        <v>440729</v>
      </c>
      <c r="M154" s="11">
        <v>2506530.98</v>
      </c>
      <c r="N154" s="11">
        <v>1806530.98</v>
      </c>
      <c r="O154" s="11">
        <v>700000</v>
      </c>
      <c r="P154" s="11">
        <v>13391104.2</v>
      </c>
      <c r="Q154" s="11">
        <v>13391104.2</v>
      </c>
      <c r="R154" s="11">
        <v>0</v>
      </c>
      <c r="S154" s="11">
        <v>0</v>
      </c>
      <c r="T154" s="11">
        <v>0</v>
      </c>
      <c r="U154" s="11">
        <v>2996530.98</v>
      </c>
      <c r="V154" s="11">
        <v>1171030.98</v>
      </c>
      <c r="W154" s="66">
        <v>39.57</v>
      </c>
      <c r="X154" s="67">
        <v>5.39</v>
      </c>
    </row>
    <row r="155" spans="1:24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352</v>
      </c>
      <c r="H155" s="11">
        <v>5249615</v>
      </c>
      <c r="I155" s="11">
        <v>4939615</v>
      </c>
      <c r="J155" s="11">
        <v>0</v>
      </c>
      <c r="K155" s="11">
        <v>0</v>
      </c>
      <c r="L155" s="11">
        <v>310000</v>
      </c>
      <c r="M155" s="11">
        <v>3146056</v>
      </c>
      <c r="N155" s="11">
        <v>3146056</v>
      </c>
      <c r="O155" s="11">
        <v>0</v>
      </c>
      <c r="P155" s="11">
        <v>7522328.62</v>
      </c>
      <c r="Q155" s="11">
        <v>7285498.84</v>
      </c>
      <c r="R155" s="11">
        <v>0</v>
      </c>
      <c r="S155" s="11">
        <v>236829.78</v>
      </c>
      <c r="T155" s="11">
        <v>1360111.5</v>
      </c>
      <c r="U155" s="11">
        <v>3546056</v>
      </c>
      <c r="V155" s="11">
        <v>1580111.5</v>
      </c>
      <c r="W155" s="66">
        <v>24.53</v>
      </c>
      <c r="X155" s="67">
        <v>7.82</v>
      </c>
    </row>
    <row r="156" spans="1:24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416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1654700</v>
      </c>
      <c r="N156" s="11">
        <v>1654700</v>
      </c>
      <c r="O156" s="11">
        <v>0</v>
      </c>
      <c r="P156" s="11">
        <v>8331380.8</v>
      </c>
      <c r="Q156" s="11">
        <v>8045775</v>
      </c>
      <c r="R156" s="11">
        <v>0</v>
      </c>
      <c r="S156" s="11">
        <v>285605.8</v>
      </c>
      <c r="T156" s="11">
        <v>0</v>
      </c>
      <c r="U156" s="11">
        <v>2154700</v>
      </c>
      <c r="V156" s="11">
        <v>0</v>
      </c>
      <c r="W156" s="66">
        <v>28.96</v>
      </c>
      <c r="X156" s="67">
        <v>7.49</v>
      </c>
    </row>
    <row r="157" spans="1:24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417</v>
      </c>
      <c r="H157" s="11">
        <v>500000</v>
      </c>
      <c r="I157" s="11">
        <v>500000</v>
      </c>
      <c r="J157" s="11">
        <v>0</v>
      </c>
      <c r="K157" s="11">
        <v>0</v>
      </c>
      <c r="L157" s="11">
        <v>0</v>
      </c>
      <c r="M157" s="11">
        <v>503226</v>
      </c>
      <c r="N157" s="11">
        <v>503226</v>
      </c>
      <c r="O157" s="11">
        <v>0</v>
      </c>
      <c r="P157" s="11">
        <v>2102961.31</v>
      </c>
      <c r="Q157" s="11">
        <v>2102961.31</v>
      </c>
      <c r="R157" s="11">
        <v>0</v>
      </c>
      <c r="S157" s="11">
        <v>0</v>
      </c>
      <c r="T157" s="11">
        <v>0</v>
      </c>
      <c r="U157" s="11">
        <v>611226</v>
      </c>
      <c r="V157" s="11">
        <v>0</v>
      </c>
      <c r="W157" s="66">
        <v>17.94</v>
      </c>
      <c r="X157" s="67">
        <v>5.21</v>
      </c>
    </row>
    <row r="158" spans="1:24" s="95" customFormat="1" ht="15">
      <c r="A158" s="231"/>
      <c r="B158" s="232"/>
      <c r="C158" s="232"/>
      <c r="D158" s="101"/>
      <c r="E158" s="101"/>
      <c r="F158" s="102" t="s">
        <v>418</v>
      </c>
      <c r="G158" s="291"/>
      <c r="H158" s="103">
        <v>242419291.6</v>
      </c>
      <c r="I158" s="103">
        <v>119928689.37</v>
      </c>
      <c r="J158" s="103">
        <v>61440310</v>
      </c>
      <c r="K158" s="103">
        <v>434379.63</v>
      </c>
      <c r="L158" s="103">
        <v>44357771.6</v>
      </c>
      <c r="M158" s="103">
        <v>154825125.82999998</v>
      </c>
      <c r="N158" s="103">
        <v>123138859.83</v>
      </c>
      <c r="O158" s="103">
        <v>30425000</v>
      </c>
      <c r="P158" s="103">
        <v>927886332.9899998</v>
      </c>
      <c r="Q158" s="103">
        <v>901170661.3899997</v>
      </c>
      <c r="R158" s="103">
        <v>10009315</v>
      </c>
      <c r="S158" s="103">
        <v>16706356.599999994</v>
      </c>
      <c r="T158" s="103">
        <v>50071961.57</v>
      </c>
      <c r="U158" s="103">
        <v>218344646.51999998</v>
      </c>
      <c r="V158" s="103">
        <v>21861376</v>
      </c>
      <c r="W158" s="128">
        <v>36.412235236883205</v>
      </c>
      <c r="X158" s="129">
        <v>8.150236882899359</v>
      </c>
    </row>
    <row r="159" spans="1:24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419</v>
      </c>
      <c r="H159" s="11">
        <v>1222691</v>
      </c>
      <c r="I159" s="11">
        <v>1222691</v>
      </c>
      <c r="J159" s="11">
        <v>0</v>
      </c>
      <c r="K159" s="11">
        <v>0</v>
      </c>
      <c r="L159" s="11">
        <v>0</v>
      </c>
      <c r="M159" s="11">
        <v>1696849</v>
      </c>
      <c r="N159" s="11">
        <v>1696849</v>
      </c>
      <c r="O159" s="11">
        <v>0</v>
      </c>
      <c r="P159" s="11">
        <v>7779538.48</v>
      </c>
      <c r="Q159" s="11">
        <v>7779538.48</v>
      </c>
      <c r="R159" s="11">
        <v>0</v>
      </c>
      <c r="S159" s="11">
        <v>0</v>
      </c>
      <c r="T159" s="11">
        <v>387098.48</v>
      </c>
      <c r="U159" s="11">
        <v>2135849</v>
      </c>
      <c r="V159" s="11">
        <v>493597</v>
      </c>
      <c r="W159" s="66">
        <v>46.89</v>
      </c>
      <c r="X159" s="67">
        <v>10.41</v>
      </c>
    </row>
    <row r="160" spans="1:24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420</v>
      </c>
      <c r="H160" s="11">
        <v>1000000</v>
      </c>
      <c r="I160" s="11">
        <v>1000000</v>
      </c>
      <c r="J160" s="11">
        <v>0</v>
      </c>
      <c r="K160" s="11">
        <v>0</v>
      </c>
      <c r="L160" s="11">
        <v>0</v>
      </c>
      <c r="M160" s="11">
        <v>3130332</v>
      </c>
      <c r="N160" s="11">
        <v>3130332</v>
      </c>
      <c r="O160" s="11">
        <v>0</v>
      </c>
      <c r="P160" s="11">
        <v>17507917.49</v>
      </c>
      <c r="Q160" s="11">
        <v>17488086</v>
      </c>
      <c r="R160" s="11">
        <v>0</v>
      </c>
      <c r="S160" s="11">
        <v>19831.49</v>
      </c>
      <c r="T160" s="11">
        <v>0</v>
      </c>
      <c r="U160" s="11">
        <v>4030332</v>
      </c>
      <c r="V160" s="11">
        <v>0</v>
      </c>
      <c r="W160" s="66">
        <v>57.96</v>
      </c>
      <c r="X160" s="67">
        <v>13.34</v>
      </c>
    </row>
    <row r="161" spans="1:24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421</v>
      </c>
      <c r="H161" s="11">
        <v>16900474.51</v>
      </c>
      <c r="I161" s="11">
        <v>892400</v>
      </c>
      <c r="J161" s="11">
        <v>0</v>
      </c>
      <c r="K161" s="11">
        <v>0</v>
      </c>
      <c r="L161" s="11">
        <v>1108074.51</v>
      </c>
      <c r="M161" s="11">
        <v>8391940</v>
      </c>
      <c r="N161" s="11">
        <v>8391940</v>
      </c>
      <c r="O161" s="11">
        <v>0</v>
      </c>
      <c r="P161" s="11">
        <v>54837274.3</v>
      </c>
      <c r="Q161" s="11">
        <v>52983621.21</v>
      </c>
      <c r="R161" s="11">
        <v>0</v>
      </c>
      <c r="S161" s="11">
        <v>1853653.09</v>
      </c>
      <c r="T161" s="11">
        <v>0</v>
      </c>
      <c r="U161" s="11">
        <v>13694759</v>
      </c>
      <c r="V161" s="11">
        <v>0</v>
      </c>
      <c r="W161" s="66">
        <v>36.75</v>
      </c>
      <c r="X161" s="67">
        <v>9.17</v>
      </c>
    </row>
    <row r="162" spans="1:24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422</v>
      </c>
      <c r="H162" s="11">
        <v>2598000</v>
      </c>
      <c r="I162" s="11">
        <v>1980000</v>
      </c>
      <c r="J162" s="11">
        <v>0</v>
      </c>
      <c r="K162" s="11">
        <v>0</v>
      </c>
      <c r="L162" s="11">
        <v>618000</v>
      </c>
      <c r="M162" s="11">
        <v>2695990</v>
      </c>
      <c r="N162" s="11">
        <v>2695990</v>
      </c>
      <c r="O162" s="11">
        <v>0</v>
      </c>
      <c r="P162" s="11">
        <v>14249612.57</v>
      </c>
      <c r="Q162" s="11">
        <v>14249612.57</v>
      </c>
      <c r="R162" s="11">
        <v>0</v>
      </c>
      <c r="S162" s="11">
        <v>0</v>
      </c>
      <c r="T162" s="11">
        <v>0</v>
      </c>
      <c r="U162" s="11">
        <v>3336690</v>
      </c>
      <c r="V162" s="11">
        <v>0</v>
      </c>
      <c r="W162" s="66">
        <v>51.24</v>
      </c>
      <c r="X162" s="67">
        <v>12</v>
      </c>
    </row>
    <row r="163" spans="1:24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423</v>
      </c>
      <c r="H163" s="11">
        <v>2436000</v>
      </c>
      <c r="I163" s="11">
        <v>536000</v>
      </c>
      <c r="J163" s="11">
        <v>1900000</v>
      </c>
      <c r="K163" s="11">
        <v>0</v>
      </c>
      <c r="L163" s="11">
        <v>0</v>
      </c>
      <c r="M163" s="11">
        <v>2083600</v>
      </c>
      <c r="N163" s="11">
        <v>83600</v>
      </c>
      <c r="O163" s="11">
        <v>2000000</v>
      </c>
      <c r="P163" s="11">
        <v>14761100</v>
      </c>
      <c r="Q163" s="11">
        <v>14761100</v>
      </c>
      <c r="R163" s="11">
        <v>0</v>
      </c>
      <c r="S163" s="11">
        <v>0</v>
      </c>
      <c r="T163" s="11">
        <v>0</v>
      </c>
      <c r="U163" s="11">
        <v>2992600</v>
      </c>
      <c r="V163" s="11">
        <v>0</v>
      </c>
      <c r="W163" s="66">
        <v>29.2</v>
      </c>
      <c r="X163" s="67">
        <v>5.92</v>
      </c>
    </row>
    <row r="164" spans="1:24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424</v>
      </c>
      <c r="H164" s="11">
        <v>965116</v>
      </c>
      <c r="I164" s="11">
        <v>0</v>
      </c>
      <c r="J164" s="11">
        <v>0</v>
      </c>
      <c r="K164" s="11">
        <v>0</v>
      </c>
      <c r="L164" s="11">
        <v>864116</v>
      </c>
      <c r="M164" s="11">
        <v>3392434</v>
      </c>
      <c r="N164" s="11">
        <v>3261562</v>
      </c>
      <c r="O164" s="11">
        <v>0</v>
      </c>
      <c r="P164" s="11">
        <v>31727595.52</v>
      </c>
      <c r="Q164" s="11">
        <v>27021256.73</v>
      </c>
      <c r="R164" s="11">
        <v>0</v>
      </c>
      <c r="S164" s="11">
        <v>4706338.79</v>
      </c>
      <c r="T164" s="11">
        <v>396035.13</v>
      </c>
      <c r="U164" s="11">
        <v>5933947</v>
      </c>
      <c r="V164" s="11">
        <v>240000</v>
      </c>
      <c r="W164" s="66">
        <v>57.84</v>
      </c>
      <c r="X164" s="67">
        <v>10.51</v>
      </c>
    </row>
    <row r="165" spans="1:24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425</v>
      </c>
      <c r="H165" s="11">
        <v>1450000</v>
      </c>
      <c r="I165" s="11">
        <v>1250000</v>
      </c>
      <c r="J165" s="11">
        <v>200000</v>
      </c>
      <c r="K165" s="11">
        <v>0</v>
      </c>
      <c r="L165" s="11">
        <v>0</v>
      </c>
      <c r="M165" s="11">
        <v>1284960</v>
      </c>
      <c r="N165" s="11">
        <v>204960</v>
      </c>
      <c r="O165" s="11">
        <v>1080000</v>
      </c>
      <c r="P165" s="11">
        <v>15294852.6</v>
      </c>
      <c r="Q165" s="11">
        <v>15177064.05</v>
      </c>
      <c r="R165" s="11">
        <v>0</v>
      </c>
      <c r="S165" s="11">
        <v>117788.55</v>
      </c>
      <c r="T165" s="11">
        <v>0</v>
      </c>
      <c r="U165" s="11">
        <v>2175960</v>
      </c>
      <c r="V165" s="11">
        <v>0</v>
      </c>
      <c r="W165" s="66">
        <v>45.46</v>
      </c>
      <c r="X165" s="67">
        <v>6.46</v>
      </c>
    </row>
    <row r="166" spans="1:24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426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2182495</v>
      </c>
      <c r="N166" s="11">
        <v>2182495</v>
      </c>
      <c r="O166" s="11">
        <v>0</v>
      </c>
      <c r="P166" s="11">
        <v>10331013.18</v>
      </c>
      <c r="Q166" s="11">
        <v>0</v>
      </c>
      <c r="R166" s="11">
        <v>10009315</v>
      </c>
      <c r="S166" s="11">
        <v>321698.18</v>
      </c>
      <c r="T166" s="11">
        <v>0</v>
      </c>
      <c r="U166" s="11">
        <v>2502495</v>
      </c>
      <c r="V166" s="11">
        <v>0</v>
      </c>
      <c r="W166" s="66">
        <v>33.64</v>
      </c>
      <c r="X166" s="67">
        <v>8.14</v>
      </c>
    </row>
    <row r="167" spans="1:24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11">
        <v>10313532</v>
      </c>
      <c r="I167" s="11">
        <v>10313532</v>
      </c>
      <c r="J167" s="11">
        <v>0</v>
      </c>
      <c r="K167" s="11">
        <v>0</v>
      </c>
      <c r="L167" s="11">
        <v>0</v>
      </c>
      <c r="M167" s="11">
        <v>6927600</v>
      </c>
      <c r="N167" s="11">
        <v>6927600</v>
      </c>
      <c r="O167" s="11">
        <v>0</v>
      </c>
      <c r="P167" s="11">
        <v>26449187.26</v>
      </c>
      <c r="Q167" s="11">
        <v>26449187.26</v>
      </c>
      <c r="R167" s="11">
        <v>0</v>
      </c>
      <c r="S167" s="11">
        <v>0</v>
      </c>
      <c r="T167" s="11">
        <v>0</v>
      </c>
      <c r="U167" s="11">
        <v>8527600</v>
      </c>
      <c r="V167" s="11">
        <v>0</v>
      </c>
      <c r="W167" s="66">
        <v>38.78</v>
      </c>
      <c r="X167" s="67">
        <v>12.5</v>
      </c>
    </row>
    <row r="168" spans="1:24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428</v>
      </c>
      <c r="H168" s="11">
        <v>209000</v>
      </c>
      <c r="I168" s="11">
        <v>0</v>
      </c>
      <c r="J168" s="11">
        <v>0</v>
      </c>
      <c r="K168" s="11">
        <v>0</v>
      </c>
      <c r="L168" s="11">
        <v>209000</v>
      </c>
      <c r="M168" s="11">
        <v>1566841.2</v>
      </c>
      <c r="N168" s="11">
        <v>1566841.2</v>
      </c>
      <c r="O168" s="11">
        <v>0</v>
      </c>
      <c r="P168" s="11">
        <v>8721848.37</v>
      </c>
      <c r="Q168" s="11">
        <v>8458095.73</v>
      </c>
      <c r="R168" s="11">
        <v>0</v>
      </c>
      <c r="S168" s="11">
        <v>263752.64</v>
      </c>
      <c r="T168" s="11">
        <v>65250</v>
      </c>
      <c r="U168" s="11">
        <v>2133841.2</v>
      </c>
      <c r="V168" s="11">
        <v>87000</v>
      </c>
      <c r="W168" s="66">
        <v>36.85</v>
      </c>
      <c r="X168" s="67">
        <v>8.71</v>
      </c>
    </row>
    <row r="169" spans="1:24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429</v>
      </c>
      <c r="H169" s="11">
        <v>5618363</v>
      </c>
      <c r="I169" s="11">
        <v>777363</v>
      </c>
      <c r="J169" s="11">
        <v>4841000</v>
      </c>
      <c r="K169" s="11">
        <v>0</v>
      </c>
      <c r="L169" s="11">
        <v>0</v>
      </c>
      <c r="M169" s="11">
        <v>977363</v>
      </c>
      <c r="N169" s="11">
        <v>277363</v>
      </c>
      <c r="O169" s="11">
        <v>700000</v>
      </c>
      <c r="P169" s="11">
        <v>9222819.29</v>
      </c>
      <c r="Q169" s="11">
        <v>8988664.98</v>
      </c>
      <c r="R169" s="11">
        <v>0</v>
      </c>
      <c r="S169" s="11">
        <v>234154.31</v>
      </c>
      <c r="T169" s="11">
        <v>0</v>
      </c>
      <c r="U169" s="11">
        <v>1943863</v>
      </c>
      <c r="V169" s="11">
        <v>277363</v>
      </c>
      <c r="W169" s="66">
        <v>37.61</v>
      </c>
      <c r="X169" s="67">
        <v>6.79</v>
      </c>
    </row>
    <row r="170" spans="1:24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430</v>
      </c>
      <c r="H170" s="11">
        <v>16000000</v>
      </c>
      <c r="I170" s="11">
        <v>6000000</v>
      </c>
      <c r="J170" s="11">
        <v>0</v>
      </c>
      <c r="K170" s="11">
        <v>0</v>
      </c>
      <c r="L170" s="11">
        <v>10000000</v>
      </c>
      <c r="M170" s="11">
        <v>3845008</v>
      </c>
      <c r="N170" s="11">
        <v>3220008</v>
      </c>
      <c r="O170" s="11">
        <v>625000</v>
      </c>
      <c r="P170" s="11">
        <v>9290713.92</v>
      </c>
      <c r="Q170" s="11">
        <v>9289991</v>
      </c>
      <c r="R170" s="11">
        <v>0</v>
      </c>
      <c r="S170" s="11">
        <v>722.92</v>
      </c>
      <c r="T170" s="11">
        <v>0</v>
      </c>
      <c r="U170" s="11">
        <v>4930024</v>
      </c>
      <c r="V170" s="11">
        <v>0</v>
      </c>
      <c r="W170" s="66">
        <v>15.47</v>
      </c>
      <c r="X170" s="67">
        <v>8.2</v>
      </c>
    </row>
    <row r="171" spans="1:24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431</v>
      </c>
      <c r="H171" s="11">
        <v>11555625</v>
      </c>
      <c r="I171" s="11">
        <v>9600000</v>
      </c>
      <c r="J171" s="11">
        <v>0</v>
      </c>
      <c r="K171" s="11">
        <v>0</v>
      </c>
      <c r="L171" s="11">
        <v>1955625</v>
      </c>
      <c r="M171" s="11">
        <v>5247400</v>
      </c>
      <c r="N171" s="11">
        <v>5247400</v>
      </c>
      <c r="O171" s="11">
        <v>0</v>
      </c>
      <c r="P171" s="11">
        <v>22345869</v>
      </c>
      <c r="Q171" s="11">
        <v>22345869</v>
      </c>
      <c r="R171" s="11">
        <v>0</v>
      </c>
      <c r="S171" s="11">
        <v>0</v>
      </c>
      <c r="T171" s="11">
        <v>0</v>
      </c>
      <c r="U171" s="11">
        <v>6242400</v>
      </c>
      <c r="V171" s="11">
        <v>781572</v>
      </c>
      <c r="W171" s="66">
        <v>29.8</v>
      </c>
      <c r="X171" s="67">
        <v>7.28</v>
      </c>
    </row>
    <row r="172" spans="1:24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432</v>
      </c>
      <c r="H172" s="11">
        <v>2060000</v>
      </c>
      <c r="I172" s="11">
        <v>2060000</v>
      </c>
      <c r="J172" s="11">
        <v>0</v>
      </c>
      <c r="K172" s="11">
        <v>0</v>
      </c>
      <c r="L172" s="11">
        <v>0</v>
      </c>
      <c r="M172" s="11">
        <v>2445511</v>
      </c>
      <c r="N172" s="11">
        <v>2445511</v>
      </c>
      <c r="O172" s="11">
        <v>0</v>
      </c>
      <c r="P172" s="11">
        <v>12385730.04</v>
      </c>
      <c r="Q172" s="11">
        <v>11836651.82</v>
      </c>
      <c r="R172" s="11">
        <v>0</v>
      </c>
      <c r="S172" s="11">
        <v>549078.22</v>
      </c>
      <c r="T172" s="11">
        <v>1858413.84</v>
      </c>
      <c r="U172" s="11">
        <v>3101810</v>
      </c>
      <c r="V172" s="11">
        <v>0</v>
      </c>
      <c r="W172" s="66">
        <v>42.78</v>
      </c>
      <c r="X172" s="67">
        <v>12.6</v>
      </c>
    </row>
    <row r="173" spans="1:24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11">
        <v>3412548.84</v>
      </c>
      <c r="I173" s="11">
        <v>2721223</v>
      </c>
      <c r="J173" s="11">
        <v>0</v>
      </c>
      <c r="K173" s="11">
        <v>0</v>
      </c>
      <c r="L173" s="11">
        <v>691325.84</v>
      </c>
      <c r="M173" s="11">
        <v>1140354.43</v>
      </c>
      <c r="N173" s="11">
        <v>1140354.43</v>
      </c>
      <c r="O173" s="11">
        <v>0</v>
      </c>
      <c r="P173" s="11">
        <v>7110999.97</v>
      </c>
      <c r="Q173" s="11">
        <v>7096153.12</v>
      </c>
      <c r="R173" s="11">
        <v>0</v>
      </c>
      <c r="S173" s="11">
        <v>14846.85</v>
      </c>
      <c r="T173" s="11">
        <v>0</v>
      </c>
      <c r="U173" s="11">
        <v>1622699.43</v>
      </c>
      <c r="V173" s="11">
        <v>0</v>
      </c>
      <c r="W173" s="66">
        <v>22.27</v>
      </c>
      <c r="X173" s="67">
        <v>5.08</v>
      </c>
    </row>
    <row r="174" spans="1:24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434</v>
      </c>
      <c r="H174" s="11">
        <v>1717948</v>
      </c>
      <c r="I174" s="11">
        <v>1633315</v>
      </c>
      <c r="J174" s="11">
        <v>0</v>
      </c>
      <c r="K174" s="11">
        <v>0</v>
      </c>
      <c r="L174" s="11">
        <v>84633</v>
      </c>
      <c r="M174" s="11">
        <v>1869709</v>
      </c>
      <c r="N174" s="11">
        <v>1869709</v>
      </c>
      <c r="O174" s="11">
        <v>0</v>
      </c>
      <c r="P174" s="11">
        <v>9135595</v>
      </c>
      <c r="Q174" s="11">
        <v>9135595</v>
      </c>
      <c r="R174" s="11">
        <v>0</v>
      </c>
      <c r="S174" s="11">
        <v>0</v>
      </c>
      <c r="T174" s="11">
        <v>1296285</v>
      </c>
      <c r="U174" s="11">
        <v>2455382</v>
      </c>
      <c r="V174" s="11">
        <v>1019709</v>
      </c>
      <c r="W174" s="66">
        <v>27.9</v>
      </c>
      <c r="X174" s="67">
        <v>5.1</v>
      </c>
    </row>
    <row r="175" spans="1:24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435</v>
      </c>
      <c r="H175" s="11">
        <v>11431</v>
      </c>
      <c r="I175" s="11">
        <v>0</v>
      </c>
      <c r="J175" s="11">
        <v>0</v>
      </c>
      <c r="K175" s="11">
        <v>0</v>
      </c>
      <c r="L175" s="11">
        <v>0</v>
      </c>
      <c r="M175" s="11">
        <v>1226000</v>
      </c>
      <c r="N175" s="11">
        <v>1226000</v>
      </c>
      <c r="O175" s="11">
        <v>0</v>
      </c>
      <c r="P175" s="11">
        <v>7017020</v>
      </c>
      <c r="Q175" s="11">
        <v>7012587</v>
      </c>
      <c r="R175" s="11">
        <v>0</v>
      </c>
      <c r="S175" s="11">
        <v>4433</v>
      </c>
      <c r="T175" s="11">
        <v>0</v>
      </c>
      <c r="U175" s="11">
        <v>1563000</v>
      </c>
      <c r="V175" s="11">
        <v>0</v>
      </c>
      <c r="W175" s="66">
        <v>34.51</v>
      </c>
      <c r="X175" s="67">
        <v>7.68</v>
      </c>
    </row>
    <row r="176" spans="1:24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436</v>
      </c>
      <c r="H176" s="11">
        <v>544367</v>
      </c>
      <c r="I176" s="11">
        <v>544367</v>
      </c>
      <c r="J176" s="11">
        <v>0</v>
      </c>
      <c r="K176" s="11">
        <v>0</v>
      </c>
      <c r="L176" s="11">
        <v>0</v>
      </c>
      <c r="M176" s="11">
        <v>6113324</v>
      </c>
      <c r="N176" s="11">
        <v>6113324</v>
      </c>
      <c r="O176" s="11">
        <v>0</v>
      </c>
      <c r="P176" s="11">
        <v>27107351.14</v>
      </c>
      <c r="Q176" s="11">
        <v>26611278.65</v>
      </c>
      <c r="R176" s="11">
        <v>0</v>
      </c>
      <c r="S176" s="11">
        <v>496072.49</v>
      </c>
      <c r="T176" s="11">
        <v>0</v>
      </c>
      <c r="U176" s="11">
        <v>7379324</v>
      </c>
      <c r="V176" s="11">
        <v>3834734</v>
      </c>
      <c r="W176" s="66">
        <v>53.19</v>
      </c>
      <c r="X176" s="67">
        <v>6.95</v>
      </c>
    </row>
    <row r="177" spans="1:24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437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1677628</v>
      </c>
      <c r="N177" s="11">
        <v>1677628</v>
      </c>
      <c r="O177" s="11">
        <v>0</v>
      </c>
      <c r="P177" s="11">
        <v>6194504.58</v>
      </c>
      <c r="Q177" s="11">
        <v>6143973.22</v>
      </c>
      <c r="R177" s="11">
        <v>0</v>
      </c>
      <c r="S177" s="11">
        <v>50531.36</v>
      </c>
      <c r="T177" s="11">
        <v>0</v>
      </c>
      <c r="U177" s="11">
        <v>2027628</v>
      </c>
      <c r="V177" s="11">
        <v>0</v>
      </c>
      <c r="W177" s="66">
        <v>26.44</v>
      </c>
      <c r="X177" s="67">
        <v>8.65</v>
      </c>
    </row>
    <row r="178" spans="1:24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438</v>
      </c>
      <c r="H178" s="11">
        <v>1769600</v>
      </c>
      <c r="I178" s="11">
        <v>1720000</v>
      </c>
      <c r="J178" s="11">
        <v>0</v>
      </c>
      <c r="K178" s="11">
        <v>0</v>
      </c>
      <c r="L178" s="11">
        <v>0</v>
      </c>
      <c r="M178" s="11">
        <v>556000</v>
      </c>
      <c r="N178" s="11">
        <v>556000</v>
      </c>
      <c r="O178" s="11">
        <v>0</v>
      </c>
      <c r="P178" s="11">
        <v>5509679.1</v>
      </c>
      <c r="Q178" s="11">
        <v>5509679.1</v>
      </c>
      <c r="R178" s="11">
        <v>0</v>
      </c>
      <c r="S178" s="11">
        <v>0</v>
      </c>
      <c r="T178" s="11">
        <v>2067760</v>
      </c>
      <c r="U178" s="11">
        <v>865257</v>
      </c>
      <c r="V178" s="11">
        <v>41290</v>
      </c>
      <c r="W178" s="66">
        <v>18.71</v>
      </c>
      <c r="X178" s="67">
        <v>4.47</v>
      </c>
    </row>
    <row r="179" spans="1:24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439</v>
      </c>
      <c r="H179" s="11">
        <v>1008653</v>
      </c>
      <c r="I179" s="11">
        <v>0</v>
      </c>
      <c r="J179" s="11">
        <v>0</v>
      </c>
      <c r="K179" s="11">
        <v>0</v>
      </c>
      <c r="L179" s="11">
        <v>1008653</v>
      </c>
      <c r="M179" s="11">
        <v>1402360</v>
      </c>
      <c r="N179" s="11">
        <v>1402360</v>
      </c>
      <c r="O179" s="11">
        <v>0</v>
      </c>
      <c r="P179" s="11">
        <v>9655477</v>
      </c>
      <c r="Q179" s="11">
        <v>9655477</v>
      </c>
      <c r="R179" s="11">
        <v>0</v>
      </c>
      <c r="S179" s="11">
        <v>0</v>
      </c>
      <c r="T179" s="11">
        <v>8005477</v>
      </c>
      <c r="U179" s="11">
        <v>2191142</v>
      </c>
      <c r="V179" s="11">
        <v>1402360</v>
      </c>
      <c r="W179" s="66">
        <v>7.74</v>
      </c>
      <c r="X179" s="67">
        <v>3.7</v>
      </c>
    </row>
    <row r="180" spans="1:24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440</v>
      </c>
      <c r="H180" s="11">
        <v>6117000</v>
      </c>
      <c r="I180" s="11">
        <v>0</v>
      </c>
      <c r="J180" s="11">
        <v>6117000</v>
      </c>
      <c r="K180" s="11">
        <v>0</v>
      </c>
      <c r="L180" s="11">
        <v>0</v>
      </c>
      <c r="M180" s="11">
        <v>2864292</v>
      </c>
      <c r="N180" s="11">
        <v>434292</v>
      </c>
      <c r="O180" s="11">
        <v>2430000</v>
      </c>
      <c r="P180" s="11">
        <v>40156739.6</v>
      </c>
      <c r="Q180" s="11">
        <v>40090170.01</v>
      </c>
      <c r="R180" s="11">
        <v>0</v>
      </c>
      <c r="S180" s="11">
        <v>66569.59</v>
      </c>
      <c r="T180" s="11">
        <v>0</v>
      </c>
      <c r="U180" s="11">
        <v>7128802</v>
      </c>
      <c r="V180" s="11">
        <v>0</v>
      </c>
      <c r="W180" s="66">
        <v>51.77</v>
      </c>
      <c r="X180" s="67">
        <v>9.19</v>
      </c>
    </row>
    <row r="181" spans="1:24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441</v>
      </c>
      <c r="H181" s="11">
        <v>5294661.18</v>
      </c>
      <c r="I181" s="11">
        <v>4906100</v>
      </c>
      <c r="J181" s="11">
        <v>0</v>
      </c>
      <c r="K181" s="11">
        <v>0</v>
      </c>
      <c r="L181" s="11">
        <v>302307.18</v>
      </c>
      <c r="M181" s="11">
        <v>4573370</v>
      </c>
      <c r="N181" s="11">
        <v>4573370</v>
      </c>
      <c r="O181" s="11">
        <v>0</v>
      </c>
      <c r="P181" s="11">
        <v>6606439.98</v>
      </c>
      <c r="Q181" s="11">
        <v>6434493.34</v>
      </c>
      <c r="R181" s="11">
        <v>0</v>
      </c>
      <c r="S181" s="11">
        <v>171946.64</v>
      </c>
      <c r="T181" s="11">
        <v>4540943.34</v>
      </c>
      <c r="U181" s="11">
        <v>5073370</v>
      </c>
      <c r="V181" s="11">
        <v>3999470</v>
      </c>
      <c r="W181" s="66">
        <v>7.08</v>
      </c>
      <c r="X181" s="67">
        <v>3.68</v>
      </c>
    </row>
    <row r="182" spans="1:24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442</v>
      </c>
      <c r="H182" s="11">
        <v>930000</v>
      </c>
      <c r="I182" s="11">
        <v>930000</v>
      </c>
      <c r="J182" s="11">
        <v>0</v>
      </c>
      <c r="K182" s="11">
        <v>0</v>
      </c>
      <c r="L182" s="11">
        <v>0</v>
      </c>
      <c r="M182" s="11">
        <v>400000</v>
      </c>
      <c r="N182" s="11">
        <v>400000</v>
      </c>
      <c r="O182" s="11">
        <v>0</v>
      </c>
      <c r="P182" s="11">
        <v>5893110.04</v>
      </c>
      <c r="Q182" s="11">
        <v>5446917.08</v>
      </c>
      <c r="R182" s="11">
        <v>0</v>
      </c>
      <c r="S182" s="11">
        <v>446192.96</v>
      </c>
      <c r="T182" s="11">
        <v>0</v>
      </c>
      <c r="U182" s="11">
        <v>720000</v>
      </c>
      <c r="V182" s="11">
        <v>0</v>
      </c>
      <c r="W182" s="66">
        <v>37.38</v>
      </c>
      <c r="X182" s="67">
        <v>4.56</v>
      </c>
    </row>
    <row r="183" spans="1:24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443</v>
      </c>
      <c r="H183" s="11">
        <v>3000000</v>
      </c>
      <c r="I183" s="11">
        <v>1000000</v>
      </c>
      <c r="J183" s="11">
        <v>0</v>
      </c>
      <c r="K183" s="11">
        <v>0</v>
      </c>
      <c r="L183" s="11">
        <v>2000000</v>
      </c>
      <c r="M183" s="11">
        <v>2060000</v>
      </c>
      <c r="N183" s="11">
        <v>2060000</v>
      </c>
      <c r="O183" s="11">
        <v>0</v>
      </c>
      <c r="P183" s="11">
        <v>9919928.52</v>
      </c>
      <c r="Q183" s="11">
        <v>9901568.36</v>
      </c>
      <c r="R183" s="11">
        <v>0</v>
      </c>
      <c r="S183" s="11">
        <v>18360.16</v>
      </c>
      <c r="T183" s="11">
        <v>0</v>
      </c>
      <c r="U183" s="11">
        <v>2690000</v>
      </c>
      <c r="V183" s="11">
        <v>0</v>
      </c>
      <c r="W183" s="66">
        <v>25.39</v>
      </c>
      <c r="X183" s="67">
        <v>6.88</v>
      </c>
    </row>
    <row r="184" spans="1:24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444</v>
      </c>
      <c r="H184" s="11">
        <v>4447000</v>
      </c>
      <c r="I184" s="11">
        <v>0</v>
      </c>
      <c r="J184" s="11">
        <v>4000000</v>
      </c>
      <c r="K184" s="11">
        <v>0</v>
      </c>
      <c r="L184" s="11">
        <v>447000</v>
      </c>
      <c r="M184" s="11">
        <v>1826000</v>
      </c>
      <c r="N184" s="11">
        <v>76000</v>
      </c>
      <c r="O184" s="11">
        <v>1750000</v>
      </c>
      <c r="P184" s="11">
        <v>20835279.49</v>
      </c>
      <c r="Q184" s="11">
        <v>20696100</v>
      </c>
      <c r="R184" s="11">
        <v>0</v>
      </c>
      <c r="S184" s="11">
        <v>139179.49</v>
      </c>
      <c r="T184" s="11">
        <v>0</v>
      </c>
      <c r="U184" s="11">
        <v>3434800</v>
      </c>
      <c r="V184" s="11">
        <v>0</v>
      </c>
      <c r="W184" s="66">
        <v>39.91</v>
      </c>
      <c r="X184" s="67">
        <v>6.57</v>
      </c>
    </row>
    <row r="185" spans="1:24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445</v>
      </c>
      <c r="H185" s="11">
        <v>337809</v>
      </c>
      <c r="I185" s="11">
        <v>0</v>
      </c>
      <c r="J185" s="11">
        <v>0</v>
      </c>
      <c r="K185" s="11">
        <v>0</v>
      </c>
      <c r="L185" s="11">
        <v>337809</v>
      </c>
      <c r="M185" s="11">
        <v>932009</v>
      </c>
      <c r="N185" s="11">
        <v>932009</v>
      </c>
      <c r="O185" s="11">
        <v>0</v>
      </c>
      <c r="P185" s="11">
        <v>6215311.33</v>
      </c>
      <c r="Q185" s="11">
        <v>6215311.33</v>
      </c>
      <c r="R185" s="11">
        <v>0</v>
      </c>
      <c r="S185" s="11">
        <v>0</v>
      </c>
      <c r="T185" s="11">
        <v>0</v>
      </c>
      <c r="U185" s="11">
        <v>1250650</v>
      </c>
      <c r="V185" s="11">
        <v>0</v>
      </c>
      <c r="W185" s="66">
        <v>18.01</v>
      </c>
      <c r="X185" s="67">
        <v>3.62</v>
      </c>
    </row>
    <row r="186" spans="1:24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11">
        <v>6601439</v>
      </c>
      <c r="I186" s="11">
        <v>6439254</v>
      </c>
      <c r="J186" s="11">
        <v>0</v>
      </c>
      <c r="K186" s="11">
        <v>0</v>
      </c>
      <c r="L186" s="11">
        <v>24287</v>
      </c>
      <c r="M186" s="11">
        <v>5312641</v>
      </c>
      <c r="N186" s="11">
        <v>5312641</v>
      </c>
      <c r="O186" s="11">
        <v>0</v>
      </c>
      <c r="P186" s="11">
        <v>10641555.07</v>
      </c>
      <c r="Q186" s="11">
        <v>10636964.83</v>
      </c>
      <c r="R186" s="11">
        <v>0</v>
      </c>
      <c r="S186" s="11">
        <v>4590.24</v>
      </c>
      <c r="T186" s="11">
        <v>3091474.56</v>
      </c>
      <c r="U186" s="11">
        <v>5767277</v>
      </c>
      <c r="V186" s="11">
        <v>4450011</v>
      </c>
      <c r="W186" s="66">
        <v>27.16</v>
      </c>
      <c r="X186" s="67">
        <v>4.74</v>
      </c>
    </row>
    <row r="187" spans="1:24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447</v>
      </c>
      <c r="H187" s="11">
        <v>30730069</v>
      </c>
      <c r="I187" s="11">
        <v>21791712</v>
      </c>
      <c r="J187" s="11">
        <v>0</v>
      </c>
      <c r="K187" s="11">
        <v>0</v>
      </c>
      <c r="L187" s="11">
        <v>8922357</v>
      </c>
      <c r="M187" s="11">
        <v>2289600</v>
      </c>
      <c r="N187" s="11">
        <v>2289600</v>
      </c>
      <c r="O187" s="11">
        <v>0</v>
      </c>
      <c r="P187" s="11">
        <v>40582485</v>
      </c>
      <c r="Q187" s="11">
        <v>40582485</v>
      </c>
      <c r="R187" s="11">
        <v>0</v>
      </c>
      <c r="S187" s="11">
        <v>0</v>
      </c>
      <c r="T187" s="11">
        <v>0</v>
      </c>
      <c r="U187" s="11">
        <v>5489600</v>
      </c>
      <c r="V187" s="11">
        <v>0</v>
      </c>
      <c r="W187" s="66">
        <v>17.91</v>
      </c>
      <c r="X187" s="67">
        <v>2.42</v>
      </c>
    </row>
    <row r="188" spans="1:24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448</v>
      </c>
      <c r="H188" s="11">
        <v>2423896</v>
      </c>
      <c r="I188" s="11">
        <v>2053438</v>
      </c>
      <c r="J188" s="11">
        <v>0</v>
      </c>
      <c r="K188" s="11">
        <v>0</v>
      </c>
      <c r="L188" s="11">
        <v>328000</v>
      </c>
      <c r="M188" s="11">
        <v>2095896</v>
      </c>
      <c r="N188" s="11">
        <v>2095896</v>
      </c>
      <c r="O188" s="11">
        <v>0</v>
      </c>
      <c r="P188" s="11">
        <v>8036898.07</v>
      </c>
      <c r="Q188" s="11">
        <v>8036898.07</v>
      </c>
      <c r="R188" s="11">
        <v>0</v>
      </c>
      <c r="S188" s="11">
        <v>0</v>
      </c>
      <c r="T188" s="11">
        <v>787249.43</v>
      </c>
      <c r="U188" s="11">
        <v>2583736</v>
      </c>
      <c r="V188" s="11">
        <v>0</v>
      </c>
      <c r="W188" s="66">
        <v>32.75</v>
      </c>
      <c r="X188" s="67">
        <v>11.67</v>
      </c>
    </row>
    <row r="189" spans="1:24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449</v>
      </c>
      <c r="H189" s="11">
        <v>2810000</v>
      </c>
      <c r="I189" s="11">
        <v>1600000</v>
      </c>
      <c r="J189" s="11">
        <v>0</v>
      </c>
      <c r="K189" s="11">
        <v>0</v>
      </c>
      <c r="L189" s="11">
        <v>1210000</v>
      </c>
      <c r="M189" s="11">
        <v>2038300</v>
      </c>
      <c r="N189" s="11">
        <v>1138300</v>
      </c>
      <c r="O189" s="11">
        <v>900000</v>
      </c>
      <c r="P189" s="11">
        <v>17306521.94</v>
      </c>
      <c r="Q189" s="11">
        <v>17114400</v>
      </c>
      <c r="R189" s="11">
        <v>0</v>
      </c>
      <c r="S189" s="11">
        <v>192121.94</v>
      </c>
      <c r="T189" s="11">
        <v>11748100</v>
      </c>
      <c r="U189" s="11">
        <v>2968300</v>
      </c>
      <c r="V189" s="11">
        <v>903000</v>
      </c>
      <c r="W189" s="66">
        <v>14.75</v>
      </c>
      <c r="X189" s="67">
        <v>5.48</v>
      </c>
    </row>
    <row r="190" spans="1:24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450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2413802</v>
      </c>
      <c r="N190" s="11">
        <v>2413802</v>
      </c>
      <c r="O190" s="11">
        <v>0</v>
      </c>
      <c r="P190" s="11">
        <v>26766073.13</v>
      </c>
      <c r="Q190" s="11">
        <v>25102742.01</v>
      </c>
      <c r="R190" s="11">
        <v>0</v>
      </c>
      <c r="S190" s="11">
        <v>1663331.12</v>
      </c>
      <c r="T190" s="11">
        <v>0</v>
      </c>
      <c r="U190" s="11">
        <v>4983804</v>
      </c>
      <c r="V190" s="11">
        <v>0</v>
      </c>
      <c r="W190" s="66">
        <v>83.79</v>
      </c>
      <c r="X190" s="67">
        <v>15.6</v>
      </c>
    </row>
    <row r="191" spans="1:24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451</v>
      </c>
      <c r="H191" s="11">
        <v>4937016</v>
      </c>
      <c r="I191" s="11">
        <v>1637016</v>
      </c>
      <c r="J191" s="11">
        <v>3300000</v>
      </c>
      <c r="K191" s="11">
        <v>0</v>
      </c>
      <c r="L191" s="11">
        <v>0</v>
      </c>
      <c r="M191" s="11">
        <v>2510729</v>
      </c>
      <c r="N191" s="11">
        <v>2018420</v>
      </c>
      <c r="O191" s="11">
        <v>210000</v>
      </c>
      <c r="P191" s="11">
        <v>15339751.69</v>
      </c>
      <c r="Q191" s="11">
        <v>15139019.82</v>
      </c>
      <c r="R191" s="11">
        <v>0</v>
      </c>
      <c r="S191" s="11">
        <v>200731.87</v>
      </c>
      <c r="T191" s="11">
        <v>0</v>
      </c>
      <c r="U191" s="11">
        <v>3128420</v>
      </c>
      <c r="V191" s="11">
        <v>500000</v>
      </c>
      <c r="W191" s="66">
        <v>53.48</v>
      </c>
      <c r="X191" s="67">
        <v>9.16</v>
      </c>
    </row>
    <row r="192" spans="1:24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452</v>
      </c>
      <c r="H192" s="11">
        <v>5229368</v>
      </c>
      <c r="I192" s="11">
        <v>3626691</v>
      </c>
      <c r="J192" s="11">
        <v>0</v>
      </c>
      <c r="K192" s="11">
        <v>0</v>
      </c>
      <c r="L192" s="11">
        <v>1602677</v>
      </c>
      <c r="M192" s="11">
        <v>3626691</v>
      </c>
      <c r="N192" s="11">
        <v>3626691</v>
      </c>
      <c r="O192" s="11">
        <v>0</v>
      </c>
      <c r="P192" s="11">
        <v>31565675.34</v>
      </c>
      <c r="Q192" s="11">
        <v>31565675.34</v>
      </c>
      <c r="R192" s="11">
        <v>0</v>
      </c>
      <c r="S192" s="11">
        <v>0</v>
      </c>
      <c r="T192" s="11">
        <v>0</v>
      </c>
      <c r="U192" s="11">
        <v>5694243</v>
      </c>
      <c r="V192" s="11">
        <v>0</v>
      </c>
      <c r="W192" s="66">
        <v>38.68</v>
      </c>
      <c r="X192" s="67">
        <v>6.97</v>
      </c>
    </row>
    <row r="193" spans="1:24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453</v>
      </c>
      <c r="H193" s="11">
        <v>725000</v>
      </c>
      <c r="I193" s="11">
        <v>725000</v>
      </c>
      <c r="J193" s="11">
        <v>0</v>
      </c>
      <c r="K193" s="11">
        <v>0</v>
      </c>
      <c r="L193" s="11">
        <v>0</v>
      </c>
      <c r="M193" s="11">
        <v>1012000</v>
      </c>
      <c r="N193" s="11">
        <v>1012000</v>
      </c>
      <c r="O193" s="11">
        <v>0</v>
      </c>
      <c r="P193" s="11">
        <v>350432.54</v>
      </c>
      <c r="Q193" s="11">
        <v>350432.54</v>
      </c>
      <c r="R193" s="11">
        <v>0</v>
      </c>
      <c r="S193" s="11">
        <v>0</v>
      </c>
      <c r="T193" s="11">
        <v>0</v>
      </c>
      <c r="U193" s="11">
        <v>1116000</v>
      </c>
      <c r="V193" s="11">
        <v>0</v>
      </c>
      <c r="W193" s="66">
        <v>0.99</v>
      </c>
      <c r="X193" s="67">
        <v>3.15</v>
      </c>
    </row>
    <row r="194" spans="1:24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454</v>
      </c>
      <c r="H194" s="11">
        <v>1443734</v>
      </c>
      <c r="I194" s="11">
        <v>1443734</v>
      </c>
      <c r="J194" s="11">
        <v>0</v>
      </c>
      <c r="K194" s="11">
        <v>0</v>
      </c>
      <c r="L194" s="11">
        <v>0</v>
      </c>
      <c r="M194" s="11">
        <v>2362600</v>
      </c>
      <c r="N194" s="11">
        <v>2362600</v>
      </c>
      <c r="O194" s="11">
        <v>0</v>
      </c>
      <c r="P194" s="11">
        <v>12839661.67</v>
      </c>
      <c r="Q194" s="11">
        <v>12826400</v>
      </c>
      <c r="R194" s="11">
        <v>0</v>
      </c>
      <c r="S194" s="11">
        <v>13261.67</v>
      </c>
      <c r="T194" s="11">
        <v>0</v>
      </c>
      <c r="U194" s="11">
        <v>3112600</v>
      </c>
      <c r="V194" s="11">
        <v>0</v>
      </c>
      <c r="W194" s="66">
        <v>55.74</v>
      </c>
      <c r="X194" s="67">
        <v>13.51</v>
      </c>
    </row>
    <row r="195" spans="1:24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455</v>
      </c>
      <c r="H195" s="11">
        <v>10150890</v>
      </c>
      <c r="I195" s="11">
        <v>2450890</v>
      </c>
      <c r="J195" s="11">
        <v>7700000</v>
      </c>
      <c r="K195" s="11">
        <v>0</v>
      </c>
      <c r="L195" s="11">
        <v>0</v>
      </c>
      <c r="M195" s="11">
        <v>5824274</v>
      </c>
      <c r="N195" s="11">
        <v>1244274</v>
      </c>
      <c r="O195" s="11">
        <v>4580000</v>
      </c>
      <c r="P195" s="11">
        <v>40864436.83</v>
      </c>
      <c r="Q195" s="11">
        <v>40519027.41</v>
      </c>
      <c r="R195" s="11">
        <v>0</v>
      </c>
      <c r="S195" s="11">
        <v>345409.42</v>
      </c>
      <c r="T195" s="11">
        <v>473930.81</v>
      </c>
      <c r="U195" s="11">
        <v>8624274</v>
      </c>
      <c r="V195" s="11">
        <v>951000</v>
      </c>
      <c r="W195" s="66">
        <v>49.6</v>
      </c>
      <c r="X195" s="67">
        <v>9.42</v>
      </c>
    </row>
    <row r="196" spans="1:24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456</v>
      </c>
      <c r="H196" s="11">
        <v>6803090</v>
      </c>
      <c r="I196" s="11">
        <v>0</v>
      </c>
      <c r="J196" s="11">
        <v>5502310</v>
      </c>
      <c r="K196" s="11">
        <v>0</v>
      </c>
      <c r="L196" s="11">
        <v>387280</v>
      </c>
      <c r="M196" s="11">
        <v>3652100</v>
      </c>
      <c r="N196" s="11">
        <v>2407100</v>
      </c>
      <c r="O196" s="11">
        <v>800000</v>
      </c>
      <c r="P196" s="11">
        <v>37118880</v>
      </c>
      <c r="Q196" s="11">
        <v>37118880</v>
      </c>
      <c r="R196" s="11">
        <v>0</v>
      </c>
      <c r="S196" s="11">
        <v>0</v>
      </c>
      <c r="T196" s="11">
        <v>0</v>
      </c>
      <c r="U196" s="11">
        <v>5407100</v>
      </c>
      <c r="V196" s="11">
        <v>0</v>
      </c>
      <c r="W196" s="66">
        <v>54.04</v>
      </c>
      <c r="X196" s="67">
        <v>7.87</v>
      </c>
    </row>
    <row r="197" spans="1:24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457</v>
      </c>
      <c r="H197" s="11">
        <v>5000000</v>
      </c>
      <c r="I197" s="11">
        <v>5000000</v>
      </c>
      <c r="J197" s="11">
        <v>0</v>
      </c>
      <c r="K197" s="11">
        <v>0</v>
      </c>
      <c r="L197" s="11">
        <v>0</v>
      </c>
      <c r="M197" s="11">
        <v>4900000</v>
      </c>
      <c r="N197" s="11">
        <v>4900000</v>
      </c>
      <c r="O197" s="11">
        <v>0</v>
      </c>
      <c r="P197" s="11">
        <v>18593450</v>
      </c>
      <c r="Q197" s="11">
        <v>18593300</v>
      </c>
      <c r="R197" s="11">
        <v>0</v>
      </c>
      <c r="S197" s="11">
        <v>150</v>
      </c>
      <c r="T197" s="11">
        <v>0</v>
      </c>
      <c r="U197" s="11">
        <v>5900000</v>
      </c>
      <c r="V197" s="11">
        <v>1000000</v>
      </c>
      <c r="W197" s="66">
        <v>47.08</v>
      </c>
      <c r="X197" s="67">
        <v>12.4</v>
      </c>
    </row>
    <row r="198" spans="1:24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458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1703541</v>
      </c>
      <c r="N198" s="11">
        <v>1703541</v>
      </c>
      <c r="O198" s="11">
        <v>0</v>
      </c>
      <c r="P198" s="11">
        <v>12715808.54</v>
      </c>
      <c r="Q198" s="11">
        <v>12036474.26</v>
      </c>
      <c r="R198" s="11">
        <v>0</v>
      </c>
      <c r="S198" s="11">
        <v>679334.28</v>
      </c>
      <c r="T198" s="11">
        <v>468283</v>
      </c>
      <c r="U198" s="11">
        <v>2481541</v>
      </c>
      <c r="V198" s="11">
        <v>468283</v>
      </c>
      <c r="W198" s="66">
        <v>66.91</v>
      </c>
      <c r="X198" s="67">
        <v>10.99</v>
      </c>
    </row>
    <row r="199" spans="1:24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11">
        <v>11980000</v>
      </c>
      <c r="I199" s="11">
        <v>0</v>
      </c>
      <c r="J199" s="11">
        <v>11980000</v>
      </c>
      <c r="K199" s="11">
        <v>0</v>
      </c>
      <c r="L199" s="11">
        <v>0</v>
      </c>
      <c r="M199" s="11">
        <v>12118421</v>
      </c>
      <c r="N199" s="11">
        <v>12118421</v>
      </c>
      <c r="O199" s="11">
        <v>0</v>
      </c>
      <c r="P199" s="11">
        <v>13053582.53</v>
      </c>
      <c r="Q199" s="11">
        <v>12353307.03</v>
      </c>
      <c r="R199" s="11">
        <v>0</v>
      </c>
      <c r="S199" s="11">
        <v>700275.5</v>
      </c>
      <c r="T199" s="11">
        <v>0</v>
      </c>
      <c r="U199" s="11">
        <v>12859577</v>
      </c>
      <c r="V199" s="11">
        <v>0</v>
      </c>
      <c r="W199" s="66">
        <v>48.35</v>
      </c>
      <c r="X199" s="67">
        <v>47.63</v>
      </c>
    </row>
    <row r="200" spans="1:24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11">
        <v>7603300</v>
      </c>
      <c r="I200" s="11">
        <v>0</v>
      </c>
      <c r="J200" s="11">
        <v>0</v>
      </c>
      <c r="K200" s="11">
        <v>0</v>
      </c>
      <c r="L200" s="11">
        <v>7603300</v>
      </c>
      <c r="M200" s="11">
        <v>3780484</v>
      </c>
      <c r="N200" s="11">
        <v>730484</v>
      </c>
      <c r="O200" s="11">
        <v>3050000</v>
      </c>
      <c r="P200" s="11">
        <v>21010055</v>
      </c>
      <c r="Q200" s="11">
        <v>21010055</v>
      </c>
      <c r="R200" s="11">
        <v>0</v>
      </c>
      <c r="S200" s="11">
        <v>0</v>
      </c>
      <c r="T200" s="11">
        <v>0</v>
      </c>
      <c r="U200" s="11">
        <v>5090484</v>
      </c>
      <c r="V200" s="11">
        <v>0</v>
      </c>
      <c r="W200" s="66">
        <v>34.67</v>
      </c>
      <c r="X200" s="67">
        <v>8.4</v>
      </c>
    </row>
    <row r="201" spans="1:24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461</v>
      </c>
      <c r="H201" s="11">
        <v>1300000</v>
      </c>
      <c r="I201" s="11">
        <v>0</v>
      </c>
      <c r="J201" s="11">
        <v>1300000</v>
      </c>
      <c r="K201" s="11">
        <v>0</v>
      </c>
      <c r="L201" s="11">
        <v>0</v>
      </c>
      <c r="M201" s="11">
        <v>1721544</v>
      </c>
      <c r="N201" s="11">
        <v>321544</v>
      </c>
      <c r="O201" s="11">
        <v>1400000</v>
      </c>
      <c r="P201" s="11">
        <v>6574014.86</v>
      </c>
      <c r="Q201" s="11">
        <v>6555822.98</v>
      </c>
      <c r="R201" s="11">
        <v>0</v>
      </c>
      <c r="S201" s="11">
        <v>18191.88</v>
      </c>
      <c r="T201" s="11">
        <v>275822.98</v>
      </c>
      <c r="U201" s="11">
        <v>2205024</v>
      </c>
      <c r="V201" s="11">
        <v>321544</v>
      </c>
      <c r="W201" s="66">
        <v>23.13</v>
      </c>
      <c r="X201" s="67">
        <v>6.91</v>
      </c>
    </row>
    <row r="202" spans="1:24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462</v>
      </c>
      <c r="H202" s="11">
        <v>8249040</v>
      </c>
      <c r="I202" s="11">
        <v>1999040</v>
      </c>
      <c r="J202" s="11">
        <v>6250000</v>
      </c>
      <c r="K202" s="11">
        <v>0</v>
      </c>
      <c r="L202" s="11">
        <v>0</v>
      </c>
      <c r="M202" s="11">
        <v>3000000</v>
      </c>
      <c r="N202" s="11">
        <v>0</v>
      </c>
      <c r="O202" s="11">
        <v>3000000</v>
      </c>
      <c r="P202" s="11">
        <v>32027510.79</v>
      </c>
      <c r="Q202" s="11">
        <v>32025000</v>
      </c>
      <c r="R202" s="11">
        <v>0</v>
      </c>
      <c r="S202" s="11">
        <v>2510.79</v>
      </c>
      <c r="T202" s="11">
        <v>0</v>
      </c>
      <c r="U202" s="11">
        <v>5437707</v>
      </c>
      <c r="V202" s="11">
        <v>0</v>
      </c>
      <c r="W202" s="66">
        <v>49.56</v>
      </c>
      <c r="X202" s="67">
        <v>8.41</v>
      </c>
    </row>
    <row r="203" spans="1:24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463</v>
      </c>
      <c r="H203" s="11">
        <v>6571770</v>
      </c>
      <c r="I203" s="11">
        <v>4174900</v>
      </c>
      <c r="J203" s="11">
        <v>0</v>
      </c>
      <c r="K203" s="11">
        <v>0</v>
      </c>
      <c r="L203" s="11">
        <v>2396870</v>
      </c>
      <c r="M203" s="11">
        <v>3335360</v>
      </c>
      <c r="N203" s="11">
        <v>1835360</v>
      </c>
      <c r="O203" s="11">
        <v>1500000</v>
      </c>
      <c r="P203" s="11">
        <v>11907290</v>
      </c>
      <c r="Q203" s="11">
        <v>11907290</v>
      </c>
      <c r="R203" s="11">
        <v>0</v>
      </c>
      <c r="S203" s="11">
        <v>0</v>
      </c>
      <c r="T203" s="11">
        <v>1952540</v>
      </c>
      <c r="U203" s="11">
        <v>4002229</v>
      </c>
      <c r="V203" s="11">
        <v>0</v>
      </c>
      <c r="W203" s="66">
        <v>24.2</v>
      </c>
      <c r="X203" s="67">
        <v>9.73</v>
      </c>
    </row>
    <row r="204" spans="1:24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464</v>
      </c>
      <c r="H204" s="11">
        <v>4089224.07</v>
      </c>
      <c r="I204" s="11">
        <v>2388600</v>
      </c>
      <c r="J204" s="11">
        <v>1600000</v>
      </c>
      <c r="K204" s="11">
        <v>0</v>
      </c>
      <c r="L204" s="11">
        <v>100624.07</v>
      </c>
      <c r="M204" s="11">
        <v>985147</v>
      </c>
      <c r="N204" s="11">
        <v>535147</v>
      </c>
      <c r="O204" s="11">
        <v>450000</v>
      </c>
      <c r="P204" s="11">
        <v>6120258.6</v>
      </c>
      <c r="Q204" s="11">
        <v>6120258.6</v>
      </c>
      <c r="R204" s="11">
        <v>0</v>
      </c>
      <c r="S204" s="11">
        <v>0</v>
      </c>
      <c r="T204" s="11">
        <v>0</v>
      </c>
      <c r="U204" s="11">
        <v>1371178</v>
      </c>
      <c r="V204" s="11">
        <v>0</v>
      </c>
      <c r="W204" s="66">
        <v>27.24</v>
      </c>
      <c r="X204" s="67">
        <v>6.1</v>
      </c>
    </row>
    <row r="205" spans="1:24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465</v>
      </c>
      <c r="H205" s="11">
        <v>1256613</v>
      </c>
      <c r="I205" s="11">
        <v>870000</v>
      </c>
      <c r="J205" s="11">
        <v>0</v>
      </c>
      <c r="K205" s="11">
        <v>0</v>
      </c>
      <c r="L205" s="11">
        <v>386613</v>
      </c>
      <c r="M205" s="11">
        <v>917000</v>
      </c>
      <c r="N205" s="11">
        <v>917000</v>
      </c>
      <c r="O205" s="11">
        <v>0</v>
      </c>
      <c r="P205" s="11">
        <v>8147041.54</v>
      </c>
      <c r="Q205" s="11">
        <v>8110320.93</v>
      </c>
      <c r="R205" s="11">
        <v>0</v>
      </c>
      <c r="S205" s="11">
        <v>36720.61</v>
      </c>
      <c r="T205" s="11">
        <v>0</v>
      </c>
      <c r="U205" s="11">
        <v>1359549</v>
      </c>
      <c r="V205" s="11">
        <v>0</v>
      </c>
      <c r="W205" s="66">
        <v>31.78</v>
      </c>
      <c r="X205" s="67">
        <v>5.3</v>
      </c>
    </row>
    <row r="206" spans="1:24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11">
        <v>84072</v>
      </c>
      <c r="I206" s="11">
        <v>84072</v>
      </c>
      <c r="J206" s="11">
        <v>0</v>
      </c>
      <c r="K206" s="11">
        <v>0</v>
      </c>
      <c r="L206" s="11">
        <v>0</v>
      </c>
      <c r="M206" s="11">
        <v>1269000</v>
      </c>
      <c r="N206" s="11">
        <v>1269000</v>
      </c>
      <c r="O206" s="11">
        <v>0</v>
      </c>
      <c r="P206" s="11">
        <v>9920499</v>
      </c>
      <c r="Q206" s="11">
        <v>9920499</v>
      </c>
      <c r="R206" s="11">
        <v>0</v>
      </c>
      <c r="S206" s="11">
        <v>0</v>
      </c>
      <c r="T206" s="11">
        <v>0</v>
      </c>
      <c r="U206" s="11">
        <v>2063000</v>
      </c>
      <c r="V206" s="11">
        <v>0</v>
      </c>
      <c r="W206" s="66">
        <v>45.68</v>
      </c>
      <c r="X206" s="67">
        <v>9.49</v>
      </c>
    </row>
    <row r="207" spans="1:24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467</v>
      </c>
      <c r="H207" s="11">
        <v>700000</v>
      </c>
      <c r="I207" s="11">
        <v>700000</v>
      </c>
      <c r="J207" s="11">
        <v>0</v>
      </c>
      <c r="K207" s="11">
        <v>0</v>
      </c>
      <c r="L207" s="11">
        <v>0</v>
      </c>
      <c r="M207" s="11">
        <v>700000</v>
      </c>
      <c r="N207" s="11">
        <v>700000</v>
      </c>
      <c r="O207" s="11">
        <v>0</v>
      </c>
      <c r="P207" s="11">
        <v>3553512.69</v>
      </c>
      <c r="Q207" s="11">
        <v>3200000</v>
      </c>
      <c r="R207" s="11">
        <v>0</v>
      </c>
      <c r="S207" s="11">
        <v>353512.69</v>
      </c>
      <c r="T207" s="11">
        <v>0</v>
      </c>
      <c r="U207" s="11">
        <v>917000</v>
      </c>
      <c r="V207" s="11">
        <v>0</v>
      </c>
      <c r="W207" s="66">
        <v>31.29</v>
      </c>
      <c r="X207" s="67">
        <v>8.07</v>
      </c>
    </row>
    <row r="208" spans="1:24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468</v>
      </c>
      <c r="H208" s="11">
        <v>4188120</v>
      </c>
      <c r="I208" s="11">
        <v>0</v>
      </c>
      <c r="J208" s="11">
        <v>4000000</v>
      </c>
      <c r="K208" s="11">
        <v>0</v>
      </c>
      <c r="L208" s="11">
        <v>188120</v>
      </c>
      <c r="M208" s="11">
        <v>4740499.2</v>
      </c>
      <c r="N208" s="11">
        <v>940499.2</v>
      </c>
      <c r="O208" s="11">
        <v>3800000</v>
      </c>
      <c r="P208" s="11">
        <v>32703261.52</v>
      </c>
      <c r="Q208" s="11">
        <v>32703261.52</v>
      </c>
      <c r="R208" s="11">
        <v>0</v>
      </c>
      <c r="S208" s="11">
        <v>0</v>
      </c>
      <c r="T208" s="11">
        <v>2000000</v>
      </c>
      <c r="U208" s="11">
        <v>6530499.2</v>
      </c>
      <c r="V208" s="11">
        <v>0</v>
      </c>
      <c r="W208" s="66">
        <v>50.7</v>
      </c>
      <c r="X208" s="67">
        <v>10.78</v>
      </c>
    </row>
    <row r="209" spans="1:24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469</v>
      </c>
      <c r="H209" s="11">
        <v>6941005</v>
      </c>
      <c r="I209" s="11">
        <v>6506625.37</v>
      </c>
      <c r="J209" s="11">
        <v>0</v>
      </c>
      <c r="K209" s="11">
        <v>434379.63</v>
      </c>
      <c r="L209" s="11">
        <v>0</v>
      </c>
      <c r="M209" s="11">
        <v>2136744</v>
      </c>
      <c r="N209" s="11">
        <v>2136744</v>
      </c>
      <c r="O209" s="11">
        <v>0</v>
      </c>
      <c r="P209" s="11">
        <v>17612772.13</v>
      </c>
      <c r="Q209" s="11">
        <v>17526162.02</v>
      </c>
      <c r="R209" s="11">
        <v>0</v>
      </c>
      <c r="S209" s="11">
        <v>86610.11</v>
      </c>
      <c r="T209" s="11">
        <v>0</v>
      </c>
      <c r="U209" s="11">
        <v>3436744</v>
      </c>
      <c r="V209" s="11">
        <v>0</v>
      </c>
      <c r="W209" s="66">
        <v>25.33</v>
      </c>
      <c r="X209" s="67">
        <v>4.94</v>
      </c>
    </row>
    <row r="210" spans="1:24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470</v>
      </c>
      <c r="H210" s="11">
        <v>3104518</v>
      </c>
      <c r="I210" s="11">
        <v>3104518</v>
      </c>
      <c r="J210" s="11">
        <v>0</v>
      </c>
      <c r="K210" s="11">
        <v>0</v>
      </c>
      <c r="L210" s="11">
        <v>0</v>
      </c>
      <c r="M210" s="11">
        <v>1801636</v>
      </c>
      <c r="N210" s="11">
        <v>1801636</v>
      </c>
      <c r="O210" s="11">
        <v>0</v>
      </c>
      <c r="P210" s="11">
        <v>24029824.9</v>
      </c>
      <c r="Q210" s="11">
        <v>23730278.9</v>
      </c>
      <c r="R210" s="11">
        <v>0</v>
      </c>
      <c r="S210" s="11">
        <v>299546</v>
      </c>
      <c r="T210" s="11">
        <v>9051200</v>
      </c>
      <c r="U210" s="11">
        <v>2951636</v>
      </c>
      <c r="V210" s="11">
        <v>171200</v>
      </c>
      <c r="W210" s="66">
        <v>35.21</v>
      </c>
      <c r="X210" s="67">
        <v>6.53</v>
      </c>
    </row>
    <row r="211" spans="1:24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471</v>
      </c>
      <c r="H211" s="11">
        <v>1275100</v>
      </c>
      <c r="I211" s="11">
        <v>0</v>
      </c>
      <c r="J211" s="11">
        <v>0</v>
      </c>
      <c r="K211" s="11">
        <v>0</v>
      </c>
      <c r="L211" s="11">
        <v>1275100</v>
      </c>
      <c r="M211" s="11">
        <v>810516</v>
      </c>
      <c r="N211" s="11">
        <v>810516</v>
      </c>
      <c r="O211" s="11">
        <v>0</v>
      </c>
      <c r="P211" s="11">
        <v>5392711</v>
      </c>
      <c r="Q211" s="11">
        <v>5392711</v>
      </c>
      <c r="R211" s="11">
        <v>0</v>
      </c>
      <c r="S211" s="11">
        <v>0</v>
      </c>
      <c r="T211" s="11">
        <v>986855</v>
      </c>
      <c r="U211" s="11">
        <v>1150516</v>
      </c>
      <c r="V211" s="11">
        <v>300000</v>
      </c>
      <c r="W211" s="66">
        <v>31.54</v>
      </c>
      <c r="X211" s="67">
        <v>6.08</v>
      </c>
    </row>
    <row r="212" spans="1:24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472</v>
      </c>
      <c r="H212" s="11">
        <v>3625448</v>
      </c>
      <c r="I212" s="11">
        <v>3075448</v>
      </c>
      <c r="J212" s="11">
        <v>550000</v>
      </c>
      <c r="K212" s="11">
        <v>0</v>
      </c>
      <c r="L212" s="11">
        <v>0</v>
      </c>
      <c r="M212" s="11">
        <v>1984116</v>
      </c>
      <c r="N212" s="11">
        <v>1581031</v>
      </c>
      <c r="O212" s="11">
        <v>0</v>
      </c>
      <c r="P212" s="11">
        <v>16431535.79</v>
      </c>
      <c r="Q212" s="11">
        <v>15482162.2</v>
      </c>
      <c r="R212" s="11">
        <v>0</v>
      </c>
      <c r="S212" s="11">
        <v>949373.59</v>
      </c>
      <c r="T212" s="11">
        <v>0</v>
      </c>
      <c r="U212" s="11">
        <v>3446451</v>
      </c>
      <c r="V212" s="11">
        <v>0</v>
      </c>
      <c r="W212" s="66">
        <v>40.94</v>
      </c>
      <c r="X212" s="67">
        <v>8.58</v>
      </c>
    </row>
    <row r="213" spans="1:24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473</v>
      </c>
      <c r="H213" s="11">
        <v>3676760</v>
      </c>
      <c r="I213" s="11">
        <v>1170760</v>
      </c>
      <c r="J213" s="11">
        <v>2200000</v>
      </c>
      <c r="K213" s="11">
        <v>0</v>
      </c>
      <c r="L213" s="11">
        <v>306000</v>
      </c>
      <c r="M213" s="11">
        <v>3273115</v>
      </c>
      <c r="N213" s="11">
        <v>1123115</v>
      </c>
      <c r="O213" s="11">
        <v>2150000</v>
      </c>
      <c r="P213" s="11">
        <v>30418325.05</v>
      </c>
      <c r="Q213" s="11">
        <v>28732790.89</v>
      </c>
      <c r="R213" s="11">
        <v>0</v>
      </c>
      <c r="S213" s="11">
        <v>1685534.16</v>
      </c>
      <c r="T213" s="11">
        <v>619243</v>
      </c>
      <c r="U213" s="11">
        <v>6181932.69</v>
      </c>
      <c r="V213" s="11">
        <v>619243</v>
      </c>
      <c r="W213" s="66">
        <v>60.74</v>
      </c>
      <c r="X213" s="67">
        <v>11.33</v>
      </c>
    </row>
    <row r="214" spans="1:24" s="95" customFormat="1" ht="15">
      <c r="A214" s="231"/>
      <c r="B214" s="232"/>
      <c r="C214" s="232"/>
      <c r="D214" s="101"/>
      <c r="E214" s="101"/>
      <c r="F214" s="102" t="s">
        <v>474</v>
      </c>
      <c r="G214" s="291"/>
      <c r="H214" s="103">
        <v>15817773.89</v>
      </c>
      <c r="I214" s="103">
        <v>7511000</v>
      </c>
      <c r="J214" s="103">
        <v>0</v>
      </c>
      <c r="K214" s="103">
        <v>8009673.890000001</v>
      </c>
      <c r="L214" s="103">
        <v>297100</v>
      </c>
      <c r="M214" s="103">
        <v>36613441</v>
      </c>
      <c r="N214" s="103">
        <v>36613441</v>
      </c>
      <c r="O214" s="103">
        <v>0</v>
      </c>
      <c r="P214" s="103">
        <v>162859998.19</v>
      </c>
      <c r="Q214" s="103">
        <v>149032368.16</v>
      </c>
      <c r="R214" s="103">
        <v>0</v>
      </c>
      <c r="S214" s="103">
        <v>13827630.03</v>
      </c>
      <c r="T214" s="103">
        <v>137613600.62</v>
      </c>
      <c r="U214" s="103">
        <v>43297641</v>
      </c>
      <c r="V214" s="103">
        <v>35236042</v>
      </c>
      <c r="W214" s="128">
        <v>15.12408161795802</v>
      </c>
      <c r="X214" s="129">
        <v>4.829373414927521</v>
      </c>
    </row>
    <row r="215" spans="1:24" ht="25.5">
      <c r="A215" s="227">
        <v>2</v>
      </c>
      <c r="B215" s="228">
        <v>15</v>
      </c>
      <c r="C215" s="228">
        <v>1</v>
      </c>
      <c r="D215" s="16" t="s">
        <v>475</v>
      </c>
      <c r="E215" s="16">
        <v>8</v>
      </c>
      <c r="F215" s="19"/>
      <c r="G215" s="54" t="s">
        <v>476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66">
        <v>0</v>
      </c>
      <c r="X215" s="67">
        <v>0</v>
      </c>
    </row>
    <row r="216" spans="1:24" ht="25.5">
      <c r="A216" s="227">
        <v>2</v>
      </c>
      <c r="B216" s="228">
        <v>63</v>
      </c>
      <c r="C216" s="228">
        <v>1</v>
      </c>
      <c r="D216" s="16" t="s">
        <v>475</v>
      </c>
      <c r="E216" s="16">
        <v>8</v>
      </c>
      <c r="F216" s="19"/>
      <c r="G216" s="54" t="s">
        <v>477</v>
      </c>
      <c r="H216" s="11">
        <v>297100</v>
      </c>
      <c r="I216" s="11">
        <v>0</v>
      </c>
      <c r="J216" s="11">
        <v>0</v>
      </c>
      <c r="K216" s="11">
        <v>0</v>
      </c>
      <c r="L216" s="11">
        <v>297100</v>
      </c>
      <c r="M216" s="11">
        <v>36613441</v>
      </c>
      <c r="N216" s="11">
        <v>36613441</v>
      </c>
      <c r="O216" s="11">
        <v>0</v>
      </c>
      <c r="P216" s="11">
        <v>162857368.19</v>
      </c>
      <c r="Q216" s="11">
        <v>149032368.16</v>
      </c>
      <c r="R216" s="11">
        <v>0</v>
      </c>
      <c r="S216" s="11">
        <v>13825000.03</v>
      </c>
      <c r="T216" s="11">
        <v>137613600.62</v>
      </c>
      <c r="U216" s="11">
        <v>43262641</v>
      </c>
      <c r="V216" s="11">
        <v>35236042</v>
      </c>
      <c r="W216" s="66">
        <v>20.5</v>
      </c>
      <c r="X216" s="67">
        <v>6.51</v>
      </c>
    </row>
    <row r="217" spans="1:24" ht="12.75">
      <c r="A217" s="227">
        <v>2</v>
      </c>
      <c r="B217" s="228">
        <v>9</v>
      </c>
      <c r="C217" s="228">
        <v>7</v>
      </c>
      <c r="D217" s="16" t="s">
        <v>475</v>
      </c>
      <c r="E217" s="16">
        <v>8</v>
      </c>
      <c r="F217" s="19"/>
      <c r="G217" s="54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66">
        <v>0</v>
      </c>
      <c r="X217" s="67">
        <v>0</v>
      </c>
    </row>
    <row r="218" spans="1:24" ht="12.75">
      <c r="A218" s="227">
        <v>2</v>
      </c>
      <c r="B218" s="228">
        <v>10</v>
      </c>
      <c r="C218" s="228">
        <v>1</v>
      </c>
      <c r="D218" s="16" t="s">
        <v>475</v>
      </c>
      <c r="E218" s="16">
        <v>8</v>
      </c>
      <c r="F218" s="19"/>
      <c r="G218" s="54" t="s">
        <v>479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66">
        <v>0</v>
      </c>
      <c r="X218" s="67">
        <v>0</v>
      </c>
    </row>
    <row r="219" spans="1:24" ht="12.75">
      <c r="A219" s="227">
        <v>2</v>
      </c>
      <c r="B219" s="228">
        <v>20</v>
      </c>
      <c r="C219" s="228">
        <v>2</v>
      </c>
      <c r="D219" s="16" t="s">
        <v>475</v>
      </c>
      <c r="E219" s="16">
        <v>8</v>
      </c>
      <c r="F219" s="19"/>
      <c r="G219" s="54" t="s">
        <v>480</v>
      </c>
      <c r="H219" s="11">
        <v>74789.89</v>
      </c>
      <c r="I219" s="11">
        <v>0</v>
      </c>
      <c r="J219" s="11">
        <v>0</v>
      </c>
      <c r="K219" s="11">
        <v>74789.89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66">
        <v>0</v>
      </c>
      <c r="X219" s="67">
        <v>0</v>
      </c>
    </row>
    <row r="220" spans="1:24" ht="12.75">
      <c r="A220" s="227">
        <v>2</v>
      </c>
      <c r="B220" s="228">
        <v>61</v>
      </c>
      <c r="C220" s="228">
        <v>1</v>
      </c>
      <c r="D220" s="16" t="s">
        <v>475</v>
      </c>
      <c r="E220" s="16">
        <v>8</v>
      </c>
      <c r="F220" s="19"/>
      <c r="G220" s="54" t="s">
        <v>481</v>
      </c>
      <c r="H220" s="11">
        <v>4200000</v>
      </c>
      <c r="I220" s="11">
        <v>1000000</v>
      </c>
      <c r="J220" s="11">
        <v>0</v>
      </c>
      <c r="K220" s="11">
        <v>3200000</v>
      </c>
      <c r="L220" s="11">
        <v>0</v>
      </c>
      <c r="M220" s="11">
        <v>0</v>
      </c>
      <c r="N220" s="11">
        <v>0</v>
      </c>
      <c r="O220" s="11">
        <v>0</v>
      </c>
      <c r="P220" s="11">
        <v>2630</v>
      </c>
      <c r="Q220" s="11">
        <v>0</v>
      </c>
      <c r="R220" s="11">
        <v>0</v>
      </c>
      <c r="S220" s="11">
        <v>2630</v>
      </c>
      <c r="T220" s="11">
        <v>0</v>
      </c>
      <c r="U220" s="11">
        <v>35000</v>
      </c>
      <c r="V220" s="11">
        <v>0</v>
      </c>
      <c r="W220" s="66">
        <v>0.05</v>
      </c>
      <c r="X220" s="67">
        <v>0.77</v>
      </c>
    </row>
    <row r="221" spans="1:24" ht="38.25">
      <c r="A221" s="227">
        <v>2</v>
      </c>
      <c r="B221" s="228">
        <v>2</v>
      </c>
      <c r="C221" s="228">
        <v>5</v>
      </c>
      <c r="D221" s="16" t="s">
        <v>475</v>
      </c>
      <c r="E221" s="16">
        <v>8</v>
      </c>
      <c r="F221" s="19"/>
      <c r="G221" s="54" t="s">
        <v>482</v>
      </c>
      <c r="H221" s="11">
        <v>40000</v>
      </c>
      <c r="I221" s="11">
        <v>0</v>
      </c>
      <c r="J221" s="11">
        <v>0</v>
      </c>
      <c r="K221" s="11">
        <v>40000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66">
        <v>0</v>
      </c>
      <c r="X221" s="67">
        <v>0</v>
      </c>
    </row>
    <row r="222" spans="1:24" ht="12.75">
      <c r="A222" s="227">
        <v>2</v>
      </c>
      <c r="B222" s="228">
        <v>8</v>
      </c>
      <c r="C222" s="228">
        <v>6</v>
      </c>
      <c r="D222" s="16" t="s">
        <v>475</v>
      </c>
      <c r="E222" s="16">
        <v>8</v>
      </c>
      <c r="F222" s="19"/>
      <c r="G222" s="54" t="s">
        <v>483</v>
      </c>
      <c r="H222" s="11">
        <v>18000</v>
      </c>
      <c r="I222" s="11">
        <v>0</v>
      </c>
      <c r="J222" s="11">
        <v>0</v>
      </c>
      <c r="K222" s="11">
        <v>18000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66">
        <v>0</v>
      </c>
      <c r="X222" s="67">
        <v>0</v>
      </c>
    </row>
    <row r="223" spans="1:24" ht="12.75">
      <c r="A223" s="227">
        <v>2</v>
      </c>
      <c r="B223" s="228">
        <v>16</v>
      </c>
      <c r="C223" s="228">
        <v>4</v>
      </c>
      <c r="D223" s="16" t="s">
        <v>475</v>
      </c>
      <c r="E223" s="16">
        <v>8</v>
      </c>
      <c r="F223" s="19"/>
      <c r="G223" s="54" t="s">
        <v>484</v>
      </c>
      <c r="H223" s="11">
        <v>11187884</v>
      </c>
      <c r="I223" s="11">
        <v>6511000</v>
      </c>
      <c r="J223" s="11">
        <v>0</v>
      </c>
      <c r="K223" s="11">
        <v>4676884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66">
        <v>0</v>
      </c>
      <c r="X223" s="67">
        <v>0</v>
      </c>
    </row>
    <row r="224" spans="1:24" ht="12.75">
      <c r="A224" s="227">
        <v>2</v>
      </c>
      <c r="B224" s="228">
        <v>25</v>
      </c>
      <c r="C224" s="228">
        <v>2</v>
      </c>
      <c r="D224" s="16" t="s">
        <v>475</v>
      </c>
      <c r="E224" s="16">
        <v>8</v>
      </c>
      <c r="F224" s="19"/>
      <c r="G224" s="54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66">
        <v>0</v>
      </c>
      <c r="X224" s="67">
        <v>0</v>
      </c>
    </row>
    <row r="225" spans="1:24" ht="25.5">
      <c r="A225" s="227">
        <v>2</v>
      </c>
      <c r="B225" s="228">
        <v>19</v>
      </c>
      <c r="C225" s="228">
        <v>1</v>
      </c>
      <c r="D225" s="16" t="s">
        <v>475</v>
      </c>
      <c r="E225" s="16">
        <v>8</v>
      </c>
      <c r="F225" s="19"/>
      <c r="G225" s="54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66">
        <v>0</v>
      </c>
      <c r="X225" s="67">
        <v>0</v>
      </c>
    </row>
    <row r="226" spans="1:24" ht="12.75">
      <c r="A226" s="227">
        <v>2</v>
      </c>
      <c r="B226" s="228">
        <v>1</v>
      </c>
      <c r="C226" s="228">
        <v>1</v>
      </c>
      <c r="D226" s="16" t="s">
        <v>475</v>
      </c>
      <c r="E226" s="16">
        <v>8</v>
      </c>
      <c r="F226" s="19"/>
      <c r="G226" s="54" t="s">
        <v>487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66">
        <v>0</v>
      </c>
      <c r="X226" s="67">
        <v>0</v>
      </c>
    </row>
    <row r="227" spans="1:24" ht="25.5">
      <c r="A227" s="227">
        <v>2</v>
      </c>
      <c r="B227" s="228">
        <v>17</v>
      </c>
      <c r="C227" s="228">
        <v>4</v>
      </c>
      <c r="D227" s="16" t="s">
        <v>475</v>
      </c>
      <c r="E227" s="16">
        <v>8</v>
      </c>
      <c r="F227" s="19"/>
      <c r="G227" s="54" t="s">
        <v>488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66">
        <v>0</v>
      </c>
      <c r="X227" s="67">
        <v>0</v>
      </c>
    </row>
    <row r="228" spans="1:24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66"/>
      <c r="X228" s="67"/>
    </row>
    <row r="229" spans="1:24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66"/>
      <c r="X229" s="67"/>
    </row>
    <row r="230" spans="1:24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66"/>
      <c r="X230" s="67"/>
    </row>
    <row r="231" spans="1:24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66"/>
      <c r="X231" s="67"/>
    </row>
    <row r="232" spans="1:24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66"/>
      <c r="X232" s="67"/>
    </row>
    <row r="233" spans="1:24" ht="12.75">
      <c r="A233" s="227"/>
      <c r="B233" s="228"/>
      <c r="C233" s="228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66"/>
      <c r="X233" s="67"/>
    </row>
    <row r="234" spans="1:24" ht="13.5" thickBot="1">
      <c r="A234" s="241"/>
      <c r="B234" s="242"/>
      <c r="C234" s="242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68"/>
      <c r="X234" s="69"/>
    </row>
  </sheetData>
  <sheetProtection/>
  <mergeCells count="28">
    <mergeCell ref="M7:O7"/>
    <mergeCell ref="U7:U9"/>
    <mergeCell ref="H8:H9"/>
    <mergeCell ref="T8:T9"/>
    <mergeCell ref="P7:T7"/>
    <mergeCell ref="I8:L8"/>
    <mergeCell ref="H7:L7"/>
    <mergeCell ref="Q8:S8"/>
    <mergeCell ref="A3:N3"/>
    <mergeCell ref="F10:G10"/>
    <mergeCell ref="X8:X9"/>
    <mergeCell ref="F7:G9"/>
    <mergeCell ref="W7:X7"/>
    <mergeCell ref="M8:M9"/>
    <mergeCell ref="N8:O8"/>
    <mergeCell ref="P8:P9"/>
    <mergeCell ref="W8:W9"/>
    <mergeCell ref="V8:V9"/>
    <mergeCell ref="O1:P1"/>
    <mergeCell ref="O2:P2"/>
    <mergeCell ref="O3:P3"/>
    <mergeCell ref="E7:E9"/>
    <mergeCell ref="A7:A9"/>
    <mergeCell ref="B7:B9"/>
    <mergeCell ref="C7:C9"/>
    <mergeCell ref="D7:D9"/>
    <mergeCell ref="A1:N1"/>
    <mergeCell ref="A2:N2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2" width="14.25390625" style="0" customWidth="1"/>
    <col min="23" max="24" width="14.25390625" style="0" hidden="1" customWidth="1"/>
    <col min="25" max="26" width="14.25390625" style="0" customWidth="1"/>
  </cols>
  <sheetData>
    <row r="1" spans="1:35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83" t="s">
        <v>88</v>
      </c>
      <c r="P1" s="384"/>
      <c r="Q1" s="50" t="str">
        <f>1!P1</f>
        <v>21.05.2011</v>
      </c>
      <c r="R1" s="47"/>
      <c r="S1" s="47"/>
      <c r="T1" s="47"/>
      <c r="U1" s="47"/>
      <c r="V1" s="46"/>
      <c r="W1" s="47"/>
      <c r="X1" s="4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75" t="s">
        <v>85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83" t="s">
        <v>89</v>
      </c>
      <c r="P2" s="384"/>
      <c r="Q2" s="50">
        <f>1!P2</f>
        <v>2</v>
      </c>
      <c r="R2" s="47"/>
      <c r="S2" s="47"/>
      <c r="T2" s="47"/>
      <c r="U2" s="47"/>
      <c r="V2" s="46"/>
      <c r="W2" s="47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83" t="s">
        <v>90</v>
      </c>
      <c r="P3" s="384"/>
      <c r="Q3" s="50" t="str">
        <f>1!P3</f>
        <v>28.05.2013</v>
      </c>
      <c r="R3" s="47"/>
      <c r="S3" s="47"/>
      <c r="T3" s="47"/>
      <c r="U3" s="47"/>
      <c r="V3" s="46"/>
      <c r="W3" s="47"/>
      <c r="X3" s="4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29" customFormat="1" ht="18">
      <c r="A5" s="28" t="str">
        <f>'Spis tabel'!B5</f>
        <v>Tabela 2. Przychody i rozchody oraz zadłużenie w budżetach jst woj. dolnośląskiego wg stanu na koniec I kwartału 2013 roku    (wykonanie)</v>
      </c>
      <c r="R5" s="28"/>
      <c r="S5" s="28"/>
      <c r="T5" s="28"/>
      <c r="X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60" t="s">
        <v>10</v>
      </c>
      <c r="I7" s="369"/>
      <c r="J7" s="369"/>
      <c r="K7" s="369"/>
      <c r="L7" s="370"/>
      <c r="M7" s="360" t="s">
        <v>11</v>
      </c>
      <c r="N7" s="369"/>
      <c r="O7" s="370"/>
      <c r="P7" s="377" t="s">
        <v>35</v>
      </c>
      <c r="Q7" s="399"/>
      <c r="R7" s="399"/>
      <c r="S7" s="399"/>
      <c r="T7" s="378"/>
      <c r="U7" s="395" t="s">
        <v>157</v>
      </c>
      <c r="V7" s="325" t="s">
        <v>12</v>
      </c>
      <c r="W7" s="404" t="s">
        <v>113</v>
      </c>
      <c r="X7" s="390"/>
    </row>
    <row r="8" spans="1:24" ht="16.5" customHeight="1">
      <c r="A8" s="372"/>
      <c r="B8" s="363"/>
      <c r="C8" s="363"/>
      <c r="D8" s="363"/>
      <c r="E8" s="363"/>
      <c r="F8" s="379"/>
      <c r="G8" s="380"/>
      <c r="H8" s="350" t="s">
        <v>18</v>
      </c>
      <c r="I8" s="358" t="s">
        <v>12</v>
      </c>
      <c r="J8" s="358"/>
      <c r="K8" s="358"/>
      <c r="L8" s="359"/>
      <c r="M8" s="350" t="s">
        <v>18</v>
      </c>
      <c r="N8" s="358" t="s">
        <v>12</v>
      </c>
      <c r="O8" s="359"/>
      <c r="P8" s="391" t="s">
        <v>18</v>
      </c>
      <c r="Q8" s="402" t="s">
        <v>12</v>
      </c>
      <c r="R8" s="402"/>
      <c r="S8" s="403"/>
      <c r="T8" s="398" t="s">
        <v>215</v>
      </c>
      <c r="U8" s="396"/>
      <c r="V8" s="387" t="s">
        <v>215</v>
      </c>
      <c r="W8" s="405" t="s">
        <v>217</v>
      </c>
      <c r="X8" s="387" t="s">
        <v>218</v>
      </c>
    </row>
    <row r="9" spans="1:24" ht="44.25" customHeight="1" thickBot="1">
      <c r="A9" s="373"/>
      <c r="B9" s="364"/>
      <c r="C9" s="364"/>
      <c r="D9" s="364"/>
      <c r="E9" s="364"/>
      <c r="F9" s="381"/>
      <c r="G9" s="382"/>
      <c r="H9" s="347"/>
      <c r="I9" s="9" t="s">
        <v>13</v>
      </c>
      <c r="J9" s="9" t="s">
        <v>14</v>
      </c>
      <c r="K9" s="9" t="s">
        <v>110</v>
      </c>
      <c r="L9" s="9" t="s">
        <v>266</v>
      </c>
      <c r="M9" s="347"/>
      <c r="N9" s="9" t="s">
        <v>111</v>
      </c>
      <c r="O9" s="9" t="s">
        <v>112</v>
      </c>
      <c r="P9" s="392"/>
      <c r="Q9" s="274" t="s">
        <v>13</v>
      </c>
      <c r="R9" s="274" t="s">
        <v>15</v>
      </c>
      <c r="S9" s="274" t="s">
        <v>267</v>
      </c>
      <c r="T9" s="394"/>
      <c r="U9" s="397"/>
      <c r="V9" s="388"/>
      <c r="W9" s="406"/>
      <c r="X9" s="388"/>
    </row>
    <row r="10" spans="1:24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85">
        <v>6</v>
      </c>
      <c r="G10" s="386"/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6">
        <v>21</v>
      </c>
      <c r="W10" s="302">
        <v>22</v>
      </c>
      <c r="X10" s="36">
        <v>23</v>
      </c>
    </row>
    <row r="11" spans="1:24" s="95" customFormat="1" ht="15" customHeight="1">
      <c r="A11" s="221"/>
      <c r="B11" s="222"/>
      <c r="C11" s="222"/>
      <c r="D11" s="90"/>
      <c r="E11" s="90"/>
      <c r="F11" s="91" t="s">
        <v>285</v>
      </c>
      <c r="G11" s="287"/>
      <c r="H11" s="92">
        <v>719401896.78</v>
      </c>
      <c r="I11" s="92">
        <v>135447090.58</v>
      </c>
      <c r="J11" s="92">
        <v>7825000</v>
      </c>
      <c r="K11" s="92">
        <v>66261316.26999999</v>
      </c>
      <c r="L11" s="92">
        <v>509222872.85</v>
      </c>
      <c r="M11" s="92">
        <v>273661886.92</v>
      </c>
      <c r="N11" s="92">
        <v>133656249.09</v>
      </c>
      <c r="O11" s="92">
        <v>13240000</v>
      </c>
      <c r="P11" s="92">
        <v>6534955244.17</v>
      </c>
      <c r="Q11" s="92">
        <v>6433092151.67</v>
      </c>
      <c r="R11" s="92">
        <v>67009315</v>
      </c>
      <c r="S11" s="92">
        <v>34853777.49999999</v>
      </c>
      <c r="T11" s="92">
        <v>502048775.65</v>
      </c>
      <c r="U11" s="92">
        <v>219488329.15999997</v>
      </c>
      <c r="V11" s="220">
        <v>17027334.23</v>
      </c>
      <c r="W11" s="317">
        <v>162.6235098417438</v>
      </c>
      <c r="X11" s="116">
        <v>5.4575547911063955</v>
      </c>
    </row>
    <row r="12" spans="1:24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286</v>
      </c>
      <c r="H12" s="119">
        <v>80569149.72</v>
      </c>
      <c r="I12" s="119">
        <v>0</v>
      </c>
      <c r="J12" s="119">
        <v>0</v>
      </c>
      <c r="K12" s="119">
        <v>0</v>
      </c>
      <c r="L12" s="119">
        <v>80569149.72</v>
      </c>
      <c r="M12" s="119">
        <v>4000000</v>
      </c>
      <c r="N12" s="119">
        <v>0</v>
      </c>
      <c r="O12" s="119">
        <v>4000000</v>
      </c>
      <c r="P12" s="119">
        <v>572950000.7</v>
      </c>
      <c r="Q12" s="119">
        <v>572950000</v>
      </c>
      <c r="R12" s="119">
        <v>0</v>
      </c>
      <c r="S12" s="119">
        <v>0.7</v>
      </c>
      <c r="T12" s="119">
        <v>0</v>
      </c>
      <c r="U12" s="119">
        <v>12678392.12</v>
      </c>
      <c r="V12" s="326">
        <v>0</v>
      </c>
      <c r="W12" s="318">
        <v>177.64</v>
      </c>
      <c r="X12" s="121">
        <v>3.93</v>
      </c>
    </row>
    <row r="13" spans="1:24" s="95" customFormat="1" ht="15">
      <c r="A13" s="225"/>
      <c r="B13" s="226"/>
      <c r="C13" s="226"/>
      <c r="D13" s="96"/>
      <c r="E13" s="96"/>
      <c r="F13" s="97" t="s">
        <v>287</v>
      </c>
      <c r="G13" s="289"/>
      <c r="H13" s="98">
        <v>83726993.23</v>
      </c>
      <c r="I13" s="98">
        <v>3248424.34</v>
      </c>
      <c r="J13" s="98">
        <v>0</v>
      </c>
      <c r="K13" s="98">
        <v>3233219.4299999997</v>
      </c>
      <c r="L13" s="98">
        <v>77245349.46000001</v>
      </c>
      <c r="M13" s="98">
        <v>33885996.64</v>
      </c>
      <c r="N13" s="98">
        <v>11985996.64</v>
      </c>
      <c r="O13" s="98">
        <v>0</v>
      </c>
      <c r="P13" s="98">
        <v>646276746.4000001</v>
      </c>
      <c r="Q13" s="98">
        <v>646271579.19</v>
      </c>
      <c r="R13" s="98">
        <v>0</v>
      </c>
      <c r="S13" s="98">
        <v>5167.21</v>
      </c>
      <c r="T13" s="98">
        <v>3656046.21</v>
      </c>
      <c r="U13" s="98">
        <v>22442394.270000003</v>
      </c>
      <c r="V13" s="327">
        <v>104923.23</v>
      </c>
      <c r="W13" s="319">
        <v>125.42572017643899</v>
      </c>
      <c r="X13" s="123">
        <v>4.359793251733081</v>
      </c>
    </row>
    <row r="14" spans="1:24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11">
        <v>2722213.97</v>
      </c>
      <c r="I14" s="11">
        <v>0</v>
      </c>
      <c r="J14" s="11">
        <v>0</v>
      </c>
      <c r="K14" s="11">
        <v>0</v>
      </c>
      <c r="L14" s="11">
        <v>2722213.97</v>
      </c>
      <c r="M14" s="11">
        <v>3047450</v>
      </c>
      <c r="N14" s="11">
        <v>47450</v>
      </c>
      <c r="O14" s="11">
        <v>0</v>
      </c>
      <c r="P14" s="11">
        <v>18315712.4</v>
      </c>
      <c r="Q14" s="11">
        <v>18315712.4</v>
      </c>
      <c r="R14" s="11">
        <v>0</v>
      </c>
      <c r="S14" s="11">
        <v>0</v>
      </c>
      <c r="T14" s="11">
        <v>0</v>
      </c>
      <c r="U14" s="11">
        <v>240255.84</v>
      </c>
      <c r="V14" s="328">
        <v>0</v>
      </c>
      <c r="W14" s="320">
        <v>87.87</v>
      </c>
      <c r="X14" s="67">
        <v>1.15</v>
      </c>
    </row>
    <row r="15" spans="1:24" s="112" customFormat="1" ht="12.75">
      <c r="A15" s="239">
        <v>2</v>
      </c>
      <c r="B15" s="240">
        <v>2</v>
      </c>
      <c r="C15" s="240">
        <v>0</v>
      </c>
      <c r="D15" s="124">
        <v>0</v>
      </c>
      <c r="E15" s="124">
        <v>1</v>
      </c>
      <c r="F15" s="125"/>
      <c r="G15" s="294" t="s">
        <v>289</v>
      </c>
      <c r="H15" s="109">
        <v>6027447.34</v>
      </c>
      <c r="I15" s="109">
        <v>0</v>
      </c>
      <c r="J15" s="109">
        <v>0</v>
      </c>
      <c r="K15" s="109">
        <v>0</v>
      </c>
      <c r="L15" s="109">
        <v>6027447.34</v>
      </c>
      <c r="M15" s="109">
        <v>285417</v>
      </c>
      <c r="N15" s="109">
        <v>285417</v>
      </c>
      <c r="O15" s="109">
        <v>0</v>
      </c>
      <c r="P15" s="109">
        <v>9539575</v>
      </c>
      <c r="Q15" s="109">
        <v>9539575</v>
      </c>
      <c r="R15" s="109">
        <v>0</v>
      </c>
      <c r="S15" s="109">
        <v>0</v>
      </c>
      <c r="T15" s="109">
        <v>0</v>
      </c>
      <c r="U15" s="109">
        <v>394725.28</v>
      </c>
      <c r="V15" s="329">
        <v>0</v>
      </c>
      <c r="W15" s="321">
        <v>38.54</v>
      </c>
      <c r="X15" s="127">
        <v>1.59</v>
      </c>
    </row>
    <row r="16" spans="1:24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290</v>
      </c>
      <c r="H16" s="11">
        <v>6708352.71</v>
      </c>
      <c r="I16" s="11">
        <v>0</v>
      </c>
      <c r="J16" s="11">
        <v>0</v>
      </c>
      <c r="K16" s="11">
        <v>0</v>
      </c>
      <c r="L16" s="11">
        <v>6708352.71</v>
      </c>
      <c r="M16" s="11">
        <v>212698</v>
      </c>
      <c r="N16" s="11">
        <v>212698</v>
      </c>
      <c r="O16" s="11">
        <v>0</v>
      </c>
      <c r="P16" s="11">
        <v>17695307.28</v>
      </c>
      <c r="Q16" s="11">
        <v>17695307.28</v>
      </c>
      <c r="R16" s="11">
        <v>0</v>
      </c>
      <c r="S16" s="11">
        <v>0</v>
      </c>
      <c r="T16" s="11">
        <v>0</v>
      </c>
      <c r="U16" s="11">
        <v>540613.16</v>
      </c>
      <c r="V16" s="328">
        <v>0</v>
      </c>
      <c r="W16" s="320">
        <v>57</v>
      </c>
      <c r="X16" s="67">
        <v>1.74</v>
      </c>
    </row>
    <row r="17" spans="1:24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11">
        <v>664691.08</v>
      </c>
      <c r="I17" s="11">
        <v>0</v>
      </c>
      <c r="J17" s="11">
        <v>0</v>
      </c>
      <c r="K17" s="11">
        <v>0</v>
      </c>
      <c r="L17" s="11">
        <v>664691.08</v>
      </c>
      <c r="M17" s="11">
        <v>240000</v>
      </c>
      <c r="N17" s="11">
        <v>240000</v>
      </c>
      <c r="O17" s="11">
        <v>0</v>
      </c>
      <c r="P17" s="11">
        <v>18903254.2</v>
      </c>
      <c r="Q17" s="11">
        <v>18903254.2</v>
      </c>
      <c r="R17" s="11">
        <v>0</v>
      </c>
      <c r="S17" s="11">
        <v>0</v>
      </c>
      <c r="T17" s="11">
        <v>0</v>
      </c>
      <c r="U17" s="11">
        <v>339410.29</v>
      </c>
      <c r="V17" s="328">
        <v>0</v>
      </c>
      <c r="W17" s="320">
        <v>166.72</v>
      </c>
      <c r="X17" s="67">
        <v>2.99</v>
      </c>
    </row>
    <row r="18" spans="1:24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11">
        <v>1333082.14</v>
      </c>
      <c r="I18" s="11">
        <v>0</v>
      </c>
      <c r="J18" s="11">
        <v>0</v>
      </c>
      <c r="K18" s="11">
        <v>0</v>
      </c>
      <c r="L18" s="11">
        <v>1333082.14</v>
      </c>
      <c r="M18" s="11">
        <v>244300</v>
      </c>
      <c r="N18" s="11">
        <v>244300</v>
      </c>
      <c r="O18" s="11">
        <v>0</v>
      </c>
      <c r="P18" s="11">
        <v>19413487.55</v>
      </c>
      <c r="Q18" s="11">
        <v>19413487.55</v>
      </c>
      <c r="R18" s="11">
        <v>0</v>
      </c>
      <c r="S18" s="11">
        <v>0</v>
      </c>
      <c r="T18" s="11">
        <v>0</v>
      </c>
      <c r="U18" s="11">
        <v>486703.01</v>
      </c>
      <c r="V18" s="328">
        <v>0</v>
      </c>
      <c r="W18" s="320">
        <v>138.4</v>
      </c>
      <c r="X18" s="67">
        <v>3.46</v>
      </c>
    </row>
    <row r="19" spans="1:24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11">
        <v>2206780.54</v>
      </c>
      <c r="I19" s="11">
        <v>0</v>
      </c>
      <c r="J19" s="11">
        <v>0</v>
      </c>
      <c r="K19" s="11">
        <v>0</v>
      </c>
      <c r="L19" s="11">
        <v>2206780.54</v>
      </c>
      <c r="M19" s="11">
        <v>374500</v>
      </c>
      <c r="N19" s="11">
        <v>374500</v>
      </c>
      <c r="O19" s="11">
        <v>0</v>
      </c>
      <c r="P19" s="11">
        <v>18511500</v>
      </c>
      <c r="Q19" s="11">
        <v>18511500</v>
      </c>
      <c r="R19" s="11">
        <v>0</v>
      </c>
      <c r="S19" s="11">
        <v>0</v>
      </c>
      <c r="T19" s="11">
        <v>0</v>
      </c>
      <c r="U19" s="11">
        <v>567511.38</v>
      </c>
      <c r="V19" s="328">
        <v>0</v>
      </c>
      <c r="W19" s="320">
        <v>106.3</v>
      </c>
      <c r="X19" s="67">
        <v>3.25</v>
      </c>
    </row>
    <row r="20" spans="1:24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11">
        <v>466287.1</v>
      </c>
      <c r="I20" s="11">
        <v>0</v>
      </c>
      <c r="J20" s="11">
        <v>0</v>
      </c>
      <c r="K20" s="11">
        <v>0</v>
      </c>
      <c r="L20" s="11">
        <v>466287.1</v>
      </c>
      <c r="M20" s="11">
        <v>450188.76</v>
      </c>
      <c r="N20" s="11">
        <v>450188.76</v>
      </c>
      <c r="O20" s="11">
        <v>0</v>
      </c>
      <c r="P20" s="11">
        <v>7203007.36</v>
      </c>
      <c r="Q20" s="11">
        <v>7201134.09</v>
      </c>
      <c r="R20" s="11">
        <v>0</v>
      </c>
      <c r="S20" s="11">
        <v>1873.27</v>
      </c>
      <c r="T20" s="11">
        <v>0</v>
      </c>
      <c r="U20" s="11">
        <v>527777.64</v>
      </c>
      <c r="V20" s="328">
        <v>0</v>
      </c>
      <c r="W20" s="320">
        <v>66.98</v>
      </c>
      <c r="X20" s="67">
        <v>4.9</v>
      </c>
    </row>
    <row r="21" spans="1:24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11">
        <v>3776377.83</v>
      </c>
      <c r="I21" s="11">
        <v>0</v>
      </c>
      <c r="J21" s="11">
        <v>0</v>
      </c>
      <c r="K21" s="11">
        <v>0</v>
      </c>
      <c r="L21" s="11">
        <v>3776377.83</v>
      </c>
      <c r="M21" s="11">
        <v>2098334</v>
      </c>
      <c r="N21" s="11">
        <v>2098334</v>
      </c>
      <c r="O21" s="11">
        <v>0</v>
      </c>
      <c r="P21" s="11">
        <v>59717136</v>
      </c>
      <c r="Q21" s="11">
        <v>59717136</v>
      </c>
      <c r="R21" s="11">
        <v>0</v>
      </c>
      <c r="S21" s="11">
        <v>0</v>
      </c>
      <c r="T21" s="11">
        <v>0</v>
      </c>
      <c r="U21" s="11">
        <v>3863482.26</v>
      </c>
      <c r="V21" s="328">
        <v>0</v>
      </c>
      <c r="W21" s="320">
        <v>121.66</v>
      </c>
      <c r="X21" s="67">
        <v>7.87</v>
      </c>
    </row>
    <row r="22" spans="1:24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11">
        <v>2710846.8</v>
      </c>
      <c r="I22" s="11">
        <v>0</v>
      </c>
      <c r="J22" s="11">
        <v>0</v>
      </c>
      <c r="K22" s="11">
        <v>930958.79</v>
      </c>
      <c r="L22" s="11">
        <v>1779888.01</v>
      </c>
      <c r="M22" s="11">
        <v>905126.41</v>
      </c>
      <c r="N22" s="11">
        <v>905126.41</v>
      </c>
      <c r="O22" s="11">
        <v>0</v>
      </c>
      <c r="P22" s="11">
        <v>22192970.39</v>
      </c>
      <c r="Q22" s="11">
        <v>22192970.39</v>
      </c>
      <c r="R22" s="11">
        <v>0</v>
      </c>
      <c r="S22" s="11">
        <v>0</v>
      </c>
      <c r="T22" s="11">
        <v>2656046.21</v>
      </c>
      <c r="U22" s="11">
        <v>1288397.45</v>
      </c>
      <c r="V22" s="328">
        <v>104923.23</v>
      </c>
      <c r="W22" s="320">
        <v>132.17</v>
      </c>
      <c r="X22" s="67">
        <v>8</v>
      </c>
    </row>
    <row r="23" spans="1:24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11">
        <v>3963221.48</v>
      </c>
      <c r="I23" s="11">
        <v>0</v>
      </c>
      <c r="J23" s="11">
        <v>0</v>
      </c>
      <c r="K23" s="11">
        <v>0</v>
      </c>
      <c r="L23" s="11">
        <v>3963221.48</v>
      </c>
      <c r="M23" s="11">
        <v>3245540</v>
      </c>
      <c r="N23" s="11">
        <v>745540</v>
      </c>
      <c r="O23" s="11">
        <v>0</v>
      </c>
      <c r="P23" s="11">
        <v>15665140</v>
      </c>
      <c r="Q23" s="11">
        <v>15665140</v>
      </c>
      <c r="R23" s="11">
        <v>0</v>
      </c>
      <c r="S23" s="11">
        <v>0</v>
      </c>
      <c r="T23" s="11">
        <v>0</v>
      </c>
      <c r="U23" s="11">
        <v>1070093.69</v>
      </c>
      <c r="V23" s="328">
        <v>0</v>
      </c>
      <c r="W23" s="320">
        <v>98.03</v>
      </c>
      <c r="X23" s="67">
        <v>6.69</v>
      </c>
    </row>
    <row r="24" spans="1:24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11">
        <v>4776358.84</v>
      </c>
      <c r="I24" s="11">
        <v>0</v>
      </c>
      <c r="J24" s="11">
        <v>0</v>
      </c>
      <c r="K24" s="11">
        <v>0</v>
      </c>
      <c r="L24" s="11">
        <v>4776358.84</v>
      </c>
      <c r="M24" s="11">
        <v>0</v>
      </c>
      <c r="N24" s="11">
        <v>0</v>
      </c>
      <c r="O24" s="11">
        <v>0</v>
      </c>
      <c r="P24" s="11">
        <v>51200000</v>
      </c>
      <c r="Q24" s="11">
        <v>51200000</v>
      </c>
      <c r="R24" s="11">
        <v>0</v>
      </c>
      <c r="S24" s="11">
        <v>0</v>
      </c>
      <c r="T24" s="11">
        <v>0</v>
      </c>
      <c r="U24" s="11">
        <v>764475.22</v>
      </c>
      <c r="V24" s="328">
        <v>0</v>
      </c>
      <c r="W24" s="320">
        <v>238.91</v>
      </c>
      <c r="X24" s="67">
        <v>3.56</v>
      </c>
    </row>
    <row r="25" spans="1:24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11">
        <v>1579392.06</v>
      </c>
      <c r="I25" s="11">
        <v>541882</v>
      </c>
      <c r="J25" s="11">
        <v>0</v>
      </c>
      <c r="K25" s="11">
        <v>0</v>
      </c>
      <c r="L25" s="11">
        <v>1037510.06</v>
      </c>
      <c r="M25" s="11">
        <v>189489</v>
      </c>
      <c r="N25" s="11">
        <v>189489</v>
      </c>
      <c r="O25" s="11">
        <v>0</v>
      </c>
      <c r="P25" s="11">
        <v>11792809</v>
      </c>
      <c r="Q25" s="11">
        <v>11792809</v>
      </c>
      <c r="R25" s="11">
        <v>0</v>
      </c>
      <c r="S25" s="11">
        <v>0</v>
      </c>
      <c r="T25" s="11">
        <v>0</v>
      </c>
      <c r="U25" s="11">
        <v>325102.13</v>
      </c>
      <c r="V25" s="328">
        <v>0</v>
      </c>
      <c r="W25" s="320">
        <v>81.26</v>
      </c>
      <c r="X25" s="67">
        <v>2.24</v>
      </c>
    </row>
    <row r="26" spans="1:24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11">
        <v>2085836.02</v>
      </c>
      <c r="I26" s="11">
        <v>0</v>
      </c>
      <c r="J26" s="11">
        <v>0</v>
      </c>
      <c r="K26" s="11">
        <v>0</v>
      </c>
      <c r="L26" s="11">
        <v>2085836.02</v>
      </c>
      <c r="M26" s="11">
        <v>49200</v>
      </c>
      <c r="N26" s="11">
        <v>49200</v>
      </c>
      <c r="O26" s="11">
        <v>0</v>
      </c>
      <c r="P26" s="11">
        <v>20901240</v>
      </c>
      <c r="Q26" s="11">
        <v>20901240</v>
      </c>
      <c r="R26" s="11">
        <v>0</v>
      </c>
      <c r="S26" s="11">
        <v>0</v>
      </c>
      <c r="T26" s="11">
        <v>0</v>
      </c>
      <c r="U26" s="11">
        <v>366936.72</v>
      </c>
      <c r="V26" s="328">
        <v>0</v>
      </c>
      <c r="W26" s="320">
        <v>153.88</v>
      </c>
      <c r="X26" s="67">
        <v>2.7</v>
      </c>
    </row>
    <row r="27" spans="1:24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11">
        <v>1802802.51</v>
      </c>
      <c r="I27" s="11">
        <v>0</v>
      </c>
      <c r="J27" s="11">
        <v>0</v>
      </c>
      <c r="K27" s="11">
        <v>0</v>
      </c>
      <c r="L27" s="11">
        <v>1802802.51</v>
      </c>
      <c r="M27" s="11">
        <v>0</v>
      </c>
      <c r="N27" s="11">
        <v>0</v>
      </c>
      <c r="O27" s="11">
        <v>0</v>
      </c>
      <c r="P27" s="11">
        <v>51805446.9</v>
      </c>
      <c r="Q27" s="11">
        <v>51805000</v>
      </c>
      <c r="R27" s="11">
        <v>0</v>
      </c>
      <c r="S27" s="11">
        <v>446.9</v>
      </c>
      <c r="T27" s="11">
        <v>0</v>
      </c>
      <c r="U27" s="11">
        <v>658833.05</v>
      </c>
      <c r="V27" s="328">
        <v>0</v>
      </c>
      <c r="W27" s="320">
        <v>180.77</v>
      </c>
      <c r="X27" s="67">
        <v>2.29</v>
      </c>
    </row>
    <row r="28" spans="1:24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11">
        <v>4854225.26</v>
      </c>
      <c r="I28" s="11">
        <v>0</v>
      </c>
      <c r="J28" s="11">
        <v>0</v>
      </c>
      <c r="K28" s="11">
        <v>1605846.59</v>
      </c>
      <c r="L28" s="11">
        <v>3248378.67</v>
      </c>
      <c r="M28" s="11">
        <v>396572.85</v>
      </c>
      <c r="N28" s="11">
        <v>396572.85</v>
      </c>
      <c r="O28" s="11">
        <v>0</v>
      </c>
      <c r="P28" s="11">
        <v>9943543.36</v>
      </c>
      <c r="Q28" s="11">
        <v>9943543.36</v>
      </c>
      <c r="R28" s="11">
        <v>0</v>
      </c>
      <c r="S28" s="11">
        <v>0</v>
      </c>
      <c r="T28" s="11">
        <v>0</v>
      </c>
      <c r="U28" s="11">
        <v>529935.9</v>
      </c>
      <c r="V28" s="328">
        <v>0</v>
      </c>
      <c r="W28" s="320">
        <v>59.75</v>
      </c>
      <c r="X28" s="67">
        <v>3.18</v>
      </c>
    </row>
    <row r="29" spans="1:24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11">
        <v>16941297.45</v>
      </c>
      <c r="I29" s="11">
        <v>0</v>
      </c>
      <c r="J29" s="11">
        <v>0</v>
      </c>
      <c r="K29" s="11">
        <v>0</v>
      </c>
      <c r="L29" s="11">
        <v>16941297.45</v>
      </c>
      <c r="M29" s="11">
        <v>15816650</v>
      </c>
      <c r="N29" s="11">
        <v>516650</v>
      </c>
      <c r="O29" s="11">
        <v>0</v>
      </c>
      <c r="P29" s="11">
        <v>20517850</v>
      </c>
      <c r="Q29" s="11">
        <v>20517850</v>
      </c>
      <c r="R29" s="11">
        <v>0</v>
      </c>
      <c r="S29" s="11">
        <v>0</v>
      </c>
      <c r="T29" s="11">
        <v>0</v>
      </c>
      <c r="U29" s="11">
        <v>758311.44</v>
      </c>
      <c r="V29" s="328">
        <v>0</v>
      </c>
      <c r="W29" s="320">
        <v>151.27</v>
      </c>
      <c r="X29" s="67">
        <v>5.59</v>
      </c>
    </row>
    <row r="30" spans="1:24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524884.72</v>
      </c>
      <c r="N30" s="11">
        <v>524884.72</v>
      </c>
      <c r="O30" s="11">
        <v>0</v>
      </c>
      <c r="P30" s="11">
        <v>13734646.4</v>
      </c>
      <c r="Q30" s="11">
        <v>13732537.56</v>
      </c>
      <c r="R30" s="11">
        <v>0</v>
      </c>
      <c r="S30" s="11">
        <v>2108.84</v>
      </c>
      <c r="T30" s="11">
        <v>0</v>
      </c>
      <c r="U30" s="11">
        <v>751202.19</v>
      </c>
      <c r="V30" s="328">
        <v>0</v>
      </c>
      <c r="W30" s="320">
        <v>96.25</v>
      </c>
      <c r="X30" s="67">
        <v>5.26</v>
      </c>
    </row>
    <row r="31" spans="1:24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11">
        <v>33251</v>
      </c>
      <c r="I31" s="11">
        <v>0</v>
      </c>
      <c r="J31" s="11">
        <v>0</v>
      </c>
      <c r="K31" s="11">
        <v>0</v>
      </c>
      <c r="L31" s="11">
        <v>33251</v>
      </c>
      <c r="M31" s="11">
        <v>0</v>
      </c>
      <c r="N31" s="11">
        <v>0</v>
      </c>
      <c r="O31" s="11">
        <v>0</v>
      </c>
      <c r="P31" s="11">
        <v>14915000</v>
      </c>
      <c r="Q31" s="11">
        <v>14915000</v>
      </c>
      <c r="R31" s="11">
        <v>0</v>
      </c>
      <c r="S31" s="11">
        <v>0</v>
      </c>
      <c r="T31" s="11">
        <v>0</v>
      </c>
      <c r="U31" s="11">
        <v>7085.61</v>
      </c>
      <c r="V31" s="328">
        <v>0</v>
      </c>
      <c r="W31" s="320">
        <v>157.69</v>
      </c>
      <c r="X31" s="67">
        <v>0.07</v>
      </c>
    </row>
    <row r="32" spans="1:24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11">
        <v>1519483.59</v>
      </c>
      <c r="I32" s="11">
        <v>0</v>
      </c>
      <c r="J32" s="11">
        <v>0</v>
      </c>
      <c r="K32" s="11">
        <v>284947.44</v>
      </c>
      <c r="L32" s="11">
        <v>1234536.15</v>
      </c>
      <c r="M32" s="11">
        <v>0</v>
      </c>
      <c r="N32" s="11">
        <v>0</v>
      </c>
      <c r="O32" s="11">
        <v>0</v>
      </c>
      <c r="P32" s="11">
        <v>76029328.04</v>
      </c>
      <c r="Q32" s="11">
        <v>76029328.04</v>
      </c>
      <c r="R32" s="11">
        <v>0</v>
      </c>
      <c r="S32" s="11">
        <v>0</v>
      </c>
      <c r="T32" s="11">
        <v>0</v>
      </c>
      <c r="U32" s="11">
        <v>2033802.95</v>
      </c>
      <c r="V32" s="328">
        <v>0</v>
      </c>
      <c r="W32" s="320">
        <v>183.66</v>
      </c>
      <c r="X32" s="67">
        <v>4.91</v>
      </c>
    </row>
    <row r="33" spans="1:24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11">
        <v>634255.66</v>
      </c>
      <c r="I33" s="11">
        <v>0</v>
      </c>
      <c r="J33" s="11">
        <v>0</v>
      </c>
      <c r="K33" s="11">
        <v>411466.61</v>
      </c>
      <c r="L33" s="11">
        <v>222789.05</v>
      </c>
      <c r="M33" s="11">
        <v>600000</v>
      </c>
      <c r="N33" s="11">
        <v>0</v>
      </c>
      <c r="O33" s="11">
        <v>0</v>
      </c>
      <c r="P33" s="11">
        <v>26544244</v>
      </c>
      <c r="Q33" s="11">
        <v>26544244</v>
      </c>
      <c r="R33" s="11">
        <v>0</v>
      </c>
      <c r="S33" s="11">
        <v>0</v>
      </c>
      <c r="T33" s="11">
        <v>0</v>
      </c>
      <c r="U33" s="11">
        <v>260924.42</v>
      </c>
      <c r="V33" s="328">
        <v>0</v>
      </c>
      <c r="W33" s="320">
        <v>143.41</v>
      </c>
      <c r="X33" s="67">
        <v>1.4</v>
      </c>
    </row>
    <row r="34" spans="1:24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11">
        <v>3890295</v>
      </c>
      <c r="I34" s="11">
        <v>0</v>
      </c>
      <c r="J34" s="11">
        <v>0</v>
      </c>
      <c r="K34" s="11">
        <v>0</v>
      </c>
      <c r="L34" s="11">
        <v>3890295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545.68</v>
      </c>
      <c r="V34" s="328">
        <v>0</v>
      </c>
      <c r="W34" s="320">
        <v>0</v>
      </c>
      <c r="X34" s="67">
        <v>0</v>
      </c>
    </row>
    <row r="35" spans="1:24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11">
        <v>2009050</v>
      </c>
      <c r="I35" s="11">
        <v>0</v>
      </c>
      <c r="J35" s="11">
        <v>0</v>
      </c>
      <c r="K35" s="11">
        <v>0</v>
      </c>
      <c r="L35" s="11">
        <v>2009050</v>
      </c>
      <c r="M35" s="11">
        <v>500000</v>
      </c>
      <c r="N35" s="11">
        <v>0</v>
      </c>
      <c r="O35" s="11">
        <v>0</v>
      </c>
      <c r="P35" s="11">
        <v>23766538.42</v>
      </c>
      <c r="Q35" s="11">
        <v>23766538.42</v>
      </c>
      <c r="R35" s="11">
        <v>0</v>
      </c>
      <c r="S35" s="11">
        <v>0</v>
      </c>
      <c r="T35" s="11">
        <v>0</v>
      </c>
      <c r="U35" s="11">
        <v>189092.25</v>
      </c>
      <c r="V35" s="328">
        <v>0</v>
      </c>
      <c r="W35" s="320">
        <v>146.19</v>
      </c>
      <c r="X35" s="67">
        <v>1.16</v>
      </c>
    </row>
    <row r="36" spans="1:24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11">
        <v>7591326.92</v>
      </c>
      <c r="I36" s="11">
        <v>0</v>
      </c>
      <c r="J36" s="11">
        <v>0</v>
      </c>
      <c r="K36" s="11">
        <v>0</v>
      </c>
      <c r="L36" s="11">
        <v>7591326.92</v>
      </c>
      <c r="M36" s="11">
        <v>1079978.1</v>
      </c>
      <c r="N36" s="11">
        <v>1079978.1</v>
      </c>
      <c r="O36" s="11">
        <v>0</v>
      </c>
      <c r="P36" s="11">
        <v>39135383.66</v>
      </c>
      <c r="Q36" s="11">
        <v>39135383.66</v>
      </c>
      <c r="R36" s="11">
        <v>0</v>
      </c>
      <c r="S36" s="11">
        <v>0</v>
      </c>
      <c r="T36" s="11">
        <v>0</v>
      </c>
      <c r="U36" s="11">
        <v>1507355.25</v>
      </c>
      <c r="V36" s="328">
        <v>0</v>
      </c>
      <c r="W36" s="320">
        <v>172.27</v>
      </c>
      <c r="X36" s="67">
        <v>6.63</v>
      </c>
    </row>
    <row r="37" spans="1:24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1554660</v>
      </c>
      <c r="N37" s="11">
        <v>1554660</v>
      </c>
      <c r="O37" s="11">
        <v>0</v>
      </c>
      <c r="P37" s="11">
        <v>39215839.59</v>
      </c>
      <c r="Q37" s="11">
        <v>39215101.39</v>
      </c>
      <c r="R37" s="11">
        <v>0</v>
      </c>
      <c r="S37" s="11">
        <v>738.2</v>
      </c>
      <c r="T37" s="11">
        <v>0</v>
      </c>
      <c r="U37" s="11">
        <v>2099073.94</v>
      </c>
      <c r="V37" s="328">
        <v>0</v>
      </c>
      <c r="W37" s="320">
        <v>175.39</v>
      </c>
      <c r="X37" s="67">
        <v>9.38</v>
      </c>
    </row>
    <row r="38" spans="1:24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11">
        <v>2723575.59</v>
      </c>
      <c r="I38" s="11">
        <v>0</v>
      </c>
      <c r="J38" s="11">
        <v>0</v>
      </c>
      <c r="K38" s="11">
        <v>0</v>
      </c>
      <c r="L38" s="11">
        <v>2723575.59</v>
      </c>
      <c r="M38" s="11">
        <v>641046.83</v>
      </c>
      <c r="N38" s="11">
        <v>641046.83</v>
      </c>
      <c r="O38" s="11">
        <v>0</v>
      </c>
      <c r="P38" s="11">
        <v>13287588.76</v>
      </c>
      <c r="Q38" s="11">
        <v>13287588.76</v>
      </c>
      <c r="R38" s="11">
        <v>0</v>
      </c>
      <c r="S38" s="11">
        <v>0</v>
      </c>
      <c r="T38" s="11">
        <v>0</v>
      </c>
      <c r="U38" s="11">
        <v>781853.95</v>
      </c>
      <c r="V38" s="328">
        <v>0</v>
      </c>
      <c r="W38" s="320">
        <v>52.36</v>
      </c>
      <c r="X38" s="67">
        <v>3.08</v>
      </c>
    </row>
    <row r="39" spans="1:24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313</v>
      </c>
      <c r="H39" s="11">
        <v>2706542.34</v>
      </c>
      <c r="I39" s="11">
        <v>2706542.34</v>
      </c>
      <c r="J39" s="11">
        <v>0</v>
      </c>
      <c r="K39" s="11">
        <v>0</v>
      </c>
      <c r="L39" s="11">
        <v>0</v>
      </c>
      <c r="M39" s="11">
        <v>1429960.97</v>
      </c>
      <c r="N39" s="11">
        <v>1429960.97</v>
      </c>
      <c r="O39" s="11">
        <v>0</v>
      </c>
      <c r="P39" s="11">
        <v>26330198.09</v>
      </c>
      <c r="Q39" s="11">
        <v>26330198.09</v>
      </c>
      <c r="R39" s="11">
        <v>0</v>
      </c>
      <c r="S39" s="11">
        <v>0</v>
      </c>
      <c r="T39" s="11">
        <v>1000000</v>
      </c>
      <c r="U39" s="11">
        <v>2088893.57</v>
      </c>
      <c r="V39" s="328">
        <v>0</v>
      </c>
      <c r="W39" s="320">
        <v>203.8</v>
      </c>
      <c r="X39" s="67">
        <v>16.8</v>
      </c>
    </row>
    <row r="40" spans="1:24" s="95" customFormat="1" ht="15">
      <c r="A40" s="231"/>
      <c r="B40" s="232"/>
      <c r="C40" s="232"/>
      <c r="D40" s="101"/>
      <c r="E40" s="101"/>
      <c r="F40" s="102" t="s">
        <v>314</v>
      </c>
      <c r="G40" s="291"/>
      <c r="H40" s="103">
        <v>223359746.39</v>
      </c>
      <c r="I40" s="103">
        <v>93383987.03</v>
      </c>
      <c r="J40" s="103">
        <v>0</v>
      </c>
      <c r="K40" s="103">
        <v>0</v>
      </c>
      <c r="L40" s="103">
        <v>129612037.21000001</v>
      </c>
      <c r="M40" s="103">
        <v>84916775.15</v>
      </c>
      <c r="N40" s="103">
        <v>51916775.15</v>
      </c>
      <c r="O40" s="103">
        <v>0</v>
      </c>
      <c r="P40" s="103">
        <v>2970431666.9500003</v>
      </c>
      <c r="Q40" s="103">
        <v>2907940231.59</v>
      </c>
      <c r="R40" s="103">
        <v>57000000</v>
      </c>
      <c r="S40" s="103">
        <v>5491435.359999999</v>
      </c>
      <c r="T40" s="103">
        <v>382646394.76</v>
      </c>
      <c r="U40" s="103">
        <v>77190691.87</v>
      </c>
      <c r="V40" s="330">
        <v>6852116.81</v>
      </c>
      <c r="W40" s="322">
        <v>215.52314483944986</v>
      </c>
      <c r="X40" s="129">
        <v>5.858133232062017</v>
      </c>
    </row>
    <row r="41" spans="1:24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11">
        <v>19616147.47</v>
      </c>
      <c r="I41" s="11">
        <v>0</v>
      </c>
      <c r="J41" s="11">
        <v>0</v>
      </c>
      <c r="K41" s="11">
        <v>0</v>
      </c>
      <c r="L41" s="11">
        <v>19252425.32</v>
      </c>
      <c r="M41" s="11">
        <v>2919012.71</v>
      </c>
      <c r="N41" s="11">
        <v>2919012.71</v>
      </c>
      <c r="O41" s="11">
        <v>0</v>
      </c>
      <c r="P41" s="11">
        <v>166904752.39</v>
      </c>
      <c r="Q41" s="11">
        <v>161419116.75</v>
      </c>
      <c r="R41" s="11">
        <v>0</v>
      </c>
      <c r="S41" s="11">
        <v>5485635.64</v>
      </c>
      <c r="T41" s="11">
        <v>91437140.98</v>
      </c>
      <c r="U41" s="11">
        <v>3917257.27</v>
      </c>
      <c r="V41" s="328">
        <v>0</v>
      </c>
      <c r="W41" s="320">
        <v>79.26</v>
      </c>
      <c r="X41" s="67">
        <v>4.11</v>
      </c>
    </row>
    <row r="42" spans="1:24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11">
        <v>26679274.6</v>
      </c>
      <c r="I42" s="11">
        <v>0</v>
      </c>
      <c r="J42" s="11">
        <v>0</v>
      </c>
      <c r="K42" s="11">
        <v>0</v>
      </c>
      <c r="L42" s="11">
        <v>26679274.6</v>
      </c>
      <c r="M42" s="11">
        <v>2030955</v>
      </c>
      <c r="N42" s="11">
        <v>2030955</v>
      </c>
      <c r="O42" s="11">
        <v>0</v>
      </c>
      <c r="P42" s="11">
        <v>202127305.88</v>
      </c>
      <c r="Q42" s="11">
        <v>202127305.88</v>
      </c>
      <c r="R42" s="11">
        <v>0</v>
      </c>
      <c r="S42" s="11">
        <v>0</v>
      </c>
      <c r="T42" s="11">
        <v>0</v>
      </c>
      <c r="U42" s="11">
        <v>3835381.52</v>
      </c>
      <c r="V42" s="328">
        <v>0</v>
      </c>
      <c r="W42" s="320">
        <v>172.41</v>
      </c>
      <c r="X42" s="67">
        <v>3.27</v>
      </c>
    </row>
    <row r="43" spans="1:24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317</v>
      </c>
      <c r="H43" s="11">
        <v>29187144</v>
      </c>
      <c r="I43" s="11">
        <v>0</v>
      </c>
      <c r="J43" s="11">
        <v>0</v>
      </c>
      <c r="K43" s="11">
        <v>0</v>
      </c>
      <c r="L43" s="11">
        <v>29187144</v>
      </c>
      <c r="M43" s="11">
        <v>36451626</v>
      </c>
      <c r="N43" s="11">
        <v>3451626</v>
      </c>
      <c r="O43" s="11">
        <v>0</v>
      </c>
      <c r="P43" s="11">
        <v>272540502.88</v>
      </c>
      <c r="Q43" s="11">
        <v>215538742.38</v>
      </c>
      <c r="R43" s="11">
        <v>57000000</v>
      </c>
      <c r="S43" s="11">
        <v>1760.5</v>
      </c>
      <c r="T43" s="11">
        <v>90000917.56</v>
      </c>
      <c r="U43" s="11">
        <v>6077129.84</v>
      </c>
      <c r="V43" s="328">
        <v>745149</v>
      </c>
      <c r="W43" s="320">
        <v>146.95</v>
      </c>
      <c r="X43" s="67">
        <v>4.29</v>
      </c>
    </row>
    <row r="44" spans="1:24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318</v>
      </c>
      <c r="H44" s="282">
        <v>147877180.32</v>
      </c>
      <c r="I44" s="282">
        <v>93383987.03</v>
      </c>
      <c r="J44" s="282">
        <v>0</v>
      </c>
      <c r="K44" s="282">
        <v>0</v>
      </c>
      <c r="L44" s="282">
        <v>54493193.29</v>
      </c>
      <c r="M44" s="282">
        <v>43515181.44</v>
      </c>
      <c r="N44" s="282">
        <v>43515181.44</v>
      </c>
      <c r="O44" s="282">
        <v>0</v>
      </c>
      <c r="P44" s="282">
        <v>2328859105.8</v>
      </c>
      <c r="Q44" s="282">
        <v>2328855066.58</v>
      </c>
      <c r="R44" s="282">
        <v>0</v>
      </c>
      <c r="S44" s="282">
        <v>4039.22</v>
      </c>
      <c r="T44" s="282">
        <v>201208336.22</v>
      </c>
      <c r="U44" s="282">
        <v>63360923.24</v>
      </c>
      <c r="V44" s="331">
        <v>6106967.81</v>
      </c>
      <c r="W44" s="323">
        <v>246.24</v>
      </c>
      <c r="X44" s="304">
        <v>6.62</v>
      </c>
    </row>
    <row r="45" spans="1:24" s="95" customFormat="1" ht="15">
      <c r="A45" s="231"/>
      <c r="B45" s="232"/>
      <c r="C45" s="232"/>
      <c r="D45" s="101"/>
      <c r="E45" s="101"/>
      <c r="F45" s="102" t="s">
        <v>319</v>
      </c>
      <c r="G45" s="291"/>
      <c r="H45" s="103">
        <v>331746007.44000006</v>
      </c>
      <c r="I45" s="103">
        <v>38814679.21</v>
      </c>
      <c r="J45" s="103">
        <v>7825000</v>
      </c>
      <c r="K45" s="103">
        <v>63028096.83999999</v>
      </c>
      <c r="L45" s="103">
        <v>221796336.46000004</v>
      </c>
      <c r="M45" s="103">
        <v>150859115.13</v>
      </c>
      <c r="N45" s="103">
        <v>69753477.3</v>
      </c>
      <c r="O45" s="103">
        <v>9240000</v>
      </c>
      <c r="P45" s="103">
        <v>2345296830.12</v>
      </c>
      <c r="Q45" s="103">
        <v>2305930340.89</v>
      </c>
      <c r="R45" s="103">
        <v>10009315</v>
      </c>
      <c r="S45" s="103">
        <v>29357174.229999993</v>
      </c>
      <c r="T45" s="103">
        <v>115746334.68</v>
      </c>
      <c r="U45" s="103">
        <v>107176850.89999998</v>
      </c>
      <c r="V45" s="330">
        <v>10070294.19</v>
      </c>
      <c r="W45" s="322">
        <v>133.17470074543192</v>
      </c>
      <c r="X45" s="129">
        <v>5.800333590435867</v>
      </c>
    </row>
    <row r="46" spans="1:24" s="95" customFormat="1" ht="15">
      <c r="A46" s="231"/>
      <c r="B46" s="232"/>
      <c r="C46" s="232"/>
      <c r="D46" s="101"/>
      <c r="E46" s="101"/>
      <c r="F46" s="102" t="s">
        <v>320</v>
      </c>
      <c r="G46" s="291"/>
      <c r="H46" s="103">
        <v>93012528.52000001</v>
      </c>
      <c r="I46" s="103">
        <v>10065797.71</v>
      </c>
      <c r="J46" s="103">
        <v>0</v>
      </c>
      <c r="K46" s="103">
        <v>2957167.58</v>
      </c>
      <c r="L46" s="103">
        <v>79772232.04</v>
      </c>
      <c r="M46" s="103">
        <v>35739676.940000005</v>
      </c>
      <c r="N46" s="103">
        <v>23908368.379999995</v>
      </c>
      <c r="O46" s="103">
        <v>650000</v>
      </c>
      <c r="P46" s="103">
        <v>829365849.6200001</v>
      </c>
      <c r="Q46" s="103">
        <v>819301204.5700002</v>
      </c>
      <c r="R46" s="103">
        <v>0</v>
      </c>
      <c r="S46" s="103">
        <v>10064645.05</v>
      </c>
      <c r="T46" s="103">
        <v>27903686.51</v>
      </c>
      <c r="U46" s="103">
        <v>34929984.89</v>
      </c>
      <c r="V46" s="330">
        <v>2409121.13</v>
      </c>
      <c r="W46" s="322">
        <v>145.5354683931419</v>
      </c>
      <c r="X46" s="129">
        <v>5.905380637677791</v>
      </c>
    </row>
    <row r="47" spans="1:24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11">
        <v>2958123.57</v>
      </c>
      <c r="I47" s="11">
        <v>0</v>
      </c>
      <c r="J47" s="11">
        <v>0</v>
      </c>
      <c r="K47" s="11">
        <v>0</v>
      </c>
      <c r="L47" s="11">
        <v>2958123.57</v>
      </c>
      <c r="M47" s="11">
        <v>21600</v>
      </c>
      <c r="N47" s="11">
        <v>21600</v>
      </c>
      <c r="O47" s="11">
        <v>0</v>
      </c>
      <c r="P47" s="11">
        <v>43793560</v>
      </c>
      <c r="Q47" s="11">
        <v>43793560</v>
      </c>
      <c r="R47" s="11">
        <v>0</v>
      </c>
      <c r="S47" s="11">
        <v>0</v>
      </c>
      <c r="T47" s="11">
        <v>0</v>
      </c>
      <c r="U47" s="11">
        <v>369242.84</v>
      </c>
      <c r="V47" s="328">
        <v>0</v>
      </c>
      <c r="W47" s="320">
        <v>184.11</v>
      </c>
      <c r="X47" s="67">
        <v>1.55</v>
      </c>
    </row>
    <row r="48" spans="1:24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11">
        <v>2672462.81</v>
      </c>
      <c r="I48" s="11">
        <v>0</v>
      </c>
      <c r="J48" s="11">
        <v>0</v>
      </c>
      <c r="K48" s="11">
        <v>0</v>
      </c>
      <c r="L48" s="11">
        <v>2672462.81</v>
      </c>
      <c r="M48" s="11">
        <v>287209.68</v>
      </c>
      <c r="N48" s="11">
        <v>287209.68</v>
      </c>
      <c r="O48" s="11">
        <v>0</v>
      </c>
      <c r="P48" s="11">
        <v>9960663.03</v>
      </c>
      <c r="Q48" s="11">
        <v>9960663.03</v>
      </c>
      <c r="R48" s="11">
        <v>0</v>
      </c>
      <c r="S48" s="11">
        <v>0</v>
      </c>
      <c r="T48" s="11">
        <v>0</v>
      </c>
      <c r="U48" s="11">
        <v>429132.44</v>
      </c>
      <c r="V48" s="328">
        <v>26341.5</v>
      </c>
      <c r="W48" s="320">
        <v>75.38</v>
      </c>
      <c r="X48" s="67">
        <v>3.04</v>
      </c>
    </row>
    <row r="49" spans="1:24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11">
        <v>2393882.44</v>
      </c>
      <c r="I49" s="11">
        <v>0</v>
      </c>
      <c r="J49" s="11">
        <v>0</v>
      </c>
      <c r="K49" s="11">
        <v>0</v>
      </c>
      <c r="L49" s="11">
        <v>2393882.44</v>
      </c>
      <c r="M49" s="11">
        <v>7314284.58</v>
      </c>
      <c r="N49" s="11">
        <v>857821.24</v>
      </c>
      <c r="O49" s="11">
        <v>0</v>
      </c>
      <c r="P49" s="11">
        <v>61176266.3</v>
      </c>
      <c r="Q49" s="11">
        <v>61176266.3</v>
      </c>
      <c r="R49" s="11">
        <v>0</v>
      </c>
      <c r="S49" s="11">
        <v>0</v>
      </c>
      <c r="T49" s="11">
        <v>8187697</v>
      </c>
      <c r="U49" s="11">
        <v>1124873.04</v>
      </c>
      <c r="V49" s="328">
        <v>233933</v>
      </c>
      <c r="W49" s="320">
        <v>164.75</v>
      </c>
      <c r="X49" s="67">
        <v>2.77</v>
      </c>
    </row>
    <row r="50" spans="1:24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822901.47</v>
      </c>
      <c r="N50" s="11">
        <v>822901.47</v>
      </c>
      <c r="O50" s="11">
        <v>0</v>
      </c>
      <c r="P50" s="11">
        <v>4862969.08</v>
      </c>
      <c r="Q50" s="11">
        <v>4816657.34</v>
      </c>
      <c r="R50" s="11">
        <v>0</v>
      </c>
      <c r="S50" s="11">
        <v>46311.74</v>
      </c>
      <c r="T50" s="11">
        <v>0</v>
      </c>
      <c r="U50" s="11">
        <v>900205.79</v>
      </c>
      <c r="V50" s="328">
        <v>0</v>
      </c>
      <c r="W50" s="320">
        <v>46.7</v>
      </c>
      <c r="X50" s="67">
        <v>8.64</v>
      </c>
    </row>
    <row r="51" spans="1:24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325</v>
      </c>
      <c r="H51" s="11">
        <v>948763.12</v>
      </c>
      <c r="I51" s="11">
        <v>948763.12</v>
      </c>
      <c r="J51" s="11">
        <v>0</v>
      </c>
      <c r="K51" s="11">
        <v>0</v>
      </c>
      <c r="L51" s="11">
        <v>0</v>
      </c>
      <c r="M51" s="11">
        <v>157970</v>
      </c>
      <c r="N51" s="11">
        <v>157970</v>
      </c>
      <c r="O51" s="11">
        <v>0</v>
      </c>
      <c r="P51" s="11">
        <v>8562178.62</v>
      </c>
      <c r="Q51" s="11">
        <v>8397903.12</v>
      </c>
      <c r="R51" s="11">
        <v>0</v>
      </c>
      <c r="S51" s="11">
        <v>164275.5</v>
      </c>
      <c r="T51" s="11">
        <v>0</v>
      </c>
      <c r="U51" s="11">
        <v>277472.24</v>
      </c>
      <c r="V51" s="328">
        <v>0</v>
      </c>
      <c r="W51" s="320">
        <v>187.63</v>
      </c>
      <c r="X51" s="67">
        <v>6.08</v>
      </c>
    </row>
    <row r="52" spans="1:24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326</v>
      </c>
      <c r="H52" s="11">
        <v>398787.05</v>
      </c>
      <c r="I52" s="11">
        <v>398787.05</v>
      </c>
      <c r="J52" s="11">
        <v>0</v>
      </c>
      <c r="K52" s="11">
        <v>0</v>
      </c>
      <c r="L52" s="11">
        <v>0</v>
      </c>
      <c r="M52" s="11">
        <v>1928256.5</v>
      </c>
      <c r="N52" s="11">
        <v>1928256.5</v>
      </c>
      <c r="O52" s="11">
        <v>0</v>
      </c>
      <c r="P52" s="11">
        <v>45330867.96</v>
      </c>
      <c r="Q52" s="11">
        <v>45291576.55</v>
      </c>
      <c r="R52" s="11">
        <v>0</v>
      </c>
      <c r="S52" s="11">
        <v>39291.41</v>
      </c>
      <c r="T52" s="11">
        <v>0</v>
      </c>
      <c r="U52" s="11">
        <v>2487308.62</v>
      </c>
      <c r="V52" s="328">
        <v>0</v>
      </c>
      <c r="W52" s="320">
        <v>178.29</v>
      </c>
      <c r="X52" s="67">
        <v>9.78</v>
      </c>
    </row>
    <row r="53" spans="1:24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11">
        <v>19770868.56</v>
      </c>
      <c r="I53" s="11">
        <v>0</v>
      </c>
      <c r="J53" s="11">
        <v>0</v>
      </c>
      <c r="K53" s="11">
        <v>0</v>
      </c>
      <c r="L53" s="11">
        <v>19770868.56</v>
      </c>
      <c r="M53" s="11">
        <v>2422243.07</v>
      </c>
      <c r="N53" s="11">
        <v>2422243.07</v>
      </c>
      <c r="O53" s="11">
        <v>0</v>
      </c>
      <c r="P53" s="11">
        <v>68023217.24</v>
      </c>
      <c r="Q53" s="11">
        <v>68023217.24</v>
      </c>
      <c r="R53" s="11">
        <v>0</v>
      </c>
      <c r="S53" s="11">
        <v>0</v>
      </c>
      <c r="T53" s="11">
        <v>0</v>
      </c>
      <c r="U53" s="11">
        <v>3678943.66</v>
      </c>
      <c r="V53" s="328">
        <v>0</v>
      </c>
      <c r="W53" s="320">
        <v>114.08</v>
      </c>
      <c r="X53" s="67">
        <v>6.17</v>
      </c>
    </row>
    <row r="54" spans="1:24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328</v>
      </c>
      <c r="H54" s="11">
        <v>2406959.83</v>
      </c>
      <c r="I54" s="11">
        <v>0</v>
      </c>
      <c r="J54" s="11">
        <v>0</v>
      </c>
      <c r="K54" s="11">
        <v>2280991.14</v>
      </c>
      <c r="L54" s="11">
        <v>125968.69</v>
      </c>
      <c r="M54" s="11">
        <v>74284</v>
      </c>
      <c r="N54" s="11">
        <v>74284</v>
      </c>
      <c r="O54" s="11">
        <v>0</v>
      </c>
      <c r="P54" s="11">
        <v>25223800.15</v>
      </c>
      <c r="Q54" s="11">
        <v>25151480</v>
      </c>
      <c r="R54" s="11">
        <v>0</v>
      </c>
      <c r="S54" s="11">
        <v>72320.15</v>
      </c>
      <c r="T54" s="11">
        <v>0</v>
      </c>
      <c r="U54" s="11">
        <v>411052.88</v>
      </c>
      <c r="V54" s="328">
        <v>0</v>
      </c>
      <c r="W54" s="320">
        <v>154.21</v>
      </c>
      <c r="X54" s="67">
        <v>2.51</v>
      </c>
    </row>
    <row r="55" spans="1:24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329</v>
      </c>
      <c r="H55" s="11">
        <v>68487.02</v>
      </c>
      <c r="I55" s="11">
        <v>0</v>
      </c>
      <c r="J55" s="11">
        <v>0</v>
      </c>
      <c r="K55" s="11">
        <v>0</v>
      </c>
      <c r="L55" s="11">
        <v>68487.02</v>
      </c>
      <c r="M55" s="11">
        <v>225419.74</v>
      </c>
      <c r="N55" s="11">
        <v>225419.74</v>
      </c>
      <c r="O55" s="11">
        <v>0</v>
      </c>
      <c r="P55" s="11">
        <v>11225251.71</v>
      </c>
      <c r="Q55" s="11">
        <v>10941936.91</v>
      </c>
      <c r="R55" s="11">
        <v>0</v>
      </c>
      <c r="S55" s="11">
        <v>283314.8</v>
      </c>
      <c r="T55" s="11">
        <v>0</v>
      </c>
      <c r="U55" s="11">
        <v>370947.15</v>
      </c>
      <c r="V55" s="328">
        <v>0</v>
      </c>
      <c r="W55" s="320">
        <v>288.76</v>
      </c>
      <c r="X55" s="67">
        <v>9.54</v>
      </c>
    </row>
    <row r="56" spans="1:24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11">
        <v>2964726.27</v>
      </c>
      <c r="I56" s="11">
        <v>1920778.87</v>
      </c>
      <c r="J56" s="11">
        <v>0</v>
      </c>
      <c r="K56" s="11">
        <v>0</v>
      </c>
      <c r="L56" s="11">
        <v>1043947.4</v>
      </c>
      <c r="M56" s="11">
        <v>1219993.88</v>
      </c>
      <c r="N56" s="11">
        <v>1219993.88</v>
      </c>
      <c r="O56" s="11">
        <v>0</v>
      </c>
      <c r="P56" s="11">
        <v>22789014.33</v>
      </c>
      <c r="Q56" s="11">
        <v>22209748.63</v>
      </c>
      <c r="R56" s="11">
        <v>0</v>
      </c>
      <c r="S56" s="11">
        <v>579265.7</v>
      </c>
      <c r="T56" s="11">
        <v>0</v>
      </c>
      <c r="U56" s="11">
        <v>1801204.75</v>
      </c>
      <c r="V56" s="328">
        <v>0</v>
      </c>
      <c r="W56" s="320">
        <v>165.43</v>
      </c>
      <c r="X56" s="67">
        <v>13.07</v>
      </c>
    </row>
    <row r="57" spans="1:24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331</v>
      </c>
      <c r="H57" s="11">
        <v>167877.44</v>
      </c>
      <c r="I57" s="11">
        <v>0</v>
      </c>
      <c r="J57" s="11">
        <v>0</v>
      </c>
      <c r="K57" s="11">
        <v>0</v>
      </c>
      <c r="L57" s="11">
        <v>167877.44</v>
      </c>
      <c r="M57" s="11">
        <v>1041348.33</v>
      </c>
      <c r="N57" s="11">
        <v>361348.33</v>
      </c>
      <c r="O57" s="11">
        <v>0</v>
      </c>
      <c r="P57" s="11">
        <v>20983247.91</v>
      </c>
      <c r="Q57" s="11">
        <v>20983247.91</v>
      </c>
      <c r="R57" s="11">
        <v>0</v>
      </c>
      <c r="S57" s="11">
        <v>0</v>
      </c>
      <c r="T57" s="11">
        <v>0</v>
      </c>
      <c r="U57" s="11">
        <v>486849.07</v>
      </c>
      <c r="V57" s="328">
        <v>0</v>
      </c>
      <c r="W57" s="320">
        <v>184.58</v>
      </c>
      <c r="X57" s="67">
        <v>4.28</v>
      </c>
    </row>
    <row r="58" spans="1:24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11">
        <v>5164713.61</v>
      </c>
      <c r="I58" s="11">
        <v>1735328.52</v>
      </c>
      <c r="J58" s="11">
        <v>0</v>
      </c>
      <c r="K58" s="11">
        <v>0</v>
      </c>
      <c r="L58" s="11">
        <v>3429385.09</v>
      </c>
      <c r="M58" s="11">
        <v>3554902.44</v>
      </c>
      <c r="N58" s="11">
        <v>3554902.44</v>
      </c>
      <c r="O58" s="11">
        <v>0</v>
      </c>
      <c r="P58" s="11">
        <v>38568205.99</v>
      </c>
      <c r="Q58" s="11">
        <v>38568205.99</v>
      </c>
      <c r="R58" s="11">
        <v>0</v>
      </c>
      <c r="S58" s="11">
        <v>0</v>
      </c>
      <c r="T58" s="11">
        <v>0</v>
      </c>
      <c r="U58" s="11">
        <v>4112923.34</v>
      </c>
      <c r="V58" s="328">
        <v>738315.87</v>
      </c>
      <c r="W58" s="320">
        <v>198.3</v>
      </c>
      <c r="X58" s="67">
        <v>17.35</v>
      </c>
    </row>
    <row r="59" spans="1:24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333</v>
      </c>
      <c r="H59" s="11">
        <v>329131.89</v>
      </c>
      <c r="I59" s="11">
        <v>0</v>
      </c>
      <c r="J59" s="11">
        <v>0</v>
      </c>
      <c r="K59" s="11">
        <v>0</v>
      </c>
      <c r="L59" s="11">
        <v>329131.89</v>
      </c>
      <c r="M59" s="11">
        <v>75000</v>
      </c>
      <c r="N59" s="11">
        <v>75000</v>
      </c>
      <c r="O59" s="11">
        <v>0</v>
      </c>
      <c r="P59" s="11">
        <v>10814813.78</v>
      </c>
      <c r="Q59" s="11">
        <v>9525000</v>
      </c>
      <c r="R59" s="11">
        <v>0</v>
      </c>
      <c r="S59" s="11">
        <v>1289813.78</v>
      </c>
      <c r="T59" s="11">
        <v>0</v>
      </c>
      <c r="U59" s="11">
        <v>165993.77</v>
      </c>
      <c r="V59" s="328">
        <v>0</v>
      </c>
      <c r="W59" s="320">
        <v>144.38</v>
      </c>
      <c r="X59" s="67">
        <v>2.21</v>
      </c>
    </row>
    <row r="60" spans="1:24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334</v>
      </c>
      <c r="H60" s="11">
        <v>994892.07</v>
      </c>
      <c r="I60" s="11">
        <v>863580.15</v>
      </c>
      <c r="J60" s="11">
        <v>0</v>
      </c>
      <c r="K60" s="11">
        <v>0</v>
      </c>
      <c r="L60" s="11">
        <v>131311.92</v>
      </c>
      <c r="M60" s="11">
        <v>670750</v>
      </c>
      <c r="N60" s="11">
        <v>670750</v>
      </c>
      <c r="O60" s="11">
        <v>0</v>
      </c>
      <c r="P60" s="11">
        <v>15689083.12</v>
      </c>
      <c r="Q60" s="11">
        <v>15378184.59</v>
      </c>
      <c r="R60" s="11">
        <v>0</v>
      </c>
      <c r="S60" s="11">
        <v>310898.53</v>
      </c>
      <c r="T60" s="11">
        <v>1390987</v>
      </c>
      <c r="U60" s="11">
        <v>898745.75</v>
      </c>
      <c r="V60" s="328">
        <v>200000</v>
      </c>
      <c r="W60" s="320">
        <v>164.99</v>
      </c>
      <c r="X60" s="67">
        <v>8.06</v>
      </c>
    </row>
    <row r="61" spans="1:24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11">
        <v>1801659.3</v>
      </c>
      <c r="I61" s="11">
        <v>1801659.3</v>
      </c>
      <c r="J61" s="11">
        <v>0</v>
      </c>
      <c r="K61" s="11">
        <v>0</v>
      </c>
      <c r="L61" s="11">
        <v>0</v>
      </c>
      <c r="M61" s="11">
        <v>1353497.82</v>
      </c>
      <c r="N61" s="11">
        <v>963159.6</v>
      </c>
      <c r="O61" s="11">
        <v>0</v>
      </c>
      <c r="P61" s="11">
        <v>26758875.88</v>
      </c>
      <c r="Q61" s="11">
        <v>24760805.68</v>
      </c>
      <c r="R61" s="11">
        <v>0</v>
      </c>
      <c r="S61" s="11">
        <v>1998070.2</v>
      </c>
      <c r="T61" s="11">
        <v>0</v>
      </c>
      <c r="U61" s="11">
        <v>1465995.8</v>
      </c>
      <c r="V61" s="328">
        <v>0</v>
      </c>
      <c r="W61" s="320">
        <v>171.78</v>
      </c>
      <c r="X61" s="67">
        <v>9.41</v>
      </c>
    </row>
    <row r="62" spans="1:24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336</v>
      </c>
      <c r="H62" s="11">
        <v>11038505.44</v>
      </c>
      <c r="I62" s="11">
        <v>0</v>
      </c>
      <c r="J62" s="11">
        <v>0</v>
      </c>
      <c r="K62" s="11">
        <v>0</v>
      </c>
      <c r="L62" s="11">
        <v>11038505.44</v>
      </c>
      <c r="M62" s="11">
        <v>2045391.79</v>
      </c>
      <c r="N62" s="11">
        <v>2045391.79</v>
      </c>
      <c r="O62" s="11">
        <v>0</v>
      </c>
      <c r="P62" s="11">
        <v>99191272.11</v>
      </c>
      <c r="Q62" s="11">
        <v>99191272.11</v>
      </c>
      <c r="R62" s="11">
        <v>0</v>
      </c>
      <c r="S62" s="11">
        <v>0</v>
      </c>
      <c r="T62" s="11">
        <v>0</v>
      </c>
      <c r="U62" s="11">
        <v>3307752.11</v>
      </c>
      <c r="V62" s="328">
        <v>0</v>
      </c>
      <c r="W62" s="320">
        <v>132.98</v>
      </c>
      <c r="X62" s="67">
        <v>4.43</v>
      </c>
    </row>
    <row r="63" spans="1:24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337</v>
      </c>
      <c r="H63" s="11">
        <v>640399.67</v>
      </c>
      <c r="I63" s="11">
        <v>0</v>
      </c>
      <c r="J63" s="11">
        <v>0</v>
      </c>
      <c r="K63" s="11">
        <v>0</v>
      </c>
      <c r="L63" s="11">
        <v>640399.67</v>
      </c>
      <c r="M63" s="11">
        <v>175144.61</v>
      </c>
      <c r="N63" s="11">
        <v>175144.61</v>
      </c>
      <c r="O63" s="11">
        <v>0</v>
      </c>
      <c r="P63" s="11">
        <v>25314277.04</v>
      </c>
      <c r="Q63" s="11">
        <v>23996252.99</v>
      </c>
      <c r="R63" s="11">
        <v>0</v>
      </c>
      <c r="S63" s="11">
        <v>1318024.05</v>
      </c>
      <c r="T63" s="11">
        <v>0</v>
      </c>
      <c r="U63" s="11">
        <v>242646.83</v>
      </c>
      <c r="V63" s="328">
        <v>0</v>
      </c>
      <c r="W63" s="320">
        <v>194.38</v>
      </c>
      <c r="X63" s="67">
        <v>1.86</v>
      </c>
    </row>
    <row r="64" spans="1:24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11">
        <v>8417711</v>
      </c>
      <c r="I64" s="11">
        <v>0</v>
      </c>
      <c r="J64" s="11">
        <v>0</v>
      </c>
      <c r="K64" s="11">
        <v>0</v>
      </c>
      <c r="L64" s="11">
        <v>8417711</v>
      </c>
      <c r="M64" s="11">
        <v>0</v>
      </c>
      <c r="N64" s="11">
        <v>0</v>
      </c>
      <c r="O64" s="11">
        <v>0</v>
      </c>
      <c r="P64" s="11">
        <v>23005723.09</v>
      </c>
      <c r="Q64" s="11">
        <v>23000000</v>
      </c>
      <c r="R64" s="11">
        <v>0</v>
      </c>
      <c r="S64" s="11">
        <v>5723.09</v>
      </c>
      <c r="T64" s="11">
        <v>0</v>
      </c>
      <c r="U64" s="11">
        <v>325388.33</v>
      </c>
      <c r="V64" s="328">
        <v>0</v>
      </c>
      <c r="W64" s="320">
        <v>86.4</v>
      </c>
      <c r="X64" s="67">
        <v>1.22</v>
      </c>
    </row>
    <row r="65" spans="1:24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339</v>
      </c>
      <c r="H65" s="11">
        <v>5321532.65</v>
      </c>
      <c r="I65" s="11">
        <v>0</v>
      </c>
      <c r="J65" s="11">
        <v>0</v>
      </c>
      <c r="K65" s="11">
        <v>0</v>
      </c>
      <c r="L65" s="11">
        <v>5321532.65</v>
      </c>
      <c r="M65" s="11">
        <v>1917650</v>
      </c>
      <c r="N65" s="11">
        <v>1917650</v>
      </c>
      <c r="O65" s="11">
        <v>0</v>
      </c>
      <c r="P65" s="11">
        <v>33312950</v>
      </c>
      <c r="Q65" s="11">
        <v>33312950</v>
      </c>
      <c r="R65" s="11">
        <v>0</v>
      </c>
      <c r="S65" s="11">
        <v>0</v>
      </c>
      <c r="T65" s="11">
        <v>0</v>
      </c>
      <c r="U65" s="11">
        <v>2317118.26</v>
      </c>
      <c r="V65" s="328">
        <v>0</v>
      </c>
      <c r="W65" s="320">
        <v>139.13</v>
      </c>
      <c r="X65" s="67">
        <v>9.67</v>
      </c>
    </row>
    <row r="66" spans="1:24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11">
        <v>298169.66</v>
      </c>
      <c r="I66" s="11">
        <v>0</v>
      </c>
      <c r="J66" s="11">
        <v>0</v>
      </c>
      <c r="K66" s="11">
        <v>0</v>
      </c>
      <c r="L66" s="11">
        <v>298169.66</v>
      </c>
      <c r="M66" s="11">
        <v>0</v>
      </c>
      <c r="N66" s="11">
        <v>0</v>
      </c>
      <c r="O66" s="11">
        <v>0</v>
      </c>
      <c r="P66" s="11">
        <v>5893853.92</v>
      </c>
      <c r="Q66" s="11">
        <v>5892183.37</v>
      </c>
      <c r="R66" s="11">
        <v>0</v>
      </c>
      <c r="S66" s="11">
        <v>1670.55</v>
      </c>
      <c r="T66" s="11">
        <v>0</v>
      </c>
      <c r="U66" s="11">
        <v>51226.04</v>
      </c>
      <c r="V66" s="328">
        <v>0</v>
      </c>
      <c r="W66" s="320">
        <v>126.6</v>
      </c>
      <c r="X66" s="67">
        <v>1.1</v>
      </c>
    </row>
    <row r="67" spans="1:24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341</v>
      </c>
      <c r="H67" s="11">
        <v>1075742.2</v>
      </c>
      <c r="I67" s="11">
        <v>0</v>
      </c>
      <c r="J67" s="11">
        <v>0</v>
      </c>
      <c r="K67" s="11">
        <v>0</v>
      </c>
      <c r="L67" s="11">
        <v>1075742.2</v>
      </c>
      <c r="M67" s="11">
        <v>492871.5</v>
      </c>
      <c r="N67" s="11">
        <v>492871.5</v>
      </c>
      <c r="O67" s="11">
        <v>0</v>
      </c>
      <c r="P67" s="11">
        <v>9665042.5</v>
      </c>
      <c r="Q67" s="11">
        <v>9665042.5</v>
      </c>
      <c r="R67" s="11">
        <v>0</v>
      </c>
      <c r="S67" s="11">
        <v>0</v>
      </c>
      <c r="T67" s="11">
        <v>0</v>
      </c>
      <c r="U67" s="11">
        <v>626808.88</v>
      </c>
      <c r="V67" s="328">
        <v>0</v>
      </c>
      <c r="W67" s="320">
        <v>179.59</v>
      </c>
      <c r="X67" s="67">
        <v>11.64</v>
      </c>
    </row>
    <row r="68" spans="1:24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342</v>
      </c>
      <c r="H68" s="11">
        <v>492659.36</v>
      </c>
      <c r="I68" s="11">
        <v>0</v>
      </c>
      <c r="J68" s="11">
        <v>0</v>
      </c>
      <c r="K68" s="11">
        <v>0</v>
      </c>
      <c r="L68" s="11">
        <v>492659.36</v>
      </c>
      <c r="M68" s="11">
        <v>76048.98</v>
      </c>
      <c r="N68" s="11">
        <v>76048.98</v>
      </c>
      <c r="O68" s="11">
        <v>0</v>
      </c>
      <c r="P68" s="11">
        <v>3858864.6</v>
      </c>
      <c r="Q68" s="11">
        <v>3858864.6</v>
      </c>
      <c r="R68" s="11">
        <v>0</v>
      </c>
      <c r="S68" s="11">
        <v>0</v>
      </c>
      <c r="T68" s="11">
        <v>0</v>
      </c>
      <c r="U68" s="11">
        <v>146121.44</v>
      </c>
      <c r="V68" s="328">
        <v>0</v>
      </c>
      <c r="W68" s="320">
        <v>94.41</v>
      </c>
      <c r="X68" s="67">
        <v>3.57</v>
      </c>
    </row>
    <row r="69" spans="1:24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343</v>
      </c>
      <c r="H69" s="11">
        <v>574402.29</v>
      </c>
      <c r="I69" s="11">
        <v>0</v>
      </c>
      <c r="J69" s="11">
        <v>0</v>
      </c>
      <c r="K69" s="11">
        <v>0</v>
      </c>
      <c r="L69" s="11">
        <v>494028.15</v>
      </c>
      <c r="M69" s="11">
        <v>650000</v>
      </c>
      <c r="N69" s="11">
        <v>0</v>
      </c>
      <c r="O69" s="11">
        <v>650000</v>
      </c>
      <c r="P69" s="11">
        <v>9227694.02</v>
      </c>
      <c r="Q69" s="11">
        <v>9225936</v>
      </c>
      <c r="R69" s="11">
        <v>0</v>
      </c>
      <c r="S69" s="11">
        <v>1758.02</v>
      </c>
      <c r="T69" s="11">
        <v>0</v>
      </c>
      <c r="U69" s="11">
        <v>654470.25</v>
      </c>
      <c r="V69" s="328">
        <v>650000</v>
      </c>
      <c r="W69" s="320">
        <v>161.06</v>
      </c>
      <c r="X69" s="67">
        <v>0.07</v>
      </c>
    </row>
    <row r="70" spans="1:24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344</v>
      </c>
      <c r="H70" s="11">
        <v>676176.44</v>
      </c>
      <c r="I70" s="11">
        <v>0</v>
      </c>
      <c r="J70" s="11">
        <v>0</v>
      </c>
      <c r="K70" s="11">
        <v>676176.44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328">
        <v>0</v>
      </c>
      <c r="W70" s="320">
        <v>0</v>
      </c>
      <c r="X70" s="67">
        <v>0</v>
      </c>
    </row>
    <row r="71" spans="1:24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345</v>
      </c>
      <c r="H71" s="11">
        <v>317188.73</v>
      </c>
      <c r="I71" s="11">
        <v>240616.77</v>
      </c>
      <c r="J71" s="11">
        <v>0</v>
      </c>
      <c r="K71" s="11">
        <v>0</v>
      </c>
      <c r="L71" s="11">
        <v>76571.96</v>
      </c>
      <c r="M71" s="11">
        <v>1087123.79</v>
      </c>
      <c r="N71" s="11">
        <v>1032616.79</v>
      </c>
      <c r="O71" s="11">
        <v>0</v>
      </c>
      <c r="P71" s="11">
        <v>11745386.33</v>
      </c>
      <c r="Q71" s="11">
        <v>10655526.95</v>
      </c>
      <c r="R71" s="11">
        <v>0</v>
      </c>
      <c r="S71" s="11">
        <v>1089859.38</v>
      </c>
      <c r="T71" s="11">
        <v>0</v>
      </c>
      <c r="U71" s="11">
        <v>1179006.64</v>
      </c>
      <c r="V71" s="328">
        <v>0</v>
      </c>
      <c r="W71" s="320">
        <v>137.51</v>
      </c>
      <c r="X71" s="67">
        <v>13.8</v>
      </c>
    </row>
    <row r="72" spans="1:24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346</v>
      </c>
      <c r="H72" s="11">
        <v>8635867.47</v>
      </c>
      <c r="I72" s="11">
        <v>0</v>
      </c>
      <c r="J72" s="11">
        <v>0</v>
      </c>
      <c r="K72" s="11">
        <v>0</v>
      </c>
      <c r="L72" s="11">
        <v>8635867.47</v>
      </c>
      <c r="M72" s="11">
        <v>2241000</v>
      </c>
      <c r="N72" s="11">
        <v>2241000</v>
      </c>
      <c r="O72" s="11">
        <v>0</v>
      </c>
      <c r="P72" s="11">
        <v>79345976.86</v>
      </c>
      <c r="Q72" s="11">
        <v>76495483.92</v>
      </c>
      <c r="R72" s="11">
        <v>0</v>
      </c>
      <c r="S72" s="11">
        <v>2850492.94</v>
      </c>
      <c r="T72" s="11">
        <v>0</v>
      </c>
      <c r="U72" s="11">
        <v>3270915.68</v>
      </c>
      <c r="V72" s="328">
        <v>0</v>
      </c>
      <c r="W72" s="320">
        <v>173.81</v>
      </c>
      <c r="X72" s="67">
        <v>7.16</v>
      </c>
    </row>
    <row r="73" spans="1:24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11">
        <v>6508363.97</v>
      </c>
      <c r="I73" s="11">
        <v>175600</v>
      </c>
      <c r="J73" s="11">
        <v>0</v>
      </c>
      <c r="K73" s="11">
        <v>0</v>
      </c>
      <c r="L73" s="11">
        <v>6332763.97</v>
      </c>
      <c r="M73" s="11">
        <v>4399800</v>
      </c>
      <c r="N73" s="11">
        <v>799800</v>
      </c>
      <c r="O73" s="11">
        <v>0</v>
      </c>
      <c r="P73" s="11">
        <v>14781300</v>
      </c>
      <c r="Q73" s="11">
        <v>14781300</v>
      </c>
      <c r="R73" s="11">
        <v>0</v>
      </c>
      <c r="S73" s="11">
        <v>0</v>
      </c>
      <c r="T73" s="11">
        <v>0</v>
      </c>
      <c r="U73" s="11">
        <v>1009526.61</v>
      </c>
      <c r="V73" s="328">
        <v>0</v>
      </c>
      <c r="W73" s="320">
        <v>82.75</v>
      </c>
      <c r="X73" s="67">
        <v>5.65</v>
      </c>
    </row>
    <row r="74" spans="1:24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348</v>
      </c>
      <c r="H74" s="11">
        <v>407679.78</v>
      </c>
      <c r="I74" s="11">
        <v>0</v>
      </c>
      <c r="J74" s="11">
        <v>0</v>
      </c>
      <c r="K74" s="11">
        <v>0</v>
      </c>
      <c r="L74" s="11">
        <v>407679.78</v>
      </c>
      <c r="M74" s="11">
        <v>16.95</v>
      </c>
      <c r="N74" s="11">
        <v>16.95</v>
      </c>
      <c r="O74" s="11">
        <v>0</v>
      </c>
      <c r="P74" s="11">
        <v>16502561.35</v>
      </c>
      <c r="Q74" s="11">
        <v>16501048.29</v>
      </c>
      <c r="R74" s="11">
        <v>0</v>
      </c>
      <c r="S74" s="11">
        <v>1513.06</v>
      </c>
      <c r="T74" s="11">
        <v>6358983.05</v>
      </c>
      <c r="U74" s="11">
        <v>192941.92</v>
      </c>
      <c r="V74" s="328">
        <v>16.95</v>
      </c>
      <c r="W74" s="320">
        <v>168.65</v>
      </c>
      <c r="X74" s="67">
        <v>3.2</v>
      </c>
    </row>
    <row r="75" spans="1:24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11">
        <v>147526.98</v>
      </c>
      <c r="I75" s="11">
        <v>0</v>
      </c>
      <c r="J75" s="11">
        <v>0</v>
      </c>
      <c r="K75" s="11">
        <v>0</v>
      </c>
      <c r="L75" s="11">
        <v>147526.98</v>
      </c>
      <c r="M75" s="11">
        <v>670513.81</v>
      </c>
      <c r="N75" s="11">
        <v>670513.81</v>
      </c>
      <c r="O75" s="11">
        <v>0</v>
      </c>
      <c r="P75" s="11">
        <v>4495943</v>
      </c>
      <c r="Q75" s="11">
        <v>4495943</v>
      </c>
      <c r="R75" s="11">
        <v>0</v>
      </c>
      <c r="S75" s="11">
        <v>0</v>
      </c>
      <c r="T75" s="11">
        <v>606345</v>
      </c>
      <c r="U75" s="11">
        <v>725443.24</v>
      </c>
      <c r="V75" s="328">
        <v>560513.81</v>
      </c>
      <c r="W75" s="320">
        <v>90.12</v>
      </c>
      <c r="X75" s="67">
        <v>3.82</v>
      </c>
    </row>
    <row r="76" spans="1:24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350</v>
      </c>
      <c r="H76" s="11">
        <v>608788.38</v>
      </c>
      <c r="I76" s="11">
        <v>517999.45</v>
      </c>
      <c r="J76" s="11">
        <v>0</v>
      </c>
      <c r="K76" s="11">
        <v>0</v>
      </c>
      <c r="L76" s="11">
        <v>90788.93</v>
      </c>
      <c r="M76" s="11">
        <v>685746</v>
      </c>
      <c r="N76" s="11">
        <v>685746</v>
      </c>
      <c r="O76" s="11">
        <v>0</v>
      </c>
      <c r="P76" s="11">
        <v>4637103.45</v>
      </c>
      <c r="Q76" s="11">
        <v>4637103.45</v>
      </c>
      <c r="R76" s="11">
        <v>0</v>
      </c>
      <c r="S76" s="11">
        <v>0</v>
      </c>
      <c r="T76" s="11">
        <v>0</v>
      </c>
      <c r="U76" s="11">
        <v>748021.99</v>
      </c>
      <c r="V76" s="328">
        <v>0</v>
      </c>
      <c r="W76" s="320">
        <v>154.58</v>
      </c>
      <c r="X76" s="67">
        <v>24.93</v>
      </c>
    </row>
    <row r="77" spans="1:24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11">
        <v>3347795.04</v>
      </c>
      <c r="I77" s="11">
        <v>0</v>
      </c>
      <c r="J77" s="11">
        <v>0</v>
      </c>
      <c r="K77" s="11">
        <v>0</v>
      </c>
      <c r="L77" s="11">
        <v>3210837.99</v>
      </c>
      <c r="M77" s="11">
        <v>0</v>
      </c>
      <c r="N77" s="11">
        <v>0</v>
      </c>
      <c r="O77" s="11">
        <v>0</v>
      </c>
      <c r="P77" s="11">
        <v>46092042.15</v>
      </c>
      <c r="Q77" s="11">
        <v>46080000</v>
      </c>
      <c r="R77" s="11">
        <v>0</v>
      </c>
      <c r="S77" s="11">
        <v>12042.15</v>
      </c>
      <c r="T77" s="11">
        <v>9589747.46</v>
      </c>
      <c r="U77" s="11">
        <v>652008.6</v>
      </c>
      <c r="V77" s="328">
        <v>0</v>
      </c>
      <c r="W77" s="320">
        <v>156.93</v>
      </c>
      <c r="X77" s="67">
        <v>2.8</v>
      </c>
    </row>
    <row r="78" spans="1:24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352</v>
      </c>
      <c r="H78" s="11">
        <v>1462684.48</v>
      </c>
      <c r="I78" s="11">
        <v>1462684.48</v>
      </c>
      <c r="J78" s="11">
        <v>0</v>
      </c>
      <c r="K78" s="11">
        <v>0</v>
      </c>
      <c r="L78" s="11">
        <v>0</v>
      </c>
      <c r="M78" s="11">
        <v>128708</v>
      </c>
      <c r="N78" s="11">
        <v>128708</v>
      </c>
      <c r="O78" s="11">
        <v>0</v>
      </c>
      <c r="P78" s="11">
        <v>28533844.1</v>
      </c>
      <c r="Q78" s="11">
        <v>28533844.1</v>
      </c>
      <c r="R78" s="11">
        <v>0</v>
      </c>
      <c r="S78" s="11">
        <v>0</v>
      </c>
      <c r="T78" s="11">
        <v>1769927</v>
      </c>
      <c r="U78" s="11">
        <v>499696.93</v>
      </c>
      <c r="V78" s="328">
        <v>0</v>
      </c>
      <c r="W78" s="320">
        <v>231.7</v>
      </c>
      <c r="X78" s="67">
        <v>4.32</v>
      </c>
    </row>
    <row r="79" spans="1:24" s="95" customFormat="1" ht="15">
      <c r="A79" s="231"/>
      <c r="B79" s="232"/>
      <c r="C79" s="232"/>
      <c r="D79" s="101"/>
      <c r="E79" s="101"/>
      <c r="F79" s="102" t="s">
        <v>353</v>
      </c>
      <c r="G79" s="291"/>
      <c r="H79" s="103">
        <v>146952611.46</v>
      </c>
      <c r="I79" s="103">
        <v>12087037.66</v>
      </c>
      <c r="J79" s="103">
        <v>1100000</v>
      </c>
      <c r="K79" s="103">
        <v>59636549.62999999</v>
      </c>
      <c r="L79" s="103">
        <v>74129024.17000002</v>
      </c>
      <c r="M79" s="103">
        <v>55905814.47</v>
      </c>
      <c r="N79" s="103">
        <v>21067880.82</v>
      </c>
      <c r="O79" s="103">
        <v>700000</v>
      </c>
      <c r="P79" s="103">
        <v>588044647.5099999</v>
      </c>
      <c r="Q79" s="103">
        <v>585458474.9299998</v>
      </c>
      <c r="R79" s="103">
        <v>0</v>
      </c>
      <c r="S79" s="103">
        <v>2586172.579999999</v>
      </c>
      <c r="T79" s="103">
        <v>37770686.60000001</v>
      </c>
      <c r="U79" s="103">
        <v>28705724.769999985</v>
      </c>
      <c r="V79" s="330">
        <v>4820327.74</v>
      </c>
      <c r="W79" s="322">
        <v>110.6675733852089</v>
      </c>
      <c r="X79" s="129">
        <v>4.803678015730615</v>
      </c>
    </row>
    <row r="80" spans="1:24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323</v>
      </c>
      <c r="H80" s="11">
        <v>5274622.08</v>
      </c>
      <c r="I80" s="11">
        <v>0</v>
      </c>
      <c r="J80" s="11">
        <v>0</v>
      </c>
      <c r="K80" s="11">
        <v>5274622.08</v>
      </c>
      <c r="L80" s="11">
        <v>0</v>
      </c>
      <c r="M80" s="11">
        <v>3000000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328">
        <v>0</v>
      </c>
      <c r="W80" s="320">
        <v>0</v>
      </c>
      <c r="X80" s="67">
        <v>0</v>
      </c>
    </row>
    <row r="81" spans="1:24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354</v>
      </c>
      <c r="H81" s="11">
        <v>161053.38</v>
      </c>
      <c r="I81" s="11">
        <v>0</v>
      </c>
      <c r="J81" s="11">
        <v>0</v>
      </c>
      <c r="K81" s="11">
        <v>0</v>
      </c>
      <c r="L81" s="11">
        <v>161053.38</v>
      </c>
      <c r="M81" s="11">
        <v>780109.29</v>
      </c>
      <c r="N81" s="11">
        <v>104315</v>
      </c>
      <c r="O81" s="11">
        <v>0</v>
      </c>
      <c r="P81" s="11">
        <v>3801030.4</v>
      </c>
      <c r="Q81" s="11">
        <v>3801030.4</v>
      </c>
      <c r="R81" s="11">
        <v>0</v>
      </c>
      <c r="S81" s="11">
        <v>0</v>
      </c>
      <c r="T81" s="11">
        <v>0</v>
      </c>
      <c r="U81" s="11">
        <v>163687.72</v>
      </c>
      <c r="V81" s="328">
        <v>54315</v>
      </c>
      <c r="W81" s="320">
        <v>90.63</v>
      </c>
      <c r="X81" s="67">
        <v>2.6</v>
      </c>
    </row>
    <row r="82" spans="1:24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324</v>
      </c>
      <c r="H82" s="11">
        <v>633842</v>
      </c>
      <c r="I82" s="11">
        <v>0</v>
      </c>
      <c r="J82" s="11">
        <v>0</v>
      </c>
      <c r="K82" s="11">
        <v>0</v>
      </c>
      <c r="L82" s="11">
        <v>633842</v>
      </c>
      <c r="M82" s="11">
        <v>174448</v>
      </c>
      <c r="N82" s="11">
        <v>154448</v>
      </c>
      <c r="O82" s="11">
        <v>0</v>
      </c>
      <c r="P82" s="11">
        <v>12312413.87</v>
      </c>
      <c r="Q82" s="11">
        <v>12102188</v>
      </c>
      <c r="R82" s="11">
        <v>0</v>
      </c>
      <c r="S82" s="11">
        <v>210225.87</v>
      </c>
      <c r="T82" s="11">
        <v>0</v>
      </c>
      <c r="U82" s="11">
        <v>187225.74</v>
      </c>
      <c r="V82" s="328">
        <v>0</v>
      </c>
      <c r="W82" s="320">
        <v>179.37</v>
      </c>
      <c r="X82" s="67">
        <v>2.72</v>
      </c>
    </row>
    <row r="83" spans="1:24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355</v>
      </c>
      <c r="H83" s="11">
        <v>1108442.33</v>
      </c>
      <c r="I83" s="11">
        <v>802886.92</v>
      </c>
      <c r="J83" s="11">
        <v>0</v>
      </c>
      <c r="K83" s="11">
        <v>0</v>
      </c>
      <c r="L83" s="11">
        <v>305555.41</v>
      </c>
      <c r="M83" s="11">
        <v>315382</v>
      </c>
      <c r="N83" s="11">
        <v>315382</v>
      </c>
      <c r="O83" s="11">
        <v>0</v>
      </c>
      <c r="P83" s="11">
        <v>2487554.42</v>
      </c>
      <c r="Q83" s="11">
        <v>2485012.51</v>
      </c>
      <c r="R83" s="11">
        <v>0</v>
      </c>
      <c r="S83" s="11">
        <v>2541.91</v>
      </c>
      <c r="T83" s="11">
        <v>252886.92</v>
      </c>
      <c r="U83" s="11">
        <v>390612.12</v>
      </c>
      <c r="V83" s="328">
        <v>0</v>
      </c>
      <c r="W83" s="320">
        <v>90.32</v>
      </c>
      <c r="X83" s="67">
        <v>15.78</v>
      </c>
    </row>
    <row r="84" spans="1:24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356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41400</v>
      </c>
      <c r="N84" s="11">
        <v>41400</v>
      </c>
      <c r="O84" s="11">
        <v>0</v>
      </c>
      <c r="P84" s="11">
        <v>6894200</v>
      </c>
      <c r="Q84" s="11">
        <v>6894200</v>
      </c>
      <c r="R84" s="11">
        <v>0</v>
      </c>
      <c r="S84" s="11">
        <v>0</v>
      </c>
      <c r="T84" s="11">
        <v>0</v>
      </c>
      <c r="U84" s="11">
        <v>87172.54</v>
      </c>
      <c r="V84" s="328">
        <v>0</v>
      </c>
      <c r="W84" s="320">
        <v>168.59</v>
      </c>
      <c r="X84" s="67">
        <v>2.13</v>
      </c>
    </row>
    <row r="85" spans="1:24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357</v>
      </c>
      <c r="H85" s="11">
        <v>190123.59</v>
      </c>
      <c r="I85" s="11">
        <v>0</v>
      </c>
      <c r="J85" s="11">
        <v>0</v>
      </c>
      <c r="K85" s="11">
        <v>0</v>
      </c>
      <c r="L85" s="11">
        <v>190123.59</v>
      </c>
      <c r="M85" s="11">
        <v>0</v>
      </c>
      <c r="N85" s="11">
        <v>0</v>
      </c>
      <c r="O85" s="11">
        <v>0</v>
      </c>
      <c r="P85" s="11">
        <v>52034.16</v>
      </c>
      <c r="Q85" s="11">
        <v>52034.16</v>
      </c>
      <c r="R85" s="11">
        <v>0</v>
      </c>
      <c r="S85" s="11">
        <v>0</v>
      </c>
      <c r="T85" s="11">
        <v>0</v>
      </c>
      <c r="U85" s="11">
        <v>177.13</v>
      </c>
      <c r="V85" s="328">
        <v>0</v>
      </c>
      <c r="W85" s="320">
        <v>1.02</v>
      </c>
      <c r="X85" s="67">
        <v>0</v>
      </c>
    </row>
    <row r="86" spans="1:24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358</v>
      </c>
      <c r="H86" s="11">
        <v>1494365.45</v>
      </c>
      <c r="I86" s="11">
        <v>1494365.45</v>
      </c>
      <c r="J86" s="11">
        <v>0</v>
      </c>
      <c r="K86" s="11">
        <v>0</v>
      </c>
      <c r="L86" s="11">
        <v>0</v>
      </c>
      <c r="M86" s="11">
        <v>835000</v>
      </c>
      <c r="N86" s="11">
        <v>835000</v>
      </c>
      <c r="O86" s="11">
        <v>0</v>
      </c>
      <c r="P86" s="11">
        <v>12138845.21</v>
      </c>
      <c r="Q86" s="11">
        <v>11979365.45</v>
      </c>
      <c r="R86" s="11">
        <v>0</v>
      </c>
      <c r="S86" s="11">
        <v>159479.76</v>
      </c>
      <c r="T86" s="11">
        <v>0</v>
      </c>
      <c r="U86" s="11">
        <v>997455.28</v>
      </c>
      <c r="V86" s="328">
        <v>0</v>
      </c>
      <c r="W86" s="320">
        <v>116.83</v>
      </c>
      <c r="X86" s="67">
        <v>9.6</v>
      </c>
    </row>
    <row r="87" spans="1:24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359</v>
      </c>
      <c r="H87" s="11">
        <v>12733606.82</v>
      </c>
      <c r="I87" s="11">
        <v>0</v>
      </c>
      <c r="J87" s="11">
        <v>0</v>
      </c>
      <c r="K87" s="11">
        <v>0</v>
      </c>
      <c r="L87" s="11">
        <v>12733606.82</v>
      </c>
      <c r="M87" s="11">
        <v>2350000</v>
      </c>
      <c r="N87" s="11">
        <v>2350000</v>
      </c>
      <c r="O87" s="11">
        <v>0</v>
      </c>
      <c r="P87" s="11">
        <v>35155000</v>
      </c>
      <c r="Q87" s="11">
        <v>35155000</v>
      </c>
      <c r="R87" s="11">
        <v>0</v>
      </c>
      <c r="S87" s="11">
        <v>0</v>
      </c>
      <c r="T87" s="11">
        <v>0</v>
      </c>
      <c r="U87" s="11">
        <v>2811783.81</v>
      </c>
      <c r="V87" s="328">
        <v>0</v>
      </c>
      <c r="W87" s="320">
        <v>155.08</v>
      </c>
      <c r="X87" s="67">
        <v>12.4</v>
      </c>
    </row>
    <row r="88" spans="1:24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11">
        <v>488369.47</v>
      </c>
      <c r="I88" s="11">
        <v>488369.47</v>
      </c>
      <c r="J88" s="11">
        <v>0</v>
      </c>
      <c r="K88" s="11">
        <v>0</v>
      </c>
      <c r="L88" s="11">
        <v>0</v>
      </c>
      <c r="M88" s="11">
        <v>490686.67</v>
      </c>
      <c r="N88" s="11">
        <v>135535.75</v>
      </c>
      <c r="O88" s="11">
        <v>0</v>
      </c>
      <c r="P88" s="11">
        <v>8279684.69</v>
      </c>
      <c r="Q88" s="11">
        <v>8271835.48</v>
      </c>
      <c r="R88" s="11">
        <v>0</v>
      </c>
      <c r="S88" s="11">
        <v>7849.21</v>
      </c>
      <c r="T88" s="11">
        <v>394893</v>
      </c>
      <c r="U88" s="11">
        <v>244868.75</v>
      </c>
      <c r="V88" s="328">
        <v>0</v>
      </c>
      <c r="W88" s="320">
        <v>169.47</v>
      </c>
      <c r="X88" s="67">
        <v>5.26</v>
      </c>
    </row>
    <row r="89" spans="1:24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361</v>
      </c>
      <c r="H89" s="11">
        <v>1000000</v>
      </c>
      <c r="I89" s="11">
        <v>0</v>
      </c>
      <c r="J89" s="11">
        <v>0</v>
      </c>
      <c r="K89" s="11">
        <v>0</v>
      </c>
      <c r="L89" s="11">
        <v>1000000</v>
      </c>
      <c r="M89" s="11">
        <v>0</v>
      </c>
      <c r="N89" s="11">
        <v>0</v>
      </c>
      <c r="O89" s="11">
        <v>0</v>
      </c>
      <c r="P89" s="11">
        <v>6000000</v>
      </c>
      <c r="Q89" s="11">
        <v>6000000</v>
      </c>
      <c r="R89" s="11">
        <v>0</v>
      </c>
      <c r="S89" s="11">
        <v>0</v>
      </c>
      <c r="T89" s="11">
        <v>6000000</v>
      </c>
      <c r="U89" s="11">
        <v>150454.26</v>
      </c>
      <c r="V89" s="328">
        <v>0</v>
      </c>
      <c r="W89" s="320">
        <v>0</v>
      </c>
      <c r="X89" s="67">
        <v>2.24</v>
      </c>
    </row>
    <row r="90" spans="1:24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362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241898</v>
      </c>
      <c r="N90" s="11">
        <v>241898</v>
      </c>
      <c r="O90" s="11">
        <v>0</v>
      </c>
      <c r="P90" s="11">
        <v>6508367</v>
      </c>
      <c r="Q90" s="11">
        <v>6508367</v>
      </c>
      <c r="R90" s="11">
        <v>0</v>
      </c>
      <c r="S90" s="11">
        <v>0</v>
      </c>
      <c r="T90" s="11">
        <v>0</v>
      </c>
      <c r="U90" s="11">
        <v>347955.24</v>
      </c>
      <c r="V90" s="328">
        <v>0</v>
      </c>
      <c r="W90" s="320">
        <v>151.41</v>
      </c>
      <c r="X90" s="67">
        <v>8.09</v>
      </c>
    </row>
    <row r="91" spans="1:24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363</v>
      </c>
      <c r="H91" s="11">
        <v>1253892.76</v>
      </c>
      <c r="I91" s="11">
        <v>0</v>
      </c>
      <c r="J91" s="11">
        <v>0</v>
      </c>
      <c r="K91" s="11">
        <v>0</v>
      </c>
      <c r="L91" s="11">
        <v>1253892.76</v>
      </c>
      <c r="M91" s="11">
        <v>691000</v>
      </c>
      <c r="N91" s="11">
        <v>691000</v>
      </c>
      <c r="O91" s="11">
        <v>0</v>
      </c>
      <c r="P91" s="11">
        <v>6817549</v>
      </c>
      <c r="Q91" s="11">
        <v>6817549</v>
      </c>
      <c r="R91" s="11">
        <v>0</v>
      </c>
      <c r="S91" s="11">
        <v>0</v>
      </c>
      <c r="T91" s="11">
        <v>0</v>
      </c>
      <c r="U91" s="11">
        <v>793355.2</v>
      </c>
      <c r="V91" s="328">
        <v>0</v>
      </c>
      <c r="W91" s="320">
        <v>167.78</v>
      </c>
      <c r="X91" s="67">
        <v>19.52</v>
      </c>
    </row>
    <row r="92" spans="1:24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326</v>
      </c>
      <c r="H92" s="11">
        <v>2493070.29</v>
      </c>
      <c r="I92" s="11">
        <v>0</v>
      </c>
      <c r="J92" s="11">
        <v>0</v>
      </c>
      <c r="K92" s="11">
        <v>0</v>
      </c>
      <c r="L92" s="11">
        <v>2493070.29</v>
      </c>
      <c r="M92" s="11">
        <v>1309822.68</v>
      </c>
      <c r="N92" s="11">
        <v>1309822.68</v>
      </c>
      <c r="O92" s="11">
        <v>0</v>
      </c>
      <c r="P92" s="11">
        <v>8254123.32</v>
      </c>
      <c r="Q92" s="11">
        <v>8254123.32</v>
      </c>
      <c r="R92" s="11">
        <v>0</v>
      </c>
      <c r="S92" s="11">
        <v>0</v>
      </c>
      <c r="T92" s="11">
        <v>0</v>
      </c>
      <c r="U92" s="11">
        <v>1429564.29</v>
      </c>
      <c r="V92" s="328">
        <v>0</v>
      </c>
      <c r="W92" s="320">
        <v>121.39</v>
      </c>
      <c r="X92" s="67">
        <v>21.02</v>
      </c>
    </row>
    <row r="93" spans="1:24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364</v>
      </c>
      <c r="H93" s="11">
        <v>1292127.68</v>
      </c>
      <c r="I93" s="11">
        <v>786547.3</v>
      </c>
      <c r="J93" s="11">
        <v>0</v>
      </c>
      <c r="K93" s="11">
        <v>505580.38</v>
      </c>
      <c r="L93" s="11">
        <v>0</v>
      </c>
      <c r="M93" s="11">
        <v>180000</v>
      </c>
      <c r="N93" s="11">
        <v>180000</v>
      </c>
      <c r="O93" s="11">
        <v>0</v>
      </c>
      <c r="P93" s="11">
        <v>2947666.94</v>
      </c>
      <c r="Q93" s="11">
        <v>2947666.94</v>
      </c>
      <c r="R93" s="11">
        <v>0</v>
      </c>
      <c r="S93" s="11">
        <v>0</v>
      </c>
      <c r="T93" s="11">
        <v>0</v>
      </c>
      <c r="U93" s="11">
        <v>199766.23</v>
      </c>
      <c r="V93" s="328">
        <v>0</v>
      </c>
      <c r="W93" s="320">
        <v>88.91</v>
      </c>
      <c r="X93" s="67">
        <v>6.02</v>
      </c>
    </row>
    <row r="94" spans="1:24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327</v>
      </c>
      <c r="H94" s="11">
        <v>1621631.23</v>
      </c>
      <c r="I94" s="11">
        <v>0</v>
      </c>
      <c r="J94" s="11">
        <v>0</v>
      </c>
      <c r="K94" s="11">
        <v>0</v>
      </c>
      <c r="L94" s="11">
        <v>1621631.23</v>
      </c>
      <c r="M94" s="11">
        <v>262600</v>
      </c>
      <c r="N94" s="11">
        <v>262600</v>
      </c>
      <c r="O94" s="11">
        <v>0</v>
      </c>
      <c r="P94" s="11">
        <v>5027400</v>
      </c>
      <c r="Q94" s="11">
        <v>5027400</v>
      </c>
      <c r="R94" s="11">
        <v>0</v>
      </c>
      <c r="S94" s="11">
        <v>0</v>
      </c>
      <c r="T94" s="11">
        <v>0</v>
      </c>
      <c r="U94" s="11">
        <v>325987.92</v>
      </c>
      <c r="V94" s="328">
        <v>0</v>
      </c>
      <c r="W94" s="320">
        <v>99.71</v>
      </c>
      <c r="X94" s="67">
        <v>6.46</v>
      </c>
    </row>
    <row r="95" spans="1:24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11">
        <v>2853197.53</v>
      </c>
      <c r="I95" s="11">
        <v>0</v>
      </c>
      <c r="J95" s="11">
        <v>0</v>
      </c>
      <c r="K95" s="11">
        <v>2301197.53</v>
      </c>
      <c r="L95" s="11">
        <v>552000</v>
      </c>
      <c r="M95" s="11">
        <v>41500</v>
      </c>
      <c r="N95" s="11">
        <v>41500</v>
      </c>
      <c r="O95" s="11">
        <v>0</v>
      </c>
      <c r="P95" s="11">
        <v>510500</v>
      </c>
      <c r="Q95" s="11">
        <v>510500</v>
      </c>
      <c r="R95" s="11">
        <v>0</v>
      </c>
      <c r="S95" s="11">
        <v>0</v>
      </c>
      <c r="T95" s="11">
        <v>0</v>
      </c>
      <c r="U95" s="11">
        <v>46185.91</v>
      </c>
      <c r="V95" s="328">
        <v>0</v>
      </c>
      <c r="W95" s="320">
        <v>7.75</v>
      </c>
      <c r="X95" s="67">
        <v>0.7</v>
      </c>
    </row>
    <row r="96" spans="1:24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366</v>
      </c>
      <c r="H96" s="11">
        <v>1356664.87</v>
      </c>
      <c r="I96" s="11">
        <v>1293216.79</v>
      </c>
      <c r="J96" s="11">
        <v>0</v>
      </c>
      <c r="K96" s="11">
        <v>0</v>
      </c>
      <c r="L96" s="11">
        <v>63448.08</v>
      </c>
      <c r="M96" s="11">
        <v>303042.5</v>
      </c>
      <c r="N96" s="11">
        <v>303042.5</v>
      </c>
      <c r="O96" s="11">
        <v>0</v>
      </c>
      <c r="P96" s="11">
        <v>8413586.56</v>
      </c>
      <c r="Q96" s="11">
        <v>8413586.56</v>
      </c>
      <c r="R96" s="11">
        <v>0</v>
      </c>
      <c r="S96" s="11">
        <v>0</v>
      </c>
      <c r="T96" s="11">
        <v>3011795.06</v>
      </c>
      <c r="U96" s="11">
        <v>387029.78</v>
      </c>
      <c r="V96" s="328">
        <v>0</v>
      </c>
      <c r="W96" s="320">
        <v>82.94</v>
      </c>
      <c r="X96" s="67">
        <v>5.94</v>
      </c>
    </row>
    <row r="97" spans="1:24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367</v>
      </c>
      <c r="H97" s="11">
        <v>82901.37</v>
      </c>
      <c r="I97" s="11">
        <v>82901.37</v>
      </c>
      <c r="J97" s="11">
        <v>0</v>
      </c>
      <c r="K97" s="11">
        <v>0</v>
      </c>
      <c r="L97" s="11">
        <v>0</v>
      </c>
      <c r="M97" s="11">
        <v>518435.4</v>
      </c>
      <c r="N97" s="11">
        <v>447099</v>
      </c>
      <c r="O97" s="11">
        <v>0</v>
      </c>
      <c r="P97" s="11">
        <v>9520002.53</v>
      </c>
      <c r="Q97" s="11">
        <v>9402513.37</v>
      </c>
      <c r="R97" s="11">
        <v>0</v>
      </c>
      <c r="S97" s="11">
        <v>117489.16</v>
      </c>
      <c r="T97" s="11">
        <v>468403</v>
      </c>
      <c r="U97" s="11">
        <v>542342.13</v>
      </c>
      <c r="V97" s="328">
        <v>231472</v>
      </c>
      <c r="W97" s="320">
        <v>301.43</v>
      </c>
      <c r="X97" s="67">
        <v>10.35</v>
      </c>
    </row>
    <row r="98" spans="1:24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368</v>
      </c>
      <c r="H98" s="11">
        <v>74629.47</v>
      </c>
      <c r="I98" s="11">
        <v>74629.47</v>
      </c>
      <c r="J98" s="11">
        <v>0</v>
      </c>
      <c r="K98" s="11">
        <v>0</v>
      </c>
      <c r="L98" s="11">
        <v>0</v>
      </c>
      <c r="M98" s="11">
        <v>681286</v>
      </c>
      <c r="N98" s="11">
        <v>681286</v>
      </c>
      <c r="O98" s="11">
        <v>0</v>
      </c>
      <c r="P98" s="11">
        <v>4466029.47</v>
      </c>
      <c r="Q98" s="11">
        <v>4466029.47</v>
      </c>
      <c r="R98" s="11">
        <v>0</v>
      </c>
      <c r="S98" s="11">
        <v>0</v>
      </c>
      <c r="T98" s="11">
        <v>0</v>
      </c>
      <c r="U98" s="11">
        <v>771343.17</v>
      </c>
      <c r="V98" s="328">
        <v>563186</v>
      </c>
      <c r="W98" s="320">
        <v>137.46</v>
      </c>
      <c r="X98" s="67">
        <v>6.4</v>
      </c>
    </row>
    <row r="99" spans="1:24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369</v>
      </c>
      <c r="H99" s="11">
        <v>790959.59</v>
      </c>
      <c r="I99" s="11">
        <v>0</v>
      </c>
      <c r="J99" s="11">
        <v>0</v>
      </c>
      <c r="K99" s="11">
        <v>0</v>
      </c>
      <c r="L99" s="11">
        <v>790959.59</v>
      </c>
      <c r="M99" s="11">
        <v>130067.74</v>
      </c>
      <c r="N99" s="11">
        <v>30067.74</v>
      </c>
      <c r="O99" s="11">
        <v>100000</v>
      </c>
      <c r="P99" s="11">
        <v>4835933.43</v>
      </c>
      <c r="Q99" s="11">
        <v>4835933.43</v>
      </c>
      <c r="R99" s="11">
        <v>0</v>
      </c>
      <c r="S99" s="11">
        <v>0</v>
      </c>
      <c r="T99" s="11">
        <v>0</v>
      </c>
      <c r="U99" s="11">
        <v>186058.69</v>
      </c>
      <c r="V99" s="328">
        <v>0</v>
      </c>
      <c r="W99" s="320">
        <v>48.23</v>
      </c>
      <c r="X99" s="67">
        <v>1.85</v>
      </c>
    </row>
    <row r="100" spans="1:24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370</v>
      </c>
      <c r="H100" s="11">
        <v>911810.28</v>
      </c>
      <c r="I100" s="11">
        <v>762375.43</v>
      </c>
      <c r="J100" s="11">
        <v>0</v>
      </c>
      <c r="K100" s="11">
        <v>0</v>
      </c>
      <c r="L100" s="11">
        <v>149434.85</v>
      </c>
      <c r="M100" s="11">
        <v>1472695</v>
      </c>
      <c r="N100" s="11">
        <v>472695</v>
      </c>
      <c r="O100" s="11">
        <v>0</v>
      </c>
      <c r="P100" s="11">
        <v>12658981.33</v>
      </c>
      <c r="Q100" s="11">
        <v>12658981.33</v>
      </c>
      <c r="R100" s="11">
        <v>0</v>
      </c>
      <c r="S100" s="11">
        <v>0</v>
      </c>
      <c r="T100" s="11">
        <v>4225910.33</v>
      </c>
      <c r="U100" s="11">
        <v>588612.68</v>
      </c>
      <c r="V100" s="328">
        <v>0</v>
      </c>
      <c r="W100" s="320">
        <v>136.1</v>
      </c>
      <c r="X100" s="67">
        <v>9.49</v>
      </c>
    </row>
    <row r="101" spans="1:24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11">
        <v>873270.73</v>
      </c>
      <c r="I101" s="11">
        <v>0</v>
      </c>
      <c r="J101" s="11">
        <v>0</v>
      </c>
      <c r="K101" s="11">
        <v>0</v>
      </c>
      <c r="L101" s="11">
        <v>873270.73</v>
      </c>
      <c r="M101" s="11">
        <v>61984</v>
      </c>
      <c r="N101" s="11">
        <v>61984</v>
      </c>
      <c r="O101" s="11">
        <v>0</v>
      </c>
      <c r="P101" s="11">
        <v>3161144</v>
      </c>
      <c r="Q101" s="11">
        <v>3161144</v>
      </c>
      <c r="R101" s="11">
        <v>0</v>
      </c>
      <c r="S101" s="11">
        <v>0</v>
      </c>
      <c r="T101" s="11">
        <v>0</v>
      </c>
      <c r="U101" s="11">
        <v>89770.32</v>
      </c>
      <c r="V101" s="328">
        <v>0</v>
      </c>
      <c r="W101" s="320">
        <v>134.52</v>
      </c>
      <c r="X101" s="67">
        <v>3.82</v>
      </c>
    </row>
    <row r="102" spans="1:24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372</v>
      </c>
      <c r="H102" s="11">
        <v>3124270.75</v>
      </c>
      <c r="I102" s="11">
        <v>0</v>
      </c>
      <c r="J102" s="11">
        <v>0</v>
      </c>
      <c r="K102" s="11">
        <v>3124270.75</v>
      </c>
      <c r="L102" s="11">
        <v>0</v>
      </c>
      <c r="M102" s="11">
        <v>2587780.35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328">
        <v>0</v>
      </c>
      <c r="W102" s="320">
        <v>0</v>
      </c>
      <c r="X102" s="67">
        <v>0</v>
      </c>
    </row>
    <row r="103" spans="1:24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330</v>
      </c>
      <c r="H103" s="11">
        <v>660503.71</v>
      </c>
      <c r="I103" s="11">
        <v>0</v>
      </c>
      <c r="J103" s="11">
        <v>0</v>
      </c>
      <c r="K103" s="11">
        <v>0</v>
      </c>
      <c r="L103" s="11">
        <v>660503.71</v>
      </c>
      <c r="M103" s="11">
        <v>1332088.75</v>
      </c>
      <c r="N103" s="11">
        <v>132088.75</v>
      </c>
      <c r="O103" s="11">
        <v>0</v>
      </c>
      <c r="P103" s="11">
        <v>4603047.35</v>
      </c>
      <c r="Q103" s="11">
        <v>4603047.35</v>
      </c>
      <c r="R103" s="11">
        <v>0</v>
      </c>
      <c r="S103" s="11">
        <v>0</v>
      </c>
      <c r="T103" s="11">
        <v>0</v>
      </c>
      <c r="U103" s="11">
        <v>194946.37</v>
      </c>
      <c r="V103" s="328">
        <v>132088.75</v>
      </c>
      <c r="W103" s="320">
        <v>64.12</v>
      </c>
      <c r="X103" s="67">
        <v>0.87</v>
      </c>
    </row>
    <row r="104" spans="1:24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332</v>
      </c>
      <c r="H104" s="11">
        <v>26292.4</v>
      </c>
      <c r="I104" s="11">
        <v>0</v>
      </c>
      <c r="J104" s="11">
        <v>0</v>
      </c>
      <c r="K104" s="11">
        <v>0</v>
      </c>
      <c r="L104" s="11">
        <v>26292.4</v>
      </c>
      <c r="M104" s="11">
        <v>481137.76</v>
      </c>
      <c r="N104" s="11">
        <v>481137.76</v>
      </c>
      <c r="O104" s="11">
        <v>0</v>
      </c>
      <c r="P104" s="11">
        <v>28051699.86</v>
      </c>
      <c r="Q104" s="11">
        <v>27950930.04</v>
      </c>
      <c r="R104" s="11">
        <v>0</v>
      </c>
      <c r="S104" s="11">
        <v>100769.82</v>
      </c>
      <c r="T104" s="11">
        <v>0</v>
      </c>
      <c r="U104" s="11">
        <v>963708.92</v>
      </c>
      <c r="V104" s="328">
        <v>0</v>
      </c>
      <c r="W104" s="320">
        <v>206.45</v>
      </c>
      <c r="X104" s="67">
        <v>7.09</v>
      </c>
    </row>
    <row r="105" spans="1:24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373</v>
      </c>
      <c r="H105" s="11">
        <v>26834622.82</v>
      </c>
      <c r="I105" s="11">
        <v>0</v>
      </c>
      <c r="J105" s="11">
        <v>0</v>
      </c>
      <c r="K105" s="11">
        <v>20695626.31</v>
      </c>
      <c r="L105" s="11">
        <v>6138996.51</v>
      </c>
      <c r="M105" s="11">
        <v>388350</v>
      </c>
      <c r="N105" s="11">
        <v>388350</v>
      </c>
      <c r="O105" s="11">
        <v>0</v>
      </c>
      <c r="P105" s="11">
        <v>5751050.85</v>
      </c>
      <c r="Q105" s="11">
        <v>5750646.51</v>
      </c>
      <c r="R105" s="11">
        <v>0</v>
      </c>
      <c r="S105" s="11">
        <v>404.34</v>
      </c>
      <c r="T105" s="11">
        <v>0</v>
      </c>
      <c r="U105" s="11">
        <v>408644.71</v>
      </c>
      <c r="V105" s="328">
        <v>0</v>
      </c>
      <c r="W105" s="320">
        <v>19.56</v>
      </c>
      <c r="X105" s="67">
        <v>1.39</v>
      </c>
    </row>
    <row r="106" spans="1:24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374</v>
      </c>
      <c r="H106" s="11">
        <v>1283686.46</v>
      </c>
      <c r="I106" s="11">
        <v>0</v>
      </c>
      <c r="J106" s="11">
        <v>0</v>
      </c>
      <c r="K106" s="11">
        <v>0</v>
      </c>
      <c r="L106" s="11">
        <v>1283686.46</v>
      </c>
      <c r="M106" s="11">
        <v>479946.17</v>
      </c>
      <c r="N106" s="11">
        <v>0</v>
      </c>
      <c r="O106" s="11">
        <v>0</v>
      </c>
      <c r="P106" s="11">
        <v>4622896.39</v>
      </c>
      <c r="Q106" s="11">
        <v>4505695.4</v>
      </c>
      <c r="R106" s="11">
        <v>0</v>
      </c>
      <c r="S106" s="11">
        <v>117200.99</v>
      </c>
      <c r="T106" s="11">
        <v>0</v>
      </c>
      <c r="U106" s="11">
        <v>46134.09</v>
      </c>
      <c r="V106" s="328">
        <v>0</v>
      </c>
      <c r="W106" s="320">
        <v>112.44</v>
      </c>
      <c r="X106" s="67">
        <v>1.12</v>
      </c>
    </row>
    <row r="107" spans="1:24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375</v>
      </c>
      <c r="H107" s="11">
        <v>1448984.66</v>
      </c>
      <c r="I107" s="11">
        <v>0</v>
      </c>
      <c r="J107" s="11">
        <v>0</v>
      </c>
      <c r="K107" s="11">
        <v>0</v>
      </c>
      <c r="L107" s="11">
        <v>1448984.66</v>
      </c>
      <c r="M107" s="11">
        <v>271728.01</v>
      </c>
      <c r="N107" s="11">
        <v>207728.01</v>
      </c>
      <c r="O107" s="11">
        <v>0</v>
      </c>
      <c r="P107" s="11">
        <v>8649416.11</v>
      </c>
      <c r="Q107" s="11">
        <v>8649416.11</v>
      </c>
      <c r="R107" s="11">
        <v>0</v>
      </c>
      <c r="S107" s="11">
        <v>0</v>
      </c>
      <c r="T107" s="11">
        <v>144710</v>
      </c>
      <c r="U107" s="11">
        <v>254505.21</v>
      </c>
      <c r="V107" s="328">
        <v>0</v>
      </c>
      <c r="W107" s="320">
        <v>158.77</v>
      </c>
      <c r="X107" s="67">
        <v>4.75</v>
      </c>
    </row>
    <row r="108" spans="1:24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376</v>
      </c>
      <c r="H108" s="11">
        <v>1302170.68</v>
      </c>
      <c r="I108" s="11">
        <v>130707.73</v>
      </c>
      <c r="J108" s="11">
        <v>0</v>
      </c>
      <c r="K108" s="11">
        <v>0</v>
      </c>
      <c r="L108" s="11">
        <v>1171462.95</v>
      </c>
      <c r="M108" s="11">
        <v>164375</v>
      </c>
      <c r="N108" s="11">
        <v>64375</v>
      </c>
      <c r="O108" s="11">
        <v>100000</v>
      </c>
      <c r="P108" s="11">
        <v>3610481.01</v>
      </c>
      <c r="Q108" s="11">
        <v>3610311</v>
      </c>
      <c r="R108" s="11">
        <v>0</v>
      </c>
      <c r="S108" s="11">
        <v>170.01</v>
      </c>
      <c r="T108" s="11">
        <v>294786</v>
      </c>
      <c r="U108" s="11">
        <v>216700.7</v>
      </c>
      <c r="V108" s="328">
        <v>0</v>
      </c>
      <c r="W108" s="320">
        <v>89.04</v>
      </c>
      <c r="X108" s="67">
        <v>5.81</v>
      </c>
    </row>
    <row r="109" spans="1:24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377</v>
      </c>
      <c r="H109" s="11">
        <v>1296513.58</v>
      </c>
      <c r="I109" s="11">
        <v>956225.06</v>
      </c>
      <c r="J109" s="11">
        <v>0</v>
      </c>
      <c r="K109" s="11">
        <v>0</v>
      </c>
      <c r="L109" s="11">
        <v>340288.52</v>
      </c>
      <c r="M109" s="11">
        <v>0</v>
      </c>
      <c r="N109" s="11">
        <v>0</v>
      </c>
      <c r="O109" s="11">
        <v>0</v>
      </c>
      <c r="P109" s="11">
        <v>26125577.06</v>
      </c>
      <c r="Q109" s="11">
        <v>26125577.06</v>
      </c>
      <c r="R109" s="11">
        <v>0</v>
      </c>
      <c r="S109" s="11">
        <v>0</v>
      </c>
      <c r="T109" s="11">
        <v>0</v>
      </c>
      <c r="U109" s="11">
        <v>319934.16</v>
      </c>
      <c r="V109" s="328">
        <v>0</v>
      </c>
      <c r="W109" s="320">
        <v>384.3</v>
      </c>
      <c r="X109" s="67">
        <v>4.7</v>
      </c>
    </row>
    <row r="110" spans="1:24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378</v>
      </c>
      <c r="H110" s="11">
        <v>55909.16</v>
      </c>
      <c r="I110" s="11">
        <v>0</v>
      </c>
      <c r="J110" s="11">
        <v>0</v>
      </c>
      <c r="K110" s="11">
        <v>0</v>
      </c>
      <c r="L110" s="11">
        <v>55909.16</v>
      </c>
      <c r="M110" s="11">
        <v>119874</v>
      </c>
      <c r="N110" s="11">
        <v>119874</v>
      </c>
      <c r="O110" s="11">
        <v>0</v>
      </c>
      <c r="P110" s="11">
        <v>3445699</v>
      </c>
      <c r="Q110" s="11">
        <v>3437059</v>
      </c>
      <c r="R110" s="11">
        <v>0</v>
      </c>
      <c r="S110" s="11">
        <v>8640</v>
      </c>
      <c r="T110" s="11">
        <v>2156893</v>
      </c>
      <c r="U110" s="11">
        <v>151146.76</v>
      </c>
      <c r="V110" s="328">
        <v>0</v>
      </c>
      <c r="W110" s="320">
        <v>44.24</v>
      </c>
      <c r="X110" s="67">
        <v>5.18</v>
      </c>
    </row>
    <row r="111" spans="1:24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379</v>
      </c>
      <c r="H111" s="11">
        <v>1564011.88</v>
      </c>
      <c r="I111" s="11">
        <v>700000</v>
      </c>
      <c r="J111" s="11">
        <v>0</v>
      </c>
      <c r="K111" s="11">
        <v>0</v>
      </c>
      <c r="L111" s="11">
        <v>864011.88</v>
      </c>
      <c r="M111" s="11">
        <v>14000</v>
      </c>
      <c r="N111" s="11">
        <v>14000</v>
      </c>
      <c r="O111" s="11">
        <v>0</v>
      </c>
      <c r="P111" s="11">
        <v>9236000</v>
      </c>
      <c r="Q111" s="11">
        <v>9236000</v>
      </c>
      <c r="R111" s="11">
        <v>0</v>
      </c>
      <c r="S111" s="11">
        <v>0</v>
      </c>
      <c r="T111" s="11">
        <v>0</v>
      </c>
      <c r="U111" s="11">
        <v>89281.65</v>
      </c>
      <c r="V111" s="328">
        <v>0</v>
      </c>
      <c r="W111" s="320">
        <v>168.93</v>
      </c>
      <c r="X111" s="67">
        <v>1.63</v>
      </c>
    </row>
    <row r="112" spans="1:24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380</v>
      </c>
      <c r="H112" s="11">
        <v>631643.49</v>
      </c>
      <c r="I112" s="11">
        <v>500000</v>
      </c>
      <c r="J112" s="11">
        <v>0</v>
      </c>
      <c r="K112" s="11">
        <v>131643.49</v>
      </c>
      <c r="L112" s="11">
        <v>0</v>
      </c>
      <c r="M112" s="11">
        <v>228190.6</v>
      </c>
      <c r="N112" s="11">
        <v>228190.6</v>
      </c>
      <c r="O112" s="11">
        <v>0</v>
      </c>
      <c r="P112" s="11">
        <v>5085518.43</v>
      </c>
      <c r="Q112" s="11">
        <v>5085518.43</v>
      </c>
      <c r="R112" s="11">
        <v>0</v>
      </c>
      <c r="S112" s="11">
        <v>0</v>
      </c>
      <c r="T112" s="11">
        <v>0</v>
      </c>
      <c r="U112" s="11">
        <v>289685.28</v>
      </c>
      <c r="V112" s="328">
        <v>0</v>
      </c>
      <c r="W112" s="320">
        <v>102.87</v>
      </c>
      <c r="X112" s="67">
        <v>5.86</v>
      </c>
    </row>
    <row r="113" spans="1:24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381</v>
      </c>
      <c r="H113" s="11">
        <v>1237655.04</v>
      </c>
      <c r="I113" s="11">
        <v>993381</v>
      </c>
      <c r="J113" s="11">
        <v>0</v>
      </c>
      <c r="K113" s="11">
        <v>0</v>
      </c>
      <c r="L113" s="11">
        <v>244274.04</v>
      </c>
      <c r="M113" s="11">
        <v>136130</v>
      </c>
      <c r="N113" s="11">
        <v>136130</v>
      </c>
      <c r="O113" s="11">
        <v>0</v>
      </c>
      <c r="P113" s="11">
        <v>4524812.37</v>
      </c>
      <c r="Q113" s="11">
        <v>4334958</v>
      </c>
      <c r="R113" s="11">
        <v>0</v>
      </c>
      <c r="S113" s="11">
        <v>189854.37</v>
      </c>
      <c r="T113" s="11">
        <v>1442366</v>
      </c>
      <c r="U113" s="11">
        <v>185760.87</v>
      </c>
      <c r="V113" s="328">
        <v>0</v>
      </c>
      <c r="W113" s="320">
        <v>195.7</v>
      </c>
      <c r="X113" s="67">
        <v>11.79</v>
      </c>
    </row>
    <row r="114" spans="1:24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335</v>
      </c>
      <c r="H114" s="11">
        <v>3731624.95</v>
      </c>
      <c r="I114" s="11">
        <v>0</v>
      </c>
      <c r="J114" s="11">
        <v>0</v>
      </c>
      <c r="K114" s="11">
        <v>264344.63</v>
      </c>
      <c r="L114" s="11">
        <v>3467280.32</v>
      </c>
      <c r="M114" s="11">
        <v>4451713.25</v>
      </c>
      <c r="N114" s="11">
        <v>123207.18</v>
      </c>
      <c r="O114" s="11">
        <v>0</v>
      </c>
      <c r="P114" s="11">
        <v>3344073.14</v>
      </c>
      <c r="Q114" s="11">
        <v>3344073.14</v>
      </c>
      <c r="R114" s="11">
        <v>0</v>
      </c>
      <c r="S114" s="11">
        <v>0</v>
      </c>
      <c r="T114" s="11">
        <v>0</v>
      </c>
      <c r="U114" s="11">
        <v>168832.05</v>
      </c>
      <c r="V114" s="328">
        <v>0</v>
      </c>
      <c r="W114" s="320">
        <v>65.88</v>
      </c>
      <c r="X114" s="67">
        <v>3.32</v>
      </c>
    </row>
    <row r="115" spans="1:24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336</v>
      </c>
      <c r="H115" s="11">
        <v>2370386.17</v>
      </c>
      <c r="I115" s="11">
        <v>0</v>
      </c>
      <c r="J115" s="11">
        <v>0</v>
      </c>
      <c r="K115" s="11">
        <v>0</v>
      </c>
      <c r="L115" s="11">
        <v>2370386.17</v>
      </c>
      <c r="M115" s="11">
        <v>385000</v>
      </c>
      <c r="N115" s="11">
        <v>385000</v>
      </c>
      <c r="O115" s="11">
        <v>0</v>
      </c>
      <c r="P115" s="11">
        <v>8845087.59</v>
      </c>
      <c r="Q115" s="11">
        <v>8845087.59</v>
      </c>
      <c r="R115" s="11">
        <v>0</v>
      </c>
      <c r="S115" s="11">
        <v>0</v>
      </c>
      <c r="T115" s="11">
        <v>0</v>
      </c>
      <c r="U115" s="11">
        <v>455094.99</v>
      </c>
      <c r="V115" s="328">
        <v>0</v>
      </c>
      <c r="W115" s="320">
        <v>58.64</v>
      </c>
      <c r="X115" s="67">
        <v>3.01</v>
      </c>
    </row>
    <row r="116" spans="1:24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382</v>
      </c>
      <c r="H116" s="11">
        <v>1035662.9</v>
      </c>
      <c r="I116" s="11">
        <v>0</v>
      </c>
      <c r="J116" s="11">
        <v>0</v>
      </c>
      <c r="K116" s="11">
        <v>0</v>
      </c>
      <c r="L116" s="11">
        <v>1035662.9</v>
      </c>
      <c r="M116" s="11">
        <v>1500000</v>
      </c>
      <c r="N116" s="11">
        <v>0</v>
      </c>
      <c r="O116" s="11">
        <v>0</v>
      </c>
      <c r="P116" s="11">
        <v>7213733.51</v>
      </c>
      <c r="Q116" s="11">
        <v>7174834.55</v>
      </c>
      <c r="R116" s="11">
        <v>0</v>
      </c>
      <c r="S116" s="11">
        <v>38898.96</v>
      </c>
      <c r="T116" s="11">
        <v>2374834.55</v>
      </c>
      <c r="U116" s="11">
        <v>63579.71</v>
      </c>
      <c r="V116" s="328">
        <v>0</v>
      </c>
      <c r="W116" s="320">
        <v>61.27</v>
      </c>
      <c r="X116" s="67">
        <v>0.8</v>
      </c>
    </row>
    <row r="117" spans="1:24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383</v>
      </c>
      <c r="H117" s="11">
        <v>3315802.45</v>
      </c>
      <c r="I117" s="11">
        <v>0</v>
      </c>
      <c r="J117" s="11">
        <v>0</v>
      </c>
      <c r="K117" s="11">
        <v>0</v>
      </c>
      <c r="L117" s="11">
        <v>3315802.45</v>
      </c>
      <c r="M117" s="11">
        <v>60354</v>
      </c>
      <c r="N117" s="11">
        <v>60354</v>
      </c>
      <c r="O117" s="11">
        <v>0</v>
      </c>
      <c r="P117" s="11">
        <v>5860944</v>
      </c>
      <c r="Q117" s="11">
        <v>5860944</v>
      </c>
      <c r="R117" s="11">
        <v>0</v>
      </c>
      <c r="S117" s="11">
        <v>0</v>
      </c>
      <c r="T117" s="11">
        <v>1700000</v>
      </c>
      <c r="U117" s="11">
        <v>132380.62</v>
      </c>
      <c r="V117" s="328">
        <v>0</v>
      </c>
      <c r="W117" s="320">
        <v>124.13</v>
      </c>
      <c r="X117" s="67">
        <v>3.94</v>
      </c>
    </row>
    <row r="118" spans="1:24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384</v>
      </c>
      <c r="H118" s="11">
        <v>2704380.9</v>
      </c>
      <c r="I118" s="11">
        <v>0</v>
      </c>
      <c r="J118" s="11">
        <v>1100000</v>
      </c>
      <c r="K118" s="11">
        <v>0</v>
      </c>
      <c r="L118" s="11">
        <v>1604380.9</v>
      </c>
      <c r="M118" s="11">
        <v>1287750</v>
      </c>
      <c r="N118" s="11">
        <v>287750</v>
      </c>
      <c r="O118" s="11">
        <v>0</v>
      </c>
      <c r="P118" s="11">
        <v>9727250</v>
      </c>
      <c r="Q118" s="11">
        <v>9727250</v>
      </c>
      <c r="R118" s="11">
        <v>0</v>
      </c>
      <c r="S118" s="11">
        <v>0</v>
      </c>
      <c r="T118" s="11">
        <v>1980000</v>
      </c>
      <c r="U118" s="11">
        <v>342741.69</v>
      </c>
      <c r="V118" s="328">
        <v>180000</v>
      </c>
      <c r="W118" s="320">
        <v>140.53</v>
      </c>
      <c r="X118" s="67">
        <v>2.95</v>
      </c>
    </row>
    <row r="119" spans="1:24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385</v>
      </c>
      <c r="H119" s="11">
        <v>367906.22</v>
      </c>
      <c r="I119" s="11">
        <v>0</v>
      </c>
      <c r="J119" s="11">
        <v>0</v>
      </c>
      <c r="K119" s="11">
        <v>0</v>
      </c>
      <c r="L119" s="11">
        <v>367906.22</v>
      </c>
      <c r="M119" s="11">
        <v>755348.96</v>
      </c>
      <c r="N119" s="11">
        <v>255348.96</v>
      </c>
      <c r="O119" s="11">
        <v>0</v>
      </c>
      <c r="P119" s="11">
        <v>5880876.28</v>
      </c>
      <c r="Q119" s="11">
        <v>5880876.28</v>
      </c>
      <c r="R119" s="11">
        <v>0</v>
      </c>
      <c r="S119" s="11">
        <v>0</v>
      </c>
      <c r="T119" s="11">
        <v>0</v>
      </c>
      <c r="U119" s="11">
        <v>330780.14</v>
      </c>
      <c r="V119" s="328">
        <v>0</v>
      </c>
      <c r="W119" s="320">
        <v>169.06</v>
      </c>
      <c r="X119" s="67">
        <v>9.5</v>
      </c>
    </row>
    <row r="120" spans="1:24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386</v>
      </c>
      <c r="H120" s="11">
        <v>688237</v>
      </c>
      <c r="I120" s="11">
        <v>0</v>
      </c>
      <c r="J120" s="11">
        <v>0</v>
      </c>
      <c r="K120" s="11">
        <v>0</v>
      </c>
      <c r="L120" s="11">
        <v>688237</v>
      </c>
      <c r="M120" s="11">
        <v>0</v>
      </c>
      <c r="N120" s="11">
        <v>0</v>
      </c>
      <c r="O120" s="11">
        <v>0</v>
      </c>
      <c r="P120" s="11">
        <v>7349200</v>
      </c>
      <c r="Q120" s="11">
        <v>7349200</v>
      </c>
      <c r="R120" s="11">
        <v>0</v>
      </c>
      <c r="S120" s="11">
        <v>0</v>
      </c>
      <c r="T120" s="11">
        <v>0</v>
      </c>
      <c r="U120" s="11">
        <v>87548.35</v>
      </c>
      <c r="V120" s="328">
        <v>0</v>
      </c>
      <c r="W120" s="320">
        <v>179</v>
      </c>
      <c r="X120" s="67">
        <v>2.13</v>
      </c>
    </row>
    <row r="121" spans="1:24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387</v>
      </c>
      <c r="H121" s="11">
        <v>1022915.36</v>
      </c>
      <c r="I121" s="11">
        <v>0</v>
      </c>
      <c r="J121" s="11">
        <v>0</v>
      </c>
      <c r="K121" s="11">
        <v>0</v>
      </c>
      <c r="L121" s="11">
        <v>1022915.36</v>
      </c>
      <c r="M121" s="11">
        <v>147716</v>
      </c>
      <c r="N121" s="11">
        <v>147716</v>
      </c>
      <c r="O121" s="11">
        <v>0</v>
      </c>
      <c r="P121" s="11">
        <v>2382784</v>
      </c>
      <c r="Q121" s="11">
        <v>2382784</v>
      </c>
      <c r="R121" s="11">
        <v>0</v>
      </c>
      <c r="S121" s="11">
        <v>0</v>
      </c>
      <c r="T121" s="11">
        <v>0</v>
      </c>
      <c r="U121" s="11">
        <v>175805.45</v>
      </c>
      <c r="V121" s="328">
        <v>0</v>
      </c>
      <c r="W121" s="320">
        <v>71.79</v>
      </c>
      <c r="X121" s="67">
        <v>5.29</v>
      </c>
    </row>
    <row r="122" spans="1:24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388</v>
      </c>
      <c r="H122" s="11">
        <v>1422991.35</v>
      </c>
      <c r="I122" s="11">
        <v>0</v>
      </c>
      <c r="J122" s="11">
        <v>0</v>
      </c>
      <c r="K122" s="11">
        <v>0</v>
      </c>
      <c r="L122" s="11">
        <v>1422991.35</v>
      </c>
      <c r="M122" s="11">
        <v>1008026</v>
      </c>
      <c r="N122" s="11">
        <v>8026</v>
      </c>
      <c r="O122" s="11">
        <v>0</v>
      </c>
      <c r="P122" s="11">
        <v>16245457.71</v>
      </c>
      <c r="Q122" s="11">
        <v>16245457.71</v>
      </c>
      <c r="R122" s="11">
        <v>0</v>
      </c>
      <c r="S122" s="11">
        <v>0</v>
      </c>
      <c r="T122" s="11">
        <v>0</v>
      </c>
      <c r="U122" s="11">
        <v>241549.52</v>
      </c>
      <c r="V122" s="328">
        <v>0</v>
      </c>
      <c r="W122" s="320">
        <v>147.94</v>
      </c>
      <c r="X122" s="67">
        <v>2.19</v>
      </c>
    </row>
    <row r="123" spans="1:24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389</v>
      </c>
      <c r="H123" s="11">
        <v>289449.95</v>
      </c>
      <c r="I123" s="11">
        <v>189449.95</v>
      </c>
      <c r="J123" s="11">
        <v>0</v>
      </c>
      <c r="K123" s="11">
        <v>0</v>
      </c>
      <c r="L123" s="11">
        <v>100000</v>
      </c>
      <c r="M123" s="11">
        <v>85120</v>
      </c>
      <c r="N123" s="11">
        <v>85120</v>
      </c>
      <c r="O123" s="11">
        <v>0</v>
      </c>
      <c r="P123" s="11">
        <v>7941557.47</v>
      </c>
      <c r="Q123" s="11">
        <v>7736260</v>
      </c>
      <c r="R123" s="11">
        <v>0</v>
      </c>
      <c r="S123" s="11">
        <v>205297.47</v>
      </c>
      <c r="T123" s="11">
        <v>0</v>
      </c>
      <c r="U123" s="11">
        <v>152697.64</v>
      </c>
      <c r="V123" s="328">
        <v>0</v>
      </c>
      <c r="W123" s="320">
        <v>166.59</v>
      </c>
      <c r="X123" s="67">
        <v>3.2</v>
      </c>
    </row>
    <row r="124" spans="1:24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390</v>
      </c>
      <c r="H124" s="11">
        <v>1002089.54</v>
      </c>
      <c r="I124" s="11">
        <v>0</v>
      </c>
      <c r="J124" s="11">
        <v>0</v>
      </c>
      <c r="K124" s="11">
        <v>0</v>
      </c>
      <c r="L124" s="11">
        <v>1002089.54</v>
      </c>
      <c r="M124" s="11">
        <v>306731</v>
      </c>
      <c r="N124" s="11">
        <v>206731</v>
      </c>
      <c r="O124" s="11">
        <v>100000</v>
      </c>
      <c r="P124" s="11">
        <v>6669681</v>
      </c>
      <c r="Q124" s="11">
        <v>6669681</v>
      </c>
      <c r="R124" s="11">
        <v>0</v>
      </c>
      <c r="S124" s="11">
        <v>0</v>
      </c>
      <c r="T124" s="11">
        <v>0</v>
      </c>
      <c r="U124" s="11">
        <v>401887.48</v>
      </c>
      <c r="V124" s="328">
        <v>0</v>
      </c>
      <c r="W124" s="320">
        <v>249.02</v>
      </c>
      <c r="X124" s="67">
        <v>15</v>
      </c>
    </row>
    <row r="125" spans="1:24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391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379749.74</v>
      </c>
      <c r="N125" s="11">
        <v>305511</v>
      </c>
      <c r="O125" s="11">
        <v>0</v>
      </c>
      <c r="P125" s="11">
        <v>7718914.17</v>
      </c>
      <c r="Q125" s="11">
        <v>7645373</v>
      </c>
      <c r="R125" s="11">
        <v>0</v>
      </c>
      <c r="S125" s="11">
        <v>73541.17</v>
      </c>
      <c r="T125" s="11">
        <v>0</v>
      </c>
      <c r="U125" s="11">
        <v>309493.78</v>
      </c>
      <c r="V125" s="328">
        <v>0</v>
      </c>
      <c r="W125" s="320">
        <v>91.55</v>
      </c>
      <c r="X125" s="67">
        <v>3.67</v>
      </c>
    </row>
    <row r="126" spans="1:24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392</v>
      </c>
      <c r="H126" s="11">
        <v>136223.6</v>
      </c>
      <c r="I126" s="11">
        <v>0</v>
      </c>
      <c r="J126" s="11">
        <v>0</v>
      </c>
      <c r="K126" s="11">
        <v>0</v>
      </c>
      <c r="L126" s="11">
        <v>136223.6</v>
      </c>
      <c r="M126" s="11">
        <v>136826</v>
      </c>
      <c r="N126" s="11">
        <v>136826</v>
      </c>
      <c r="O126" s="11">
        <v>0</v>
      </c>
      <c r="P126" s="11">
        <v>4624149.38</v>
      </c>
      <c r="Q126" s="11">
        <v>4624149.38</v>
      </c>
      <c r="R126" s="11">
        <v>0</v>
      </c>
      <c r="S126" s="11">
        <v>0</v>
      </c>
      <c r="T126" s="11">
        <v>0</v>
      </c>
      <c r="U126" s="11">
        <v>194894.46</v>
      </c>
      <c r="V126" s="328">
        <v>0</v>
      </c>
      <c r="W126" s="320">
        <v>117.48</v>
      </c>
      <c r="X126" s="67">
        <v>4.95</v>
      </c>
    </row>
    <row r="127" spans="1:24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337</v>
      </c>
      <c r="H127" s="11">
        <v>261087.41</v>
      </c>
      <c r="I127" s="11">
        <v>0</v>
      </c>
      <c r="J127" s="11">
        <v>0</v>
      </c>
      <c r="K127" s="11">
        <v>0</v>
      </c>
      <c r="L127" s="11">
        <v>261087.41</v>
      </c>
      <c r="M127" s="11">
        <v>56011</v>
      </c>
      <c r="N127" s="11">
        <v>56011</v>
      </c>
      <c r="O127" s="11">
        <v>0</v>
      </c>
      <c r="P127" s="11">
        <v>19446661.64</v>
      </c>
      <c r="Q127" s="11">
        <v>19431225.44</v>
      </c>
      <c r="R127" s="11">
        <v>0</v>
      </c>
      <c r="S127" s="11">
        <v>15436.2</v>
      </c>
      <c r="T127" s="11">
        <v>4161850.44</v>
      </c>
      <c r="U127" s="11">
        <v>271419.06</v>
      </c>
      <c r="V127" s="328">
        <v>32886</v>
      </c>
      <c r="W127" s="320">
        <v>171.81</v>
      </c>
      <c r="X127" s="67">
        <v>2.68</v>
      </c>
    </row>
    <row r="128" spans="1:24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338</v>
      </c>
      <c r="H128" s="11">
        <v>563344.43</v>
      </c>
      <c r="I128" s="11">
        <v>0</v>
      </c>
      <c r="J128" s="11">
        <v>0</v>
      </c>
      <c r="K128" s="11">
        <v>0</v>
      </c>
      <c r="L128" s="11">
        <v>563344.43</v>
      </c>
      <c r="M128" s="11">
        <v>0</v>
      </c>
      <c r="N128" s="11">
        <v>0</v>
      </c>
      <c r="O128" s="11">
        <v>0</v>
      </c>
      <c r="P128" s="11">
        <v>17008165.01</v>
      </c>
      <c r="Q128" s="11">
        <v>17008165.01</v>
      </c>
      <c r="R128" s="11">
        <v>0</v>
      </c>
      <c r="S128" s="11">
        <v>0</v>
      </c>
      <c r="T128" s="11">
        <v>0</v>
      </c>
      <c r="U128" s="11">
        <v>255661.08</v>
      </c>
      <c r="V128" s="328">
        <v>0</v>
      </c>
      <c r="W128" s="320">
        <v>195.31</v>
      </c>
      <c r="X128" s="67">
        <v>2.93</v>
      </c>
    </row>
    <row r="129" spans="1:24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339</v>
      </c>
      <c r="H129" s="11">
        <v>1237355.58</v>
      </c>
      <c r="I129" s="11">
        <v>0</v>
      </c>
      <c r="J129" s="11">
        <v>0</v>
      </c>
      <c r="K129" s="11">
        <v>0</v>
      </c>
      <c r="L129" s="11">
        <v>1237355.58</v>
      </c>
      <c r="M129" s="11">
        <v>1234502</v>
      </c>
      <c r="N129" s="11">
        <v>1234502</v>
      </c>
      <c r="O129" s="11">
        <v>0</v>
      </c>
      <c r="P129" s="11">
        <v>23441919</v>
      </c>
      <c r="Q129" s="11">
        <v>23441919</v>
      </c>
      <c r="R129" s="11">
        <v>0</v>
      </c>
      <c r="S129" s="11">
        <v>0</v>
      </c>
      <c r="T129" s="11">
        <v>0</v>
      </c>
      <c r="U129" s="11">
        <v>1470837.71</v>
      </c>
      <c r="V129" s="328">
        <v>900000</v>
      </c>
      <c r="W129" s="320">
        <v>161.4</v>
      </c>
      <c r="X129" s="67">
        <v>3.93</v>
      </c>
    </row>
    <row r="130" spans="1:24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11">
        <v>13325347.82</v>
      </c>
      <c r="I130" s="11">
        <v>0</v>
      </c>
      <c r="J130" s="11">
        <v>0</v>
      </c>
      <c r="K130" s="11">
        <v>6895347.82</v>
      </c>
      <c r="L130" s="11">
        <v>6430000</v>
      </c>
      <c r="M130" s="11">
        <v>14300000</v>
      </c>
      <c r="N130" s="11">
        <v>0</v>
      </c>
      <c r="O130" s="11">
        <v>0</v>
      </c>
      <c r="P130" s="11">
        <v>6430000</v>
      </c>
      <c r="Q130" s="11">
        <v>6430000</v>
      </c>
      <c r="R130" s="11">
        <v>0</v>
      </c>
      <c r="S130" s="11">
        <v>0</v>
      </c>
      <c r="T130" s="11">
        <v>0</v>
      </c>
      <c r="U130" s="11">
        <v>55491.77</v>
      </c>
      <c r="V130" s="328">
        <v>0</v>
      </c>
      <c r="W130" s="320">
        <v>82.02</v>
      </c>
      <c r="X130" s="67">
        <v>0.7</v>
      </c>
    </row>
    <row r="131" spans="1:24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11">
        <v>485790.75</v>
      </c>
      <c r="I131" s="11">
        <v>427303</v>
      </c>
      <c r="J131" s="11">
        <v>0</v>
      </c>
      <c r="K131" s="11">
        <v>0</v>
      </c>
      <c r="L131" s="11">
        <v>58487.75</v>
      </c>
      <c r="M131" s="11">
        <v>58500</v>
      </c>
      <c r="N131" s="11">
        <v>58500</v>
      </c>
      <c r="O131" s="11">
        <v>0</v>
      </c>
      <c r="P131" s="11">
        <v>6070372.28</v>
      </c>
      <c r="Q131" s="11">
        <v>6070372.28</v>
      </c>
      <c r="R131" s="11">
        <v>0</v>
      </c>
      <c r="S131" s="11">
        <v>0</v>
      </c>
      <c r="T131" s="11">
        <v>2308785.28</v>
      </c>
      <c r="U131" s="11">
        <v>103791.24</v>
      </c>
      <c r="V131" s="328">
        <v>0</v>
      </c>
      <c r="W131" s="320">
        <v>117.59</v>
      </c>
      <c r="X131" s="67">
        <v>3.24</v>
      </c>
    </row>
    <row r="132" spans="1:24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395</v>
      </c>
      <c r="H132" s="11">
        <v>288268.88</v>
      </c>
      <c r="I132" s="11">
        <v>251789.88</v>
      </c>
      <c r="J132" s="11">
        <v>0</v>
      </c>
      <c r="K132" s="11">
        <v>0</v>
      </c>
      <c r="L132" s="11">
        <v>36479</v>
      </c>
      <c r="M132" s="11">
        <v>162958.25</v>
      </c>
      <c r="N132" s="11">
        <v>162958.25</v>
      </c>
      <c r="O132" s="11">
        <v>0</v>
      </c>
      <c r="P132" s="11">
        <v>5256846.24</v>
      </c>
      <c r="Q132" s="11">
        <v>5169174.38</v>
      </c>
      <c r="R132" s="11">
        <v>0</v>
      </c>
      <c r="S132" s="11">
        <v>87671.86</v>
      </c>
      <c r="T132" s="11">
        <v>0</v>
      </c>
      <c r="U132" s="11">
        <v>245113.77</v>
      </c>
      <c r="V132" s="328">
        <v>0</v>
      </c>
      <c r="W132" s="320">
        <v>225.56</v>
      </c>
      <c r="X132" s="67">
        <v>10.51</v>
      </c>
    </row>
    <row r="133" spans="1:24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396</v>
      </c>
      <c r="H133" s="11">
        <v>148223</v>
      </c>
      <c r="I133" s="11">
        <v>0</v>
      </c>
      <c r="J133" s="11">
        <v>0</v>
      </c>
      <c r="K133" s="11">
        <v>0</v>
      </c>
      <c r="L133" s="11">
        <v>148223</v>
      </c>
      <c r="M133" s="11">
        <v>160276.98</v>
      </c>
      <c r="N133" s="11">
        <v>160276.98</v>
      </c>
      <c r="O133" s="11">
        <v>0</v>
      </c>
      <c r="P133" s="11">
        <v>5792947.74</v>
      </c>
      <c r="Q133" s="11">
        <v>5792601.74</v>
      </c>
      <c r="R133" s="11">
        <v>0</v>
      </c>
      <c r="S133" s="11">
        <v>346</v>
      </c>
      <c r="T133" s="11">
        <v>0</v>
      </c>
      <c r="U133" s="11">
        <v>240427.93</v>
      </c>
      <c r="V133" s="328">
        <v>0</v>
      </c>
      <c r="W133" s="320">
        <v>114.96</v>
      </c>
      <c r="X133" s="67">
        <v>4.77</v>
      </c>
    </row>
    <row r="134" spans="1:24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397</v>
      </c>
      <c r="H134" s="11">
        <v>466117.73</v>
      </c>
      <c r="I134" s="11">
        <v>0</v>
      </c>
      <c r="J134" s="11">
        <v>0</v>
      </c>
      <c r="K134" s="11">
        <v>0</v>
      </c>
      <c r="L134" s="11">
        <v>466117.73</v>
      </c>
      <c r="M134" s="11">
        <v>30000</v>
      </c>
      <c r="N134" s="11">
        <v>30000</v>
      </c>
      <c r="O134" s="11">
        <v>0</v>
      </c>
      <c r="P134" s="11">
        <v>160000</v>
      </c>
      <c r="Q134" s="11">
        <v>160000</v>
      </c>
      <c r="R134" s="11">
        <v>0</v>
      </c>
      <c r="S134" s="11">
        <v>0</v>
      </c>
      <c r="T134" s="11">
        <v>160000</v>
      </c>
      <c r="U134" s="11">
        <v>32622.23</v>
      </c>
      <c r="V134" s="328">
        <v>30000</v>
      </c>
      <c r="W134" s="320">
        <v>0</v>
      </c>
      <c r="X134" s="67">
        <v>0.19</v>
      </c>
    </row>
    <row r="135" spans="1:24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398</v>
      </c>
      <c r="H135" s="11">
        <v>350242.03</v>
      </c>
      <c r="I135" s="11">
        <v>145412.08</v>
      </c>
      <c r="J135" s="11">
        <v>0</v>
      </c>
      <c r="K135" s="11">
        <v>0</v>
      </c>
      <c r="L135" s="11">
        <v>204829.95</v>
      </c>
      <c r="M135" s="11">
        <v>404902</v>
      </c>
      <c r="N135" s="11">
        <v>404902</v>
      </c>
      <c r="O135" s="11">
        <v>0</v>
      </c>
      <c r="P135" s="11">
        <v>12295939.33</v>
      </c>
      <c r="Q135" s="11">
        <v>11801699.12</v>
      </c>
      <c r="R135" s="11">
        <v>0</v>
      </c>
      <c r="S135" s="11">
        <v>494240.21</v>
      </c>
      <c r="T135" s="11">
        <v>3183316.35</v>
      </c>
      <c r="U135" s="11">
        <v>509856.78</v>
      </c>
      <c r="V135" s="328">
        <v>0</v>
      </c>
      <c r="W135" s="320">
        <v>139.07</v>
      </c>
      <c r="X135" s="67">
        <v>7.78</v>
      </c>
    </row>
    <row r="136" spans="1:24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399</v>
      </c>
      <c r="H136" s="11">
        <v>882386.4</v>
      </c>
      <c r="I136" s="11">
        <v>0</v>
      </c>
      <c r="J136" s="11">
        <v>0</v>
      </c>
      <c r="K136" s="11">
        <v>0</v>
      </c>
      <c r="L136" s="11">
        <v>882386.4</v>
      </c>
      <c r="M136" s="11">
        <v>93750</v>
      </c>
      <c r="N136" s="11">
        <v>93750</v>
      </c>
      <c r="O136" s="11">
        <v>0</v>
      </c>
      <c r="P136" s="11">
        <v>1606250</v>
      </c>
      <c r="Q136" s="11">
        <v>1606250</v>
      </c>
      <c r="R136" s="11">
        <v>0</v>
      </c>
      <c r="S136" s="11">
        <v>0</v>
      </c>
      <c r="T136" s="11">
        <v>0</v>
      </c>
      <c r="U136" s="11">
        <v>118932.31</v>
      </c>
      <c r="V136" s="328">
        <v>0</v>
      </c>
      <c r="W136" s="320">
        <v>42.68</v>
      </c>
      <c r="X136" s="67">
        <v>3.16</v>
      </c>
    </row>
    <row r="137" spans="1:24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400</v>
      </c>
      <c r="H137" s="11">
        <v>120125.73</v>
      </c>
      <c r="I137" s="11">
        <v>0</v>
      </c>
      <c r="J137" s="11">
        <v>0</v>
      </c>
      <c r="K137" s="11">
        <v>0</v>
      </c>
      <c r="L137" s="11">
        <v>120125.73</v>
      </c>
      <c r="M137" s="11">
        <v>234400</v>
      </c>
      <c r="N137" s="11">
        <v>234400</v>
      </c>
      <c r="O137" s="11">
        <v>0</v>
      </c>
      <c r="P137" s="11">
        <v>4162600</v>
      </c>
      <c r="Q137" s="11">
        <v>4162600</v>
      </c>
      <c r="R137" s="11">
        <v>0</v>
      </c>
      <c r="S137" s="11">
        <v>0</v>
      </c>
      <c r="T137" s="11">
        <v>0</v>
      </c>
      <c r="U137" s="11">
        <v>275903.24</v>
      </c>
      <c r="V137" s="328">
        <v>0</v>
      </c>
      <c r="W137" s="320">
        <v>65.04</v>
      </c>
      <c r="X137" s="67">
        <v>4.31</v>
      </c>
    </row>
    <row r="138" spans="1:24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401</v>
      </c>
      <c r="H138" s="11">
        <v>11173261</v>
      </c>
      <c r="I138" s="11">
        <v>0</v>
      </c>
      <c r="J138" s="11">
        <v>0</v>
      </c>
      <c r="K138" s="11">
        <v>11173261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328">
        <v>0</v>
      </c>
      <c r="W138" s="320">
        <v>0</v>
      </c>
      <c r="X138" s="67">
        <v>0</v>
      </c>
    </row>
    <row r="139" spans="1:24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402</v>
      </c>
      <c r="H139" s="11">
        <v>1570955.1</v>
      </c>
      <c r="I139" s="11">
        <v>327345.35</v>
      </c>
      <c r="J139" s="11">
        <v>0</v>
      </c>
      <c r="K139" s="11">
        <v>0</v>
      </c>
      <c r="L139" s="11">
        <v>1243609.75</v>
      </c>
      <c r="M139" s="11">
        <v>1094207</v>
      </c>
      <c r="N139" s="11">
        <v>94207</v>
      </c>
      <c r="O139" s="11">
        <v>0</v>
      </c>
      <c r="P139" s="11">
        <v>4108791.33</v>
      </c>
      <c r="Q139" s="11">
        <v>4108791.33</v>
      </c>
      <c r="R139" s="11">
        <v>0</v>
      </c>
      <c r="S139" s="11">
        <v>0</v>
      </c>
      <c r="T139" s="11">
        <v>777435.33</v>
      </c>
      <c r="U139" s="11">
        <v>153702.12</v>
      </c>
      <c r="V139" s="328">
        <v>0</v>
      </c>
      <c r="W139" s="320">
        <v>136.25</v>
      </c>
      <c r="X139" s="67">
        <v>6.28</v>
      </c>
    </row>
    <row r="140" spans="1:24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403</v>
      </c>
      <c r="H140" s="11">
        <v>155552.6</v>
      </c>
      <c r="I140" s="11">
        <v>0</v>
      </c>
      <c r="J140" s="11">
        <v>0</v>
      </c>
      <c r="K140" s="11">
        <v>0</v>
      </c>
      <c r="L140" s="11">
        <v>155552.6</v>
      </c>
      <c r="M140" s="11">
        <v>345837.5</v>
      </c>
      <c r="N140" s="11">
        <v>345837.5</v>
      </c>
      <c r="O140" s="11">
        <v>0</v>
      </c>
      <c r="P140" s="11">
        <v>3253547.84</v>
      </c>
      <c r="Q140" s="11">
        <v>3253547.84</v>
      </c>
      <c r="R140" s="11">
        <v>0</v>
      </c>
      <c r="S140" s="11">
        <v>0</v>
      </c>
      <c r="T140" s="11">
        <v>260824.84</v>
      </c>
      <c r="U140" s="11">
        <v>381586.11</v>
      </c>
      <c r="V140" s="328">
        <v>164287.5</v>
      </c>
      <c r="W140" s="320">
        <v>80.12</v>
      </c>
      <c r="X140" s="67">
        <v>5.81</v>
      </c>
    </row>
    <row r="141" spans="1:24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404</v>
      </c>
      <c r="H141" s="11">
        <v>745846.09</v>
      </c>
      <c r="I141" s="11">
        <v>679956.48</v>
      </c>
      <c r="J141" s="11">
        <v>0</v>
      </c>
      <c r="K141" s="11">
        <v>0</v>
      </c>
      <c r="L141" s="11">
        <v>65889.61</v>
      </c>
      <c r="M141" s="11">
        <v>324387.5</v>
      </c>
      <c r="N141" s="11">
        <v>324387.5</v>
      </c>
      <c r="O141" s="11">
        <v>0</v>
      </c>
      <c r="P141" s="11">
        <v>13436858.71</v>
      </c>
      <c r="Q141" s="11">
        <v>13333916.34</v>
      </c>
      <c r="R141" s="11">
        <v>0</v>
      </c>
      <c r="S141" s="11">
        <v>102942.37</v>
      </c>
      <c r="T141" s="11">
        <v>1073925</v>
      </c>
      <c r="U141" s="11">
        <v>554540.4</v>
      </c>
      <c r="V141" s="328">
        <v>255838.5</v>
      </c>
      <c r="W141" s="320">
        <v>273.8</v>
      </c>
      <c r="X141" s="67">
        <v>6.61</v>
      </c>
    </row>
    <row r="142" spans="1:24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405</v>
      </c>
      <c r="H142" s="11">
        <v>6591937.8</v>
      </c>
      <c r="I142" s="11">
        <v>0</v>
      </c>
      <c r="J142" s="11">
        <v>0</v>
      </c>
      <c r="K142" s="11">
        <v>5016937.8</v>
      </c>
      <c r="L142" s="11">
        <v>1575000</v>
      </c>
      <c r="M142" s="11">
        <v>65625</v>
      </c>
      <c r="N142" s="11">
        <v>65625</v>
      </c>
      <c r="O142" s="11">
        <v>0</v>
      </c>
      <c r="P142" s="11">
        <v>1509375</v>
      </c>
      <c r="Q142" s="11">
        <v>1509375</v>
      </c>
      <c r="R142" s="11">
        <v>0</v>
      </c>
      <c r="S142" s="11">
        <v>0</v>
      </c>
      <c r="T142" s="11">
        <v>0</v>
      </c>
      <c r="U142" s="11">
        <v>81941.49</v>
      </c>
      <c r="V142" s="328">
        <v>0</v>
      </c>
      <c r="W142" s="320">
        <v>48.84</v>
      </c>
      <c r="X142" s="67">
        <v>2.65</v>
      </c>
    </row>
    <row r="143" spans="1:24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406</v>
      </c>
      <c r="H143" s="11">
        <v>614884.81</v>
      </c>
      <c r="I143" s="11">
        <v>500174.93</v>
      </c>
      <c r="J143" s="11">
        <v>0</v>
      </c>
      <c r="K143" s="11">
        <v>0</v>
      </c>
      <c r="L143" s="11">
        <v>114709.88</v>
      </c>
      <c r="M143" s="11">
        <v>311720.45</v>
      </c>
      <c r="N143" s="11">
        <v>311720.45</v>
      </c>
      <c r="O143" s="11">
        <v>0</v>
      </c>
      <c r="P143" s="11">
        <v>7367414.68</v>
      </c>
      <c r="Q143" s="11">
        <v>7367414.68</v>
      </c>
      <c r="R143" s="11">
        <v>0</v>
      </c>
      <c r="S143" s="11">
        <v>0</v>
      </c>
      <c r="T143" s="11">
        <v>0</v>
      </c>
      <c r="U143" s="11">
        <v>404732.36</v>
      </c>
      <c r="V143" s="328">
        <v>0</v>
      </c>
      <c r="W143" s="320">
        <v>181.68</v>
      </c>
      <c r="X143" s="67">
        <v>9.98</v>
      </c>
    </row>
    <row r="144" spans="1:24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407</v>
      </c>
      <c r="H144" s="11">
        <v>302132.13</v>
      </c>
      <c r="I144" s="11">
        <v>0</v>
      </c>
      <c r="J144" s="11">
        <v>0</v>
      </c>
      <c r="K144" s="11">
        <v>0</v>
      </c>
      <c r="L144" s="11">
        <v>302132.13</v>
      </c>
      <c r="M144" s="11">
        <v>57527</v>
      </c>
      <c r="N144" s="11">
        <v>57527</v>
      </c>
      <c r="O144" s="11">
        <v>0</v>
      </c>
      <c r="P144" s="11">
        <v>6918731.91</v>
      </c>
      <c r="Q144" s="11">
        <v>6917580</v>
      </c>
      <c r="R144" s="11">
        <v>0</v>
      </c>
      <c r="S144" s="11">
        <v>1151.91</v>
      </c>
      <c r="T144" s="11">
        <v>0</v>
      </c>
      <c r="U144" s="11">
        <v>144307.66</v>
      </c>
      <c r="V144" s="328">
        <v>0</v>
      </c>
      <c r="W144" s="320">
        <v>116.75</v>
      </c>
      <c r="X144" s="67">
        <v>2.43</v>
      </c>
    </row>
    <row r="145" spans="1:24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346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1335726.54</v>
      </c>
      <c r="N145" s="11">
        <v>504545.83</v>
      </c>
      <c r="O145" s="11">
        <v>400000</v>
      </c>
      <c r="P145" s="11">
        <v>18340550.87</v>
      </c>
      <c r="Q145" s="11">
        <v>18340550.87</v>
      </c>
      <c r="R145" s="11">
        <v>0</v>
      </c>
      <c r="S145" s="11">
        <v>0</v>
      </c>
      <c r="T145" s="11">
        <v>0</v>
      </c>
      <c r="U145" s="11">
        <v>1156944.74</v>
      </c>
      <c r="V145" s="328">
        <v>0</v>
      </c>
      <c r="W145" s="320">
        <v>132.26</v>
      </c>
      <c r="X145" s="67">
        <v>8.34</v>
      </c>
    </row>
    <row r="146" spans="1:24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408</v>
      </c>
      <c r="H146" s="11">
        <v>745774.74</v>
      </c>
      <c r="I146" s="11">
        <v>0</v>
      </c>
      <c r="J146" s="11">
        <v>0</v>
      </c>
      <c r="K146" s="11">
        <v>0</v>
      </c>
      <c r="L146" s="11">
        <v>745774.74</v>
      </c>
      <c r="M146" s="11">
        <v>1307065.15</v>
      </c>
      <c r="N146" s="11">
        <v>1307065.15</v>
      </c>
      <c r="O146" s="11">
        <v>0</v>
      </c>
      <c r="P146" s="11">
        <v>5926640.55</v>
      </c>
      <c r="Q146" s="11">
        <v>5926640.55</v>
      </c>
      <c r="R146" s="11">
        <v>0</v>
      </c>
      <c r="S146" s="11">
        <v>0</v>
      </c>
      <c r="T146" s="11">
        <v>0</v>
      </c>
      <c r="U146" s="11">
        <v>1381934.15</v>
      </c>
      <c r="V146" s="328">
        <v>1105223.01</v>
      </c>
      <c r="W146" s="320">
        <v>106.04</v>
      </c>
      <c r="X146" s="67">
        <v>4.95</v>
      </c>
    </row>
    <row r="147" spans="1:24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409</v>
      </c>
      <c r="H147" s="11">
        <v>605674.09</v>
      </c>
      <c r="I147" s="11">
        <v>500000</v>
      </c>
      <c r="J147" s="11">
        <v>0</v>
      </c>
      <c r="K147" s="11">
        <v>0</v>
      </c>
      <c r="L147" s="11">
        <v>105674.09</v>
      </c>
      <c r="M147" s="11">
        <v>114061.71</v>
      </c>
      <c r="N147" s="11">
        <v>114061.71</v>
      </c>
      <c r="O147" s="11">
        <v>0</v>
      </c>
      <c r="P147" s="11">
        <v>6576342.51</v>
      </c>
      <c r="Q147" s="11">
        <v>6527400</v>
      </c>
      <c r="R147" s="11">
        <v>0</v>
      </c>
      <c r="S147" s="11">
        <v>48942.51</v>
      </c>
      <c r="T147" s="11">
        <v>0</v>
      </c>
      <c r="U147" s="11">
        <v>156576.09</v>
      </c>
      <c r="V147" s="328">
        <v>0</v>
      </c>
      <c r="W147" s="320">
        <v>151.29</v>
      </c>
      <c r="X147" s="67">
        <v>3.6</v>
      </c>
    </row>
    <row r="148" spans="1:24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11">
        <v>4082458.55</v>
      </c>
      <c r="I148" s="11">
        <v>0</v>
      </c>
      <c r="J148" s="11">
        <v>0</v>
      </c>
      <c r="K148" s="11">
        <v>4082458.55</v>
      </c>
      <c r="L148" s="11">
        <v>0</v>
      </c>
      <c r="M148" s="11">
        <v>0</v>
      </c>
      <c r="N148" s="11">
        <v>0</v>
      </c>
      <c r="O148" s="11">
        <v>0</v>
      </c>
      <c r="P148" s="11">
        <v>359</v>
      </c>
      <c r="Q148" s="11">
        <v>0</v>
      </c>
      <c r="R148" s="11">
        <v>0</v>
      </c>
      <c r="S148" s="11">
        <v>359</v>
      </c>
      <c r="T148" s="11">
        <v>0</v>
      </c>
      <c r="U148" s="11">
        <v>0</v>
      </c>
      <c r="V148" s="328">
        <v>0</v>
      </c>
      <c r="W148" s="320">
        <v>0</v>
      </c>
      <c r="X148" s="67">
        <v>0</v>
      </c>
    </row>
    <row r="149" spans="1:24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411</v>
      </c>
      <c r="H149" s="11">
        <v>349573.41</v>
      </c>
      <c r="I149" s="11">
        <v>0</v>
      </c>
      <c r="J149" s="11">
        <v>0</v>
      </c>
      <c r="K149" s="11">
        <v>0</v>
      </c>
      <c r="L149" s="11">
        <v>349573.41</v>
      </c>
      <c r="M149" s="11">
        <v>703526</v>
      </c>
      <c r="N149" s="11">
        <v>153526</v>
      </c>
      <c r="O149" s="11">
        <v>0</v>
      </c>
      <c r="P149" s="11">
        <v>4828046.41</v>
      </c>
      <c r="Q149" s="11">
        <v>4798654.36</v>
      </c>
      <c r="R149" s="11">
        <v>0</v>
      </c>
      <c r="S149" s="11">
        <v>29392.05</v>
      </c>
      <c r="T149" s="11">
        <v>0</v>
      </c>
      <c r="U149" s="11">
        <v>227208.39</v>
      </c>
      <c r="V149" s="328">
        <v>0</v>
      </c>
      <c r="W149" s="320">
        <v>150.59</v>
      </c>
      <c r="X149" s="67">
        <v>7.08</v>
      </c>
    </row>
    <row r="150" spans="1:24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412</v>
      </c>
      <c r="H150" s="11">
        <v>916835</v>
      </c>
      <c r="I150" s="11">
        <v>0</v>
      </c>
      <c r="J150" s="11">
        <v>0</v>
      </c>
      <c r="K150" s="11">
        <v>0</v>
      </c>
      <c r="L150" s="11">
        <v>916835</v>
      </c>
      <c r="M150" s="11">
        <v>225278</v>
      </c>
      <c r="N150" s="11">
        <v>225278</v>
      </c>
      <c r="O150" s="11">
        <v>0</v>
      </c>
      <c r="P150" s="11">
        <v>7877902.95</v>
      </c>
      <c r="Q150" s="11">
        <v>7847700</v>
      </c>
      <c r="R150" s="11">
        <v>0</v>
      </c>
      <c r="S150" s="11">
        <v>30202.95</v>
      </c>
      <c r="T150" s="11">
        <v>0</v>
      </c>
      <c r="U150" s="11">
        <v>351387.13</v>
      </c>
      <c r="V150" s="328">
        <v>0</v>
      </c>
      <c r="W150" s="320">
        <v>127.45</v>
      </c>
      <c r="X150" s="67">
        <v>5.68</v>
      </c>
    </row>
    <row r="151" spans="1:24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413</v>
      </c>
      <c r="H151" s="11">
        <v>1404224.72</v>
      </c>
      <c r="I151" s="11">
        <v>0</v>
      </c>
      <c r="J151" s="11">
        <v>0</v>
      </c>
      <c r="K151" s="11">
        <v>0</v>
      </c>
      <c r="L151" s="11">
        <v>1404224.72</v>
      </c>
      <c r="M151" s="11">
        <v>0</v>
      </c>
      <c r="N151" s="11">
        <v>0</v>
      </c>
      <c r="O151" s="11">
        <v>0</v>
      </c>
      <c r="P151" s="11">
        <v>11556900</v>
      </c>
      <c r="Q151" s="11">
        <v>11556900</v>
      </c>
      <c r="R151" s="11">
        <v>0</v>
      </c>
      <c r="S151" s="11">
        <v>0</v>
      </c>
      <c r="T151" s="11">
        <v>0</v>
      </c>
      <c r="U151" s="11">
        <v>22744</v>
      </c>
      <c r="V151" s="328">
        <v>0</v>
      </c>
      <c r="W151" s="320">
        <v>156.73</v>
      </c>
      <c r="X151" s="67">
        <v>0.3</v>
      </c>
    </row>
    <row r="152" spans="1:24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11">
        <v>2451043.21</v>
      </c>
      <c r="I152" s="11">
        <v>0</v>
      </c>
      <c r="J152" s="11">
        <v>0</v>
      </c>
      <c r="K152" s="11">
        <v>171259.29</v>
      </c>
      <c r="L152" s="11">
        <v>2279783.92</v>
      </c>
      <c r="M152" s="11">
        <v>62716.25</v>
      </c>
      <c r="N152" s="11">
        <v>62716.25</v>
      </c>
      <c r="O152" s="11">
        <v>0</v>
      </c>
      <c r="P152" s="11">
        <v>2237756.57</v>
      </c>
      <c r="Q152" s="11">
        <v>2217067.67</v>
      </c>
      <c r="R152" s="11">
        <v>0</v>
      </c>
      <c r="S152" s="11">
        <v>20688.9</v>
      </c>
      <c r="T152" s="11">
        <v>0</v>
      </c>
      <c r="U152" s="11">
        <v>85923.03</v>
      </c>
      <c r="V152" s="328">
        <v>0</v>
      </c>
      <c r="W152" s="320">
        <v>33.84</v>
      </c>
      <c r="X152" s="67">
        <v>1.29</v>
      </c>
    </row>
    <row r="153" spans="1:24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415</v>
      </c>
      <c r="H153" s="11">
        <v>655765.37</v>
      </c>
      <c r="I153" s="11">
        <v>0</v>
      </c>
      <c r="J153" s="11">
        <v>0</v>
      </c>
      <c r="K153" s="11">
        <v>0</v>
      </c>
      <c r="L153" s="11">
        <v>655765.37</v>
      </c>
      <c r="M153" s="11">
        <v>0</v>
      </c>
      <c r="N153" s="11">
        <v>0</v>
      </c>
      <c r="O153" s="11">
        <v>0</v>
      </c>
      <c r="P153" s="11">
        <v>3334000</v>
      </c>
      <c r="Q153" s="11">
        <v>3334000</v>
      </c>
      <c r="R153" s="11">
        <v>0</v>
      </c>
      <c r="S153" s="11">
        <v>0</v>
      </c>
      <c r="T153" s="11">
        <v>36960</v>
      </c>
      <c r="U153" s="11">
        <v>73071.41</v>
      </c>
      <c r="V153" s="328">
        <v>0</v>
      </c>
      <c r="W153" s="320">
        <v>68.91</v>
      </c>
      <c r="X153" s="67">
        <v>1.52</v>
      </c>
    </row>
    <row r="154" spans="1:24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351</v>
      </c>
      <c r="H154" s="11">
        <v>1004265.42</v>
      </c>
      <c r="I154" s="11">
        <v>0</v>
      </c>
      <c r="J154" s="11">
        <v>0</v>
      </c>
      <c r="K154" s="11">
        <v>0</v>
      </c>
      <c r="L154" s="11">
        <v>1004265.42</v>
      </c>
      <c r="M154" s="11">
        <v>1341530.98</v>
      </c>
      <c r="N154" s="11">
        <v>1341530.98</v>
      </c>
      <c r="O154" s="11">
        <v>0</v>
      </c>
      <c r="P154" s="11">
        <v>13391104.2</v>
      </c>
      <c r="Q154" s="11">
        <v>13391104.2</v>
      </c>
      <c r="R154" s="11">
        <v>0</v>
      </c>
      <c r="S154" s="11">
        <v>0</v>
      </c>
      <c r="T154" s="11">
        <v>0</v>
      </c>
      <c r="U154" s="11">
        <v>1497907.83</v>
      </c>
      <c r="V154" s="328">
        <v>1171030.98</v>
      </c>
      <c r="W154" s="320">
        <v>150.72</v>
      </c>
      <c r="X154" s="67">
        <v>3.67</v>
      </c>
    </row>
    <row r="155" spans="1:24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352</v>
      </c>
      <c r="H155" s="11">
        <v>436466.39</v>
      </c>
      <c r="I155" s="11">
        <v>0</v>
      </c>
      <c r="J155" s="11">
        <v>0</v>
      </c>
      <c r="K155" s="11">
        <v>0</v>
      </c>
      <c r="L155" s="11">
        <v>436466.39</v>
      </c>
      <c r="M155" s="11">
        <v>753481</v>
      </c>
      <c r="N155" s="11">
        <v>753481</v>
      </c>
      <c r="O155" s="11">
        <v>0</v>
      </c>
      <c r="P155" s="11">
        <v>7522328.62</v>
      </c>
      <c r="Q155" s="11">
        <v>7285498.84</v>
      </c>
      <c r="R155" s="11">
        <v>0</v>
      </c>
      <c r="S155" s="11">
        <v>236829.78</v>
      </c>
      <c r="T155" s="11">
        <v>1360111.5</v>
      </c>
      <c r="U155" s="11">
        <v>830301.95</v>
      </c>
      <c r="V155" s="328">
        <v>0</v>
      </c>
      <c r="W155" s="320">
        <v>103.02</v>
      </c>
      <c r="X155" s="67">
        <v>13.88</v>
      </c>
    </row>
    <row r="156" spans="1:24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416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413675</v>
      </c>
      <c r="N156" s="11">
        <v>413675</v>
      </c>
      <c r="O156" s="11">
        <v>0</v>
      </c>
      <c r="P156" s="11">
        <v>8331380.8</v>
      </c>
      <c r="Q156" s="11">
        <v>8045775</v>
      </c>
      <c r="R156" s="11">
        <v>0</v>
      </c>
      <c r="S156" s="11">
        <v>285605.8</v>
      </c>
      <c r="T156" s="11">
        <v>0</v>
      </c>
      <c r="U156" s="11">
        <v>547353.09</v>
      </c>
      <c r="V156" s="328">
        <v>0</v>
      </c>
      <c r="W156" s="320">
        <v>120.05</v>
      </c>
      <c r="X156" s="67">
        <v>7.88</v>
      </c>
    </row>
    <row r="157" spans="1:24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417</v>
      </c>
      <c r="H157" s="11">
        <v>775155.33</v>
      </c>
      <c r="I157" s="11">
        <v>0</v>
      </c>
      <c r="J157" s="11">
        <v>0</v>
      </c>
      <c r="K157" s="11">
        <v>0</v>
      </c>
      <c r="L157" s="11">
        <v>775155.33</v>
      </c>
      <c r="M157" s="11">
        <v>124856.29</v>
      </c>
      <c r="N157" s="11">
        <v>124856.29</v>
      </c>
      <c r="O157" s="11">
        <v>0</v>
      </c>
      <c r="P157" s="11">
        <v>2102961.31</v>
      </c>
      <c r="Q157" s="11">
        <v>2102961.31</v>
      </c>
      <c r="R157" s="11">
        <v>0</v>
      </c>
      <c r="S157" s="11">
        <v>0</v>
      </c>
      <c r="T157" s="11">
        <v>0</v>
      </c>
      <c r="U157" s="11">
        <v>154362.19</v>
      </c>
      <c r="V157" s="328">
        <v>0</v>
      </c>
      <c r="W157" s="320">
        <v>67.02</v>
      </c>
      <c r="X157" s="67">
        <v>4.92</v>
      </c>
    </row>
    <row r="158" spans="1:24" s="95" customFormat="1" ht="15">
      <c r="A158" s="231"/>
      <c r="B158" s="232"/>
      <c r="C158" s="232"/>
      <c r="D158" s="101"/>
      <c r="E158" s="101"/>
      <c r="F158" s="102" t="s">
        <v>418</v>
      </c>
      <c r="G158" s="291"/>
      <c r="H158" s="103">
        <v>91780867.46000001</v>
      </c>
      <c r="I158" s="103">
        <v>16661843.840000002</v>
      </c>
      <c r="J158" s="103">
        <v>6725000</v>
      </c>
      <c r="K158" s="103">
        <v>434379.63</v>
      </c>
      <c r="L158" s="103">
        <v>67895080.25</v>
      </c>
      <c r="M158" s="103">
        <v>59213623.71999999</v>
      </c>
      <c r="N158" s="103">
        <v>24777228.1</v>
      </c>
      <c r="O158" s="103">
        <v>7890000</v>
      </c>
      <c r="P158" s="103">
        <v>927886332.9899998</v>
      </c>
      <c r="Q158" s="103">
        <v>901170661.3899997</v>
      </c>
      <c r="R158" s="103">
        <v>10009315</v>
      </c>
      <c r="S158" s="103">
        <v>16706356.599999994</v>
      </c>
      <c r="T158" s="103">
        <v>50071961.57</v>
      </c>
      <c r="U158" s="103">
        <v>43541141.23999999</v>
      </c>
      <c r="V158" s="330">
        <v>2840845.3199999994</v>
      </c>
      <c r="W158" s="322">
        <v>140.17569045446962</v>
      </c>
      <c r="X158" s="129">
        <v>6.499314966851369</v>
      </c>
    </row>
    <row r="159" spans="1:24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419</v>
      </c>
      <c r="H159" s="11">
        <v>268063.48</v>
      </c>
      <c r="I159" s="11">
        <v>8535.44</v>
      </c>
      <c r="J159" s="11">
        <v>0</v>
      </c>
      <c r="K159" s="11">
        <v>0</v>
      </c>
      <c r="L159" s="11">
        <v>259528.04</v>
      </c>
      <c r="M159" s="11">
        <v>531321.43</v>
      </c>
      <c r="N159" s="11">
        <v>531321.43</v>
      </c>
      <c r="O159" s="11">
        <v>0</v>
      </c>
      <c r="P159" s="11">
        <v>7779538.48</v>
      </c>
      <c r="Q159" s="11">
        <v>7779538.48</v>
      </c>
      <c r="R159" s="11">
        <v>0</v>
      </c>
      <c r="S159" s="11">
        <v>0</v>
      </c>
      <c r="T159" s="11">
        <v>387098.48</v>
      </c>
      <c r="U159" s="11">
        <v>615139.66</v>
      </c>
      <c r="V159" s="328">
        <v>349758.43</v>
      </c>
      <c r="W159" s="320">
        <v>168.62</v>
      </c>
      <c r="X159" s="67">
        <v>6.05</v>
      </c>
    </row>
    <row r="160" spans="1:24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420</v>
      </c>
      <c r="H160" s="11">
        <v>1000000</v>
      </c>
      <c r="I160" s="11">
        <v>1000000</v>
      </c>
      <c r="J160" s="11">
        <v>0</v>
      </c>
      <c r="K160" s="11">
        <v>0</v>
      </c>
      <c r="L160" s="11">
        <v>0</v>
      </c>
      <c r="M160" s="11">
        <v>487250</v>
      </c>
      <c r="N160" s="11">
        <v>487250</v>
      </c>
      <c r="O160" s="11">
        <v>0</v>
      </c>
      <c r="P160" s="11">
        <v>17507917.49</v>
      </c>
      <c r="Q160" s="11">
        <v>17488086</v>
      </c>
      <c r="R160" s="11">
        <v>0</v>
      </c>
      <c r="S160" s="11">
        <v>19831.49</v>
      </c>
      <c r="T160" s="11">
        <v>0</v>
      </c>
      <c r="U160" s="11">
        <v>710256.75</v>
      </c>
      <c r="V160" s="328">
        <v>0</v>
      </c>
      <c r="W160" s="320">
        <v>229.77</v>
      </c>
      <c r="X160" s="67">
        <v>9.32</v>
      </c>
    </row>
    <row r="161" spans="1:24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421</v>
      </c>
      <c r="H161" s="11">
        <v>3104195.44</v>
      </c>
      <c r="I161" s="11">
        <v>1996120.93</v>
      </c>
      <c r="J161" s="11">
        <v>0</v>
      </c>
      <c r="K161" s="11">
        <v>0</v>
      </c>
      <c r="L161" s="11">
        <v>1108074.51</v>
      </c>
      <c r="M161" s="11">
        <v>1816959.96</v>
      </c>
      <c r="N161" s="11">
        <v>1816959.96</v>
      </c>
      <c r="O161" s="11">
        <v>0</v>
      </c>
      <c r="P161" s="11">
        <v>54837274.3</v>
      </c>
      <c r="Q161" s="11">
        <v>52983621.21</v>
      </c>
      <c r="R161" s="11">
        <v>0</v>
      </c>
      <c r="S161" s="11">
        <v>1853653.09</v>
      </c>
      <c r="T161" s="11">
        <v>0</v>
      </c>
      <c r="U161" s="11">
        <v>2473328.47</v>
      </c>
      <c r="V161" s="328">
        <v>0</v>
      </c>
      <c r="W161" s="320">
        <v>136.5</v>
      </c>
      <c r="X161" s="67">
        <v>6.15</v>
      </c>
    </row>
    <row r="162" spans="1:24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422</v>
      </c>
      <c r="H162" s="11">
        <v>1747011.17</v>
      </c>
      <c r="I162" s="11">
        <v>0</v>
      </c>
      <c r="J162" s="11">
        <v>0</v>
      </c>
      <c r="K162" s="11">
        <v>0</v>
      </c>
      <c r="L162" s="11">
        <v>1747011.17</v>
      </c>
      <c r="M162" s="11">
        <v>230425</v>
      </c>
      <c r="N162" s="11">
        <v>230425</v>
      </c>
      <c r="O162" s="11">
        <v>0</v>
      </c>
      <c r="P162" s="11">
        <v>14249612.57</v>
      </c>
      <c r="Q162" s="11">
        <v>14249612.57</v>
      </c>
      <c r="R162" s="11">
        <v>0</v>
      </c>
      <c r="S162" s="11">
        <v>0</v>
      </c>
      <c r="T162" s="11">
        <v>0</v>
      </c>
      <c r="U162" s="11">
        <v>357616.12</v>
      </c>
      <c r="V162" s="328">
        <v>0</v>
      </c>
      <c r="W162" s="320">
        <v>198.53</v>
      </c>
      <c r="X162" s="67">
        <v>4.98</v>
      </c>
    </row>
    <row r="163" spans="1:24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423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1019700</v>
      </c>
      <c r="N163" s="11">
        <v>19700</v>
      </c>
      <c r="O163" s="11">
        <v>1000000</v>
      </c>
      <c r="P163" s="11">
        <v>14761100</v>
      </c>
      <c r="Q163" s="11">
        <v>14761100</v>
      </c>
      <c r="R163" s="11">
        <v>0</v>
      </c>
      <c r="S163" s="11">
        <v>0</v>
      </c>
      <c r="T163" s="11">
        <v>0</v>
      </c>
      <c r="U163" s="11">
        <v>1217628.22</v>
      </c>
      <c r="V163" s="328">
        <v>0</v>
      </c>
      <c r="W163" s="320">
        <v>110.2</v>
      </c>
      <c r="X163" s="67">
        <v>9.09</v>
      </c>
    </row>
    <row r="164" spans="1:24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424</v>
      </c>
      <c r="H164" s="11">
        <v>1805325.12</v>
      </c>
      <c r="I164" s="11">
        <v>0</v>
      </c>
      <c r="J164" s="11">
        <v>0</v>
      </c>
      <c r="K164" s="11">
        <v>0</v>
      </c>
      <c r="L164" s="11">
        <v>1796745.12</v>
      </c>
      <c r="M164" s="11">
        <v>812423</v>
      </c>
      <c r="N164" s="11">
        <v>812423</v>
      </c>
      <c r="O164" s="11">
        <v>0</v>
      </c>
      <c r="P164" s="11">
        <v>31727595.52</v>
      </c>
      <c r="Q164" s="11">
        <v>27021256.73</v>
      </c>
      <c r="R164" s="11">
        <v>0</v>
      </c>
      <c r="S164" s="11">
        <v>4706338.79</v>
      </c>
      <c r="T164" s="11">
        <v>396035.13</v>
      </c>
      <c r="U164" s="11">
        <v>1352569.84</v>
      </c>
      <c r="V164" s="328">
        <v>60000</v>
      </c>
      <c r="W164" s="320">
        <v>225.12</v>
      </c>
      <c r="X164" s="67">
        <v>9.28</v>
      </c>
    </row>
    <row r="165" spans="1:24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425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51240</v>
      </c>
      <c r="N165" s="11">
        <v>51240</v>
      </c>
      <c r="O165" s="11">
        <v>0</v>
      </c>
      <c r="P165" s="11">
        <v>15294852.6</v>
      </c>
      <c r="Q165" s="11">
        <v>15177064.05</v>
      </c>
      <c r="R165" s="11">
        <v>0</v>
      </c>
      <c r="S165" s="11">
        <v>117788.55</v>
      </c>
      <c r="T165" s="11">
        <v>0</v>
      </c>
      <c r="U165" s="11">
        <v>81974.28</v>
      </c>
      <c r="V165" s="328">
        <v>0</v>
      </c>
      <c r="W165" s="320">
        <v>169.14</v>
      </c>
      <c r="X165" s="67">
        <v>0.9</v>
      </c>
    </row>
    <row r="166" spans="1:24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426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353500</v>
      </c>
      <c r="N166" s="11">
        <v>353500</v>
      </c>
      <c r="O166" s="11">
        <v>0</v>
      </c>
      <c r="P166" s="11">
        <v>10331013.18</v>
      </c>
      <c r="Q166" s="11">
        <v>0</v>
      </c>
      <c r="R166" s="11">
        <v>10009315</v>
      </c>
      <c r="S166" s="11">
        <v>321698.18</v>
      </c>
      <c r="T166" s="11">
        <v>0</v>
      </c>
      <c r="U166" s="11">
        <v>494993.01</v>
      </c>
      <c r="V166" s="328">
        <v>0</v>
      </c>
      <c r="W166" s="320">
        <v>172.96</v>
      </c>
      <c r="X166" s="67">
        <v>8.28</v>
      </c>
    </row>
    <row r="167" spans="1:24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11">
        <v>1167009.57</v>
      </c>
      <c r="I167" s="11">
        <v>993085.26</v>
      </c>
      <c r="J167" s="11">
        <v>0</v>
      </c>
      <c r="K167" s="11">
        <v>0</v>
      </c>
      <c r="L167" s="11">
        <v>173924.31</v>
      </c>
      <c r="M167" s="11">
        <v>1511198</v>
      </c>
      <c r="N167" s="11">
        <v>1511198</v>
      </c>
      <c r="O167" s="11">
        <v>0</v>
      </c>
      <c r="P167" s="11">
        <v>26449187.26</v>
      </c>
      <c r="Q167" s="11">
        <v>26449187.26</v>
      </c>
      <c r="R167" s="11">
        <v>0</v>
      </c>
      <c r="S167" s="11">
        <v>0</v>
      </c>
      <c r="T167" s="11">
        <v>0</v>
      </c>
      <c r="U167" s="11">
        <v>1718552.56</v>
      </c>
      <c r="V167" s="328">
        <v>0</v>
      </c>
      <c r="W167" s="320">
        <v>155.05</v>
      </c>
      <c r="X167" s="67">
        <v>10.07</v>
      </c>
    </row>
    <row r="168" spans="1:24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428</v>
      </c>
      <c r="H168" s="11">
        <v>2703850.06</v>
      </c>
      <c r="I168" s="11">
        <v>0</v>
      </c>
      <c r="J168" s="11">
        <v>0</v>
      </c>
      <c r="K168" s="11">
        <v>0</v>
      </c>
      <c r="L168" s="11">
        <v>2703850.06</v>
      </c>
      <c r="M168" s="11">
        <v>391720.31</v>
      </c>
      <c r="N168" s="11">
        <v>391720.31</v>
      </c>
      <c r="O168" s="11">
        <v>0</v>
      </c>
      <c r="P168" s="11">
        <v>8721848.37</v>
      </c>
      <c r="Q168" s="11">
        <v>8458095.73</v>
      </c>
      <c r="R168" s="11">
        <v>0</v>
      </c>
      <c r="S168" s="11">
        <v>263752.64</v>
      </c>
      <c r="T168" s="11">
        <v>65250</v>
      </c>
      <c r="U168" s="11">
        <v>504566.51</v>
      </c>
      <c r="V168" s="328">
        <v>21750</v>
      </c>
      <c r="W168" s="320">
        <v>133.91</v>
      </c>
      <c r="X168" s="67">
        <v>7.46</v>
      </c>
    </row>
    <row r="169" spans="1:24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429</v>
      </c>
      <c r="H169" s="11">
        <v>293619</v>
      </c>
      <c r="I169" s="11">
        <v>37967.69</v>
      </c>
      <c r="J169" s="11">
        <v>0</v>
      </c>
      <c r="K169" s="11">
        <v>0</v>
      </c>
      <c r="L169" s="11">
        <v>255651.31</v>
      </c>
      <c r="M169" s="11">
        <v>0</v>
      </c>
      <c r="N169" s="11">
        <v>0</v>
      </c>
      <c r="O169" s="11">
        <v>0</v>
      </c>
      <c r="P169" s="11">
        <v>9222819.29</v>
      </c>
      <c r="Q169" s="11">
        <v>8988664.98</v>
      </c>
      <c r="R169" s="11">
        <v>0</v>
      </c>
      <c r="S169" s="11">
        <v>234154.31</v>
      </c>
      <c r="T169" s="11">
        <v>0</v>
      </c>
      <c r="U169" s="11">
        <v>81338.36</v>
      </c>
      <c r="V169" s="328">
        <v>0</v>
      </c>
      <c r="W169" s="320">
        <v>145.05</v>
      </c>
      <c r="X169" s="67">
        <v>1.27</v>
      </c>
    </row>
    <row r="170" spans="1:24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430</v>
      </c>
      <c r="H170" s="11">
        <v>15850901.65</v>
      </c>
      <c r="I170" s="11">
        <v>0</v>
      </c>
      <c r="J170" s="11">
        <v>0</v>
      </c>
      <c r="K170" s="11">
        <v>0</v>
      </c>
      <c r="L170" s="11">
        <v>15850901.65</v>
      </c>
      <c r="M170" s="11">
        <v>804997</v>
      </c>
      <c r="N170" s="11">
        <v>804997</v>
      </c>
      <c r="O170" s="11">
        <v>0</v>
      </c>
      <c r="P170" s="11">
        <v>9290713.92</v>
      </c>
      <c r="Q170" s="11">
        <v>9289991</v>
      </c>
      <c r="R170" s="11">
        <v>0</v>
      </c>
      <c r="S170" s="11">
        <v>722.92</v>
      </c>
      <c r="T170" s="11">
        <v>0</v>
      </c>
      <c r="U170" s="11">
        <v>901204.63</v>
      </c>
      <c r="V170" s="328">
        <v>0</v>
      </c>
      <c r="W170" s="320">
        <v>39.11</v>
      </c>
      <c r="X170" s="67">
        <v>3.79</v>
      </c>
    </row>
    <row r="171" spans="1:24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431</v>
      </c>
      <c r="H171" s="11">
        <v>1955696.51</v>
      </c>
      <c r="I171" s="11">
        <v>0</v>
      </c>
      <c r="J171" s="11">
        <v>0</v>
      </c>
      <c r="K171" s="11">
        <v>0</v>
      </c>
      <c r="L171" s="11">
        <v>1955696.51</v>
      </c>
      <c r="M171" s="11">
        <v>1311828</v>
      </c>
      <c r="N171" s="11">
        <v>1311828</v>
      </c>
      <c r="O171" s="11">
        <v>0</v>
      </c>
      <c r="P171" s="11">
        <v>22345869</v>
      </c>
      <c r="Q171" s="11">
        <v>22345869</v>
      </c>
      <c r="R171" s="11">
        <v>0</v>
      </c>
      <c r="S171" s="11">
        <v>0</v>
      </c>
      <c r="T171" s="11">
        <v>0</v>
      </c>
      <c r="U171" s="11">
        <v>1612706.24</v>
      </c>
      <c r="V171" s="328">
        <v>195393</v>
      </c>
      <c r="W171" s="320">
        <v>100.21</v>
      </c>
      <c r="X171" s="67">
        <v>6.35</v>
      </c>
    </row>
    <row r="172" spans="1:24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432</v>
      </c>
      <c r="H172" s="11">
        <v>531407.54</v>
      </c>
      <c r="I172" s="11">
        <v>398800.53</v>
      </c>
      <c r="J172" s="11">
        <v>0</v>
      </c>
      <c r="K172" s="11">
        <v>0</v>
      </c>
      <c r="L172" s="11">
        <v>132607.01</v>
      </c>
      <c r="M172" s="11">
        <v>636382.75</v>
      </c>
      <c r="N172" s="11">
        <v>636382.75</v>
      </c>
      <c r="O172" s="11">
        <v>0</v>
      </c>
      <c r="P172" s="11">
        <v>12385730.04</v>
      </c>
      <c r="Q172" s="11">
        <v>11836651.82</v>
      </c>
      <c r="R172" s="11">
        <v>0</v>
      </c>
      <c r="S172" s="11">
        <v>549078.22</v>
      </c>
      <c r="T172" s="11">
        <v>1858413.84</v>
      </c>
      <c r="U172" s="11">
        <v>824251.76</v>
      </c>
      <c r="V172" s="328">
        <v>126315</v>
      </c>
      <c r="W172" s="320">
        <v>188.74</v>
      </c>
      <c r="X172" s="67">
        <v>12.51</v>
      </c>
    </row>
    <row r="173" spans="1:24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11">
        <v>2521819.4</v>
      </c>
      <c r="I173" s="11">
        <v>521223</v>
      </c>
      <c r="J173" s="11">
        <v>0</v>
      </c>
      <c r="K173" s="11">
        <v>0</v>
      </c>
      <c r="L173" s="11">
        <v>2000596.4</v>
      </c>
      <c r="M173" s="11">
        <v>1990964.82</v>
      </c>
      <c r="N173" s="11">
        <v>190964.82</v>
      </c>
      <c r="O173" s="11">
        <v>0</v>
      </c>
      <c r="P173" s="11">
        <v>7110999.97</v>
      </c>
      <c r="Q173" s="11">
        <v>7096153.12</v>
      </c>
      <c r="R173" s="11">
        <v>0</v>
      </c>
      <c r="S173" s="11">
        <v>14846.85</v>
      </c>
      <c r="T173" s="11">
        <v>0</v>
      </c>
      <c r="U173" s="11">
        <v>231484.06</v>
      </c>
      <c r="V173" s="328">
        <v>0</v>
      </c>
      <c r="W173" s="320">
        <v>88.57</v>
      </c>
      <c r="X173" s="67">
        <v>2.88</v>
      </c>
    </row>
    <row r="174" spans="1:24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434</v>
      </c>
      <c r="H174" s="11">
        <v>827830.83</v>
      </c>
      <c r="I174" s="11">
        <v>0</v>
      </c>
      <c r="J174" s="11">
        <v>0</v>
      </c>
      <c r="K174" s="11">
        <v>0</v>
      </c>
      <c r="L174" s="11">
        <v>827830.83</v>
      </c>
      <c r="M174" s="11">
        <v>1450000</v>
      </c>
      <c r="N174" s="11">
        <v>450000</v>
      </c>
      <c r="O174" s="11">
        <v>0</v>
      </c>
      <c r="P174" s="11">
        <v>9135595</v>
      </c>
      <c r="Q174" s="11">
        <v>9135595</v>
      </c>
      <c r="R174" s="11">
        <v>0</v>
      </c>
      <c r="S174" s="11">
        <v>0</v>
      </c>
      <c r="T174" s="11">
        <v>1296285</v>
      </c>
      <c r="U174" s="11">
        <v>607183.73</v>
      </c>
      <c r="V174" s="328">
        <v>300000</v>
      </c>
      <c r="W174" s="320">
        <v>94.74</v>
      </c>
      <c r="X174" s="67">
        <v>3.71</v>
      </c>
    </row>
    <row r="175" spans="1:24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435</v>
      </c>
      <c r="H175" s="11">
        <v>45822.6</v>
      </c>
      <c r="I175" s="11">
        <v>0</v>
      </c>
      <c r="J175" s="11">
        <v>0</v>
      </c>
      <c r="K175" s="11">
        <v>0</v>
      </c>
      <c r="L175" s="11">
        <v>45822.6</v>
      </c>
      <c r="M175" s="11">
        <v>924000</v>
      </c>
      <c r="N175" s="11">
        <v>24000</v>
      </c>
      <c r="O175" s="11">
        <v>0</v>
      </c>
      <c r="P175" s="11">
        <v>7017020</v>
      </c>
      <c r="Q175" s="11">
        <v>7012587</v>
      </c>
      <c r="R175" s="11">
        <v>0</v>
      </c>
      <c r="S175" s="11">
        <v>4433</v>
      </c>
      <c r="T175" s="11">
        <v>0</v>
      </c>
      <c r="U175" s="11">
        <v>94248.27</v>
      </c>
      <c r="V175" s="328">
        <v>0</v>
      </c>
      <c r="W175" s="320">
        <v>118.89</v>
      </c>
      <c r="X175" s="67">
        <v>1.59</v>
      </c>
    </row>
    <row r="176" spans="1:24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436</v>
      </c>
      <c r="H176" s="11">
        <v>338364.65</v>
      </c>
      <c r="I176" s="11">
        <v>338364.65</v>
      </c>
      <c r="J176" s="11">
        <v>0</v>
      </c>
      <c r="K176" s="11">
        <v>0</v>
      </c>
      <c r="L176" s="11">
        <v>0</v>
      </c>
      <c r="M176" s="11">
        <v>722718.11</v>
      </c>
      <c r="N176" s="11">
        <v>552090</v>
      </c>
      <c r="O176" s="11">
        <v>0</v>
      </c>
      <c r="P176" s="11">
        <v>27107351.14</v>
      </c>
      <c r="Q176" s="11">
        <v>26611278.65</v>
      </c>
      <c r="R176" s="11">
        <v>0</v>
      </c>
      <c r="S176" s="11">
        <v>496072.49</v>
      </c>
      <c r="T176" s="11">
        <v>0</v>
      </c>
      <c r="U176" s="11">
        <v>824551.97</v>
      </c>
      <c r="V176" s="328">
        <v>0</v>
      </c>
      <c r="W176" s="320">
        <v>212.38</v>
      </c>
      <c r="X176" s="67">
        <v>6.46</v>
      </c>
    </row>
    <row r="177" spans="1:24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437</v>
      </c>
      <c r="H177" s="11">
        <v>565123.87</v>
      </c>
      <c r="I177" s="11">
        <v>400000</v>
      </c>
      <c r="J177" s="11">
        <v>0</v>
      </c>
      <c r="K177" s="11">
        <v>0</v>
      </c>
      <c r="L177" s="11">
        <v>165123.87</v>
      </c>
      <c r="M177" s="11">
        <v>421838</v>
      </c>
      <c r="N177" s="11">
        <v>421838</v>
      </c>
      <c r="O177" s="11">
        <v>0</v>
      </c>
      <c r="P177" s="11">
        <v>6194504.58</v>
      </c>
      <c r="Q177" s="11">
        <v>6143973.22</v>
      </c>
      <c r="R177" s="11">
        <v>0</v>
      </c>
      <c r="S177" s="11">
        <v>50531.36</v>
      </c>
      <c r="T177" s="11">
        <v>0</v>
      </c>
      <c r="U177" s="11">
        <v>484006.49</v>
      </c>
      <c r="V177" s="328">
        <v>0</v>
      </c>
      <c r="W177" s="320">
        <v>105.15</v>
      </c>
      <c r="X177" s="67">
        <v>8.21</v>
      </c>
    </row>
    <row r="178" spans="1:24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438</v>
      </c>
      <c r="H178" s="11">
        <v>24983.74</v>
      </c>
      <c r="I178" s="11">
        <v>0</v>
      </c>
      <c r="J178" s="11">
        <v>0</v>
      </c>
      <c r="K178" s="11">
        <v>0</v>
      </c>
      <c r="L178" s="11">
        <v>0</v>
      </c>
      <c r="M178" s="11">
        <v>138998.1</v>
      </c>
      <c r="N178" s="11">
        <v>138998.1</v>
      </c>
      <c r="O178" s="11">
        <v>0</v>
      </c>
      <c r="P178" s="11">
        <v>5509679.1</v>
      </c>
      <c r="Q178" s="11">
        <v>5509679.1</v>
      </c>
      <c r="R178" s="11">
        <v>0</v>
      </c>
      <c r="S178" s="11">
        <v>0</v>
      </c>
      <c r="T178" s="11">
        <v>2067760</v>
      </c>
      <c r="U178" s="11">
        <v>211814.47</v>
      </c>
      <c r="V178" s="328">
        <v>41290</v>
      </c>
      <c r="W178" s="320">
        <v>72.88</v>
      </c>
      <c r="X178" s="67">
        <v>3.61</v>
      </c>
    </row>
    <row r="179" spans="1:24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439</v>
      </c>
      <c r="H179" s="11">
        <v>1208364.46</v>
      </c>
      <c r="I179" s="11">
        <v>0</v>
      </c>
      <c r="J179" s="11">
        <v>0</v>
      </c>
      <c r="K179" s="11">
        <v>0</v>
      </c>
      <c r="L179" s="11">
        <v>1208364.46</v>
      </c>
      <c r="M179" s="11">
        <v>350590</v>
      </c>
      <c r="N179" s="11">
        <v>350590</v>
      </c>
      <c r="O179" s="11">
        <v>0</v>
      </c>
      <c r="P179" s="11">
        <v>9655477</v>
      </c>
      <c r="Q179" s="11">
        <v>9655477</v>
      </c>
      <c r="R179" s="11">
        <v>0</v>
      </c>
      <c r="S179" s="11">
        <v>0</v>
      </c>
      <c r="T179" s="11">
        <v>8005477</v>
      </c>
      <c r="U179" s="11">
        <v>517677.31</v>
      </c>
      <c r="V179" s="328">
        <v>350590</v>
      </c>
      <c r="W179" s="320">
        <v>26.69</v>
      </c>
      <c r="X179" s="67">
        <v>2.7</v>
      </c>
    </row>
    <row r="180" spans="1:24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440</v>
      </c>
      <c r="H180" s="11">
        <v>1451758.9</v>
      </c>
      <c r="I180" s="11">
        <v>1451758.9</v>
      </c>
      <c r="J180" s="11">
        <v>0</v>
      </c>
      <c r="K180" s="11">
        <v>0</v>
      </c>
      <c r="L180" s="11">
        <v>0</v>
      </c>
      <c r="M180" s="11">
        <v>46538.44</v>
      </c>
      <c r="N180" s="11">
        <v>46538.44</v>
      </c>
      <c r="O180" s="11">
        <v>0</v>
      </c>
      <c r="P180" s="11">
        <v>40156739.6</v>
      </c>
      <c r="Q180" s="11">
        <v>40090170.01</v>
      </c>
      <c r="R180" s="11">
        <v>0</v>
      </c>
      <c r="S180" s="11">
        <v>66569.59</v>
      </c>
      <c r="T180" s="11">
        <v>0</v>
      </c>
      <c r="U180" s="11">
        <v>404782.4</v>
      </c>
      <c r="V180" s="328">
        <v>0</v>
      </c>
      <c r="W180" s="320">
        <v>222.77</v>
      </c>
      <c r="X180" s="67">
        <v>2.24</v>
      </c>
    </row>
    <row r="181" spans="1:24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441</v>
      </c>
      <c r="H181" s="11">
        <v>302307.18</v>
      </c>
      <c r="I181" s="11">
        <v>0</v>
      </c>
      <c r="J181" s="11">
        <v>0</v>
      </c>
      <c r="K181" s="11">
        <v>0</v>
      </c>
      <c r="L181" s="11">
        <v>302307.18</v>
      </c>
      <c r="M181" s="11">
        <v>637336.66</v>
      </c>
      <c r="N181" s="11">
        <v>137336.66</v>
      </c>
      <c r="O181" s="11">
        <v>0</v>
      </c>
      <c r="P181" s="11">
        <v>6606439.98</v>
      </c>
      <c r="Q181" s="11">
        <v>6434493.34</v>
      </c>
      <c r="R181" s="11">
        <v>0</v>
      </c>
      <c r="S181" s="11">
        <v>171946.64</v>
      </c>
      <c r="T181" s="11">
        <v>4540943.34</v>
      </c>
      <c r="U181" s="11">
        <v>210525.34</v>
      </c>
      <c r="V181" s="328">
        <v>64886.66</v>
      </c>
      <c r="W181" s="320">
        <v>24.32</v>
      </c>
      <c r="X181" s="67">
        <v>1.71</v>
      </c>
    </row>
    <row r="182" spans="1:24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442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40000</v>
      </c>
      <c r="N182" s="11">
        <v>40000</v>
      </c>
      <c r="O182" s="11">
        <v>0</v>
      </c>
      <c r="P182" s="11">
        <v>5893110.04</v>
      </c>
      <c r="Q182" s="11">
        <v>5446917.08</v>
      </c>
      <c r="R182" s="11">
        <v>0</v>
      </c>
      <c r="S182" s="11">
        <v>446192.96</v>
      </c>
      <c r="T182" s="11">
        <v>0</v>
      </c>
      <c r="U182" s="11">
        <v>115991.65</v>
      </c>
      <c r="V182" s="328">
        <v>0</v>
      </c>
      <c r="W182" s="320">
        <v>142.73</v>
      </c>
      <c r="X182" s="67">
        <v>2.8</v>
      </c>
    </row>
    <row r="183" spans="1:24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443</v>
      </c>
      <c r="H183" s="11">
        <v>3094332.22</v>
      </c>
      <c r="I183" s="11">
        <v>0</v>
      </c>
      <c r="J183" s="11">
        <v>0</v>
      </c>
      <c r="K183" s="11">
        <v>0</v>
      </c>
      <c r="L183" s="11">
        <v>3094332.22</v>
      </c>
      <c r="M183" s="11">
        <v>5030000</v>
      </c>
      <c r="N183" s="11">
        <v>0</v>
      </c>
      <c r="O183" s="11">
        <v>0</v>
      </c>
      <c r="P183" s="11">
        <v>9919928.52</v>
      </c>
      <c r="Q183" s="11">
        <v>9901568.36</v>
      </c>
      <c r="R183" s="11">
        <v>0</v>
      </c>
      <c r="S183" s="11">
        <v>18360.16</v>
      </c>
      <c r="T183" s="11">
        <v>0</v>
      </c>
      <c r="U183" s="11">
        <v>9320.55</v>
      </c>
      <c r="V183" s="328">
        <v>0</v>
      </c>
      <c r="W183" s="320">
        <v>93.36</v>
      </c>
      <c r="X183" s="67">
        <v>0.08</v>
      </c>
    </row>
    <row r="184" spans="1:24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444</v>
      </c>
      <c r="H184" s="11">
        <v>851243</v>
      </c>
      <c r="I184" s="11">
        <v>0</v>
      </c>
      <c r="J184" s="11">
        <v>0</v>
      </c>
      <c r="K184" s="11">
        <v>0</v>
      </c>
      <c r="L184" s="11">
        <v>851243</v>
      </c>
      <c r="M184" s="11">
        <v>140000</v>
      </c>
      <c r="N184" s="11">
        <v>0</v>
      </c>
      <c r="O184" s="11">
        <v>140000</v>
      </c>
      <c r="P184" s="11">
        <v>20835279.49</v>
      </c>
      <c r="Q184" s="11">
        <v>20696100</v>
      </c>
      <c r="R184" s="11">
        <v>0</v>
      </c>
      <c r="S184" s="11">
        <v>139179.49</v>
      </c>
      <c r="T184" s="11">
        <v>0</v>
      </c>
      <c r="U184" s="11">
        <v>235506.72</v>
      </c>
      <c r="V184" s="328">
        <v>0</v>
      </c>
      <c r="W184" s="320">
        <v>159.6</v>
      </c>
      <c r="X184" s="67">
        <v>1.8</v>
      </c>
    </row>
    <row r="185" spans="1:24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445</v>
      </c>
      <c r="H185" s="11">
        <v>1245588.89</v>
      </c>
      <c r="I185" s="11">
        <v>0</v>
      </c>
      <c r="J185" s="11">
        <v>0</v>
      </c>
      <c r="K185" s="11">
        <v>0</v>
      </c>
      <c r="L185" s="11">
        <v>1245588.89</v>
      </c>
      <c r="M185" s="11">
        <v>166107.55</v>
      </c>
      <c r="N185" s="11">
        <v>166107.55</v>
      </c>
      <c r="O185" s="11">
        <v>0</v>
      </c>
      <c r="P185" s="11">
        <v>6215311.33</v>
      </c>
      <c r="Q185" s="11">
        <v>6215311.33</v>
      </c>
      <c r="R185" s="11">
        <v>0</v>
      </c>
      <c r="S185" s="11">
        <v>0</v>
      </c>
      <c r="T185" s="11">
        <v>0</v>
      </c>
      <c r="U185" s="11">
        <v>231658.2</v>
      </c>
      <c r="V185" s="328">
        <v>0</v>
      </c>
      <c r="W185" s="320">
        <v>90.5</v>
      </c>
      <c r="X185" s="67">
        <v>3.37</v>
      </c>
    </row>
    <row r="186" spans="1:24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11">
        <v>975252.97</v>
      </c>
      <c r="I186" s="11">
        <v>821809.07</v>
      </c>
      <c r="J186" s="11">
        <v>0</v>
      </c>
      <c r="K186" s="11">
        <v>0</v>
      </c>
      <c r="L186" s="11">
        <v>128443.9</v>
      </c>
      <c r="M186" s="11">
        <v>808328.51</v>
      </c>
      <c r="N186" s="11">
        <v>808328.51</v>
      </c>
      <c r="O186" s="11">
        <v>0</v>
      </c>
      <c r="P186" s="11">
        <v>10641555.07</v>
      </c>
      <c r="Q186" s="11">
        <v>10636964.83</v>
      </c>
      <c r="R186" s="11">
        <v>0</v>
      </c>
      <c r="S186" s="11">
        <v>4590.24</v>
      </c>
      <c r="T186" s="11">
        <v>3091474.56</v>
      </c>
      <c r="U186" s="11">
        <v>937364.74</v>
      </c>
      <c r="V186" s="328">
        <v>580178.51</v>
      </c>
      <c r="W186" s="320">
        <v>107.55</v>
      </c>
      <c r="X186" s="67">
        <v>5.08</v>
      </c>
    </row>
    <row r="187" spans="1:24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447</v>
      </c>
      <c r="H187" s="11">
        <v>6000</v>
      </c>
      <c r="I187" s="11">
        <v>0</v>
      </c>
      <c r="J187" s="11">
        <v>0</v>
      </c>
      <c r="K187" s="11">
        <v>0</v>
      </c>
      <c r="L187" s="11">
        <v>0</v>
      </c>
      <c r="M187" s="11">
        <v>72400</v>
      </c>
      <c r="N187" s="11">
        <v>72400</v>
      </c>
      <c r="O187" s="11">
        <v>0</v>
      </c>
      <c r="P187" s="11">
        <v>40582485</v>
      </c>
      <c r="Q187" s="11">
        <v>40582485</v>
      </c>
      <c r="R187" s="11">
        <v>0</v>
      </c>
      <c r="S187" s="11">
        <v>0</v>
      </c>
      <c r="T187" s="11">
        <v>0</v>
      </c>
      <c r="U187" s="11">
        <v>566908.7</v>
      </c>
      <c r="V187" s="328">
        <v>0</v>
      </c>
      <c r="W187" s="320">
        <v>67.24</v>
      </c>
      <c r="X187" s="67">
        <v>0.93</v>
      </c>
    </row>
    <row r="188" spans="1:24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448</v>
      </c>
      <c r="H188" s="11">
        <v>1780125.06</v>
      </c>
      <c r="I188" s="11">
        <v>0</v>
      </c>
      <c r="J188" s="11">
        <v>0</v>
      </c>
      <c r="K188" s="11">
        <v>0</v>
      </c>
      <c r="L188" s="11">
        <v>1780125.06</v>
      </c>
      <c r="M188" s="11">
        <v>545647</v>
      </c>
      <c r="N188" s="11">
        <v>545647</v>
      </c>
      <c r="O188" s="11">
        <v>0</v>
      </c>
      <c r="P188" s="11">
        <v>8036898.07</v>
      </c>
      <c r="Q188" s="11">
        <v>8036898.07</v>
      </c>
      <c r="R188" s="11">
        <v>0</v>
      </c>
      <c r="S188" s="11">
        <v>0</v>
      </c>
      <c r="T188" s="11">
        <v>787249.43</v>
      </c>
      <c r="U188" s="11">
        <v>644259.37</v>
      </c>
      <c r="V188" s="328">
        <v>0</v>
      </c>
      <c r="W188" s="320">
        <v>122.04</v>
      </c>
      <c r="X188" s="67">
        <v>10.84</v>
      </c>
    </row>
    <row r="189" spans="1:24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449</v>
      </c>
      <c r="H189" s="11">
        <v>1210000</v>
      </c>
      <c r="I189" s="11">
        <v>0</v>
      </c>
      <c r="J189" s="11">
        <v>0</v>
      </c>
      <c r="K189" s="11">
        <v>0</v>
      </c>
      <c r="L189" s="11">
        <v>1210000</v>
      </c>
      <c r="M189" s="11">
        <v>302500</v>
      </c>
      <c r="N189" s="11">
        <v>302500</v>
      </c>
      <c r="O189" s="11">
        <v>0</v>
      </c>
      <c r="P189" s="11">
        <v>17306521.94</v>
      </c>
      <c r="Q189" s="11">
        <v>17114400</v>
      </c>
      <c r="R189" s="11">
        <v>0</v>
      </c>
      <c r="S189" s="11">
        <v>192121.94</v>
      </c>
      <c r="T189" s="11">
        <v>11748100</v>
      </c>
      <c r="U189" s="11">
        <v>373215.12</v>
      </c>
      <c r="V189" s="328">
        <v>175700</v>
      </c>
      <c r="W189" s="320">
        <v>67.83</v>
      </c>
      <c r="X189" s="67">
        <v>2.41</v>
      </c>
    </row>
    <row r="190" spans="1:24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450</v>
      </c>
      <c r="H190" s="11">
        <v>3185877.51</v>
      </c>
      <c r="I190" s="11">
        <v>2031463.99</v>
      </c>
      <c r="J190" s="11">
        <v>0</v>
      </c>
      <c r="K190" s="11">
        <v>0</v>
      </c>
      <c r="L190" s="11">
        <v>1154413.52</v>
      </c>
      <c r="M190" s="11">
        <v>492856</v>
      </c>
      <c r="N190" s="11">
        <v>492856</v>
      </c>
      <c r="O190" s="11">
        <v>0</v>
      </c>
      <c r="P190" s="11">
        <v>26766073.13</v>
      </c>
      <c r="Q190" s="11">
        <v>25102742.01</v>
      </c>
      <c r="R190" s="11">
        <v>0</v>
      </c>
      <c r="S190" s="11">
        <v>1663331.12</v>
      </c>
      <c r="T190" s="11">
        <v>0</v>
      </c>
      <c r="U190" s="11">
        <v>1198875.54</v>
      </c>
      <c r="V190" s="328">
        <v>0</v>
      </c>
      <c r="W190" s="320">
        <v>393.1</v>
      </c>
      <c r="X190" s="67">
        <v>17.6</v>
      </c>
    </row>
    <row r="191" spans="1:24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451</v>
      </c>
      <c r="H191" s="11">
        <v>2112028.22</v>
      </c>
      <c r="I191" s="11">
        <v>812028.22</v>
      </c>
      <c r="J191" s="11">
        <v>1300000</v>
      </c>
      <c r="K191" s="11">
        <v>0</v>
      </c>
      <c r="L191" s="11">
        <v>0</v>
      </c>
      <c r="M191" s="11">
        <v>1067471.42</v>
      </c>
      <c r="N191" s="11">
        <v>785163.05</v>
      </c>
      <c r="O191" s="11">
        <v>0</v>
      </c>
      <c r="P191" s="11">
        <v>15339751.69</v>
      </c>
      <c r="Q191" s="11">
        <v>15139019.82</v>
      </c>
      <c r="R191" s="11">
        <v>0</v>
      </c>
      <c r="S191" s="11">
        <v>200731.87</v>
      </c>
      <c r="T191" s="11">
        <v>0</v>
      </c>
      <c r="U191" s="11">
        <v>978748.99</v>
      </c>
      <c r="V191" s="328">
        <v>499983.72</v>
      </c>
      <c r="W191" s="320">
        <v>201.79</v>
      </c>
      <c r="X191" s="67">
        <v>6.29</v>
      </c>
    </row>
    <row r="192" spans="1:24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452</v>
      </c>
      <c r="H192" s="11">
        <v>3249053.23</v>
      </c>
      <c r="I192" s="11">
        <v>1471670.92</v>
      </c>
      <c r="J192" s="11">
        <v>0</v>
      </c>
      <c r="K192" s="11">
        <v>0</v>
      </c>
      <c r="L192" s="11">
        <v>1777382.31</v>
      </c>
      <c r="M192" s="11">
        <v>928972.83</v>
      </c>
      <c r="N192" s="11">
        <v>928972.83</v>
      </c>
      <c r="O192" s="11">
        <v>0</v>
      </c>
      <c r="P192" s="11">
        <v>31565675.34</v>
      </c>
      <c r="Q192" s="11">
        <v>31565675.34</v>
      </c>
      <c r="R192" s="11">
        <v>0</v>
      </c>
      <c r="S192" s="11">
        <v>0</v>
      </c>
      <c r="T192" s="11">
        <v>0</v>
      </c>
      <c r="U192" s="11">
        <v>1387957.75</v>
      </c>
      <c r="V192" s="328">
        <v>0</v>
      </c>
      <c r="W192" s="320">
        <v>187.68</v>
      </c>
      <c r="X192" s="67">
        <v>8.25</v>
      </c>
    </row>
    <row r="193" spans="1:24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453</v>
      </c>
      <c r="H193" s="11">
        <v>357215.67</v>
      </c>
      <c r="I193" s="11">
        <v>0</v>
      </c>
      <c r="J193" s="11">
        <v>0</v>
      </c>
      <c r="K193" s="11">
        <v>0</v>
      </c>
      <c r="L193" s="11">
        <v>357215.67</v>
      </c>
      <c r="M193" s="11">
        <v>300000</v>
      </c>
      <c r="N193" s="11">
        <v>300000</v>
      </c>
      <c r="O193" s="11">
        <v>0</v>
      </c>
      <c r="P193" s="11">
        <v>350432.54</v>
      </c>
      <c r="Q193" s="11">
        <v>350432.54</v>
      </c>
      <c r="R193" s="11">
        <v>0</v>
      </c>
      <c r="S193" s="11">
        <v>0</v>
      </c>
      <c r="T193" s="11">
        <v>0</v>
      </c>
      <c r="U193" s="11">
        <v>306085.04</v>
      </c>
      <c r="V193" s="328">
        <v>0</v>
      </c>
      <c r="W193" s="320">
        <v>3.89</v>
      </c>
      <c r="X193" s="67">
        <v>3.4</v>
      </c>
    </row>
    <row r="194" spans="1:24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454</v>
      </c>
      <c r="H194" s="11">
        <v>482713.38</v>
      </c>
      <c r="I194" s="11">
        <v>0</v>
      </c>
      <c r="J194" s="11">
        <v>0</v>
      </c>
      <c r="K194" s="11">
        <v>0</v>
      </c>
      <c r="L194" s="11">
        <v>482713.38</v>
      </c>
      <c r="M194" s="11">
        <v>600400</v>
      </c>
      <c r="N194" s="11">
        <v>600400</v>
      </c>
      <c r="O194" s="11">
        <v>0</v>
      </c>
      <c r="P194" s="11">
        <v>12839661.67</v>
      </c>
      <c r="Q194" s="11">
        <v>12826400</v>
      </c>
      <c r="R194" s="11">
        <v>0</v>
      </c>
      <c r="S194" s="11">
        <v>13261.67</v>
      </c>
      <c r="T194" s="11">
        <v>0</v>
      </c>
      <c r="U194" s="11">
        <v>763865.56</v>
      </c>
      <c r="V194" s="328">
        <v>0</v>
      </c>
      <c r="W194" s="320">
        <v>244.68</v>
      </c>
      <c r="X194" s="67">
        <v>14.55</v>
      </c>
    </row>
    <row r="195" spans="1:24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455</v>
      </c>
      <c r="H195" s="11">
        <v>1848598.48</v>
      </c>
      <c r="I195" s="11">
        <v>289175.69</v>
      </c>
      <c r="J195" s="11">
        <v>0</v>
      </c>
      <c r="K195" s="11">
        <v>0</v>
      </c>
      <c r="L195" s="11">
        <v>1559422.79</v>
      </c>
      <c r="M195" s="11">
        <v>71594.83</v>
      </c>
      <c r="N195" s="11">
        <v>71594.83</v>
      </c>
      <c r="O195" s="11">
        <v>0</v>
      </c>
      <c r="P195" s="11">
        <v>40864436.83</v>
      </c>
      <c r="Q195" s="11">
        <v>40519027.41</v>
      </c>
      <c r="R195" s="11">
        <v>0</v>
      </c>
      <c r="S195" s="11">
        <v>345409.42</v>
      </c>
      <c r="T195" s="11">
        <v>473930.81</v>
      </c>
      <c r="U195" s="11">
        <v>114637.86</v>
      </c>
      <c r="V195" s="328">
        <v>0</v>
      </c>
      <c r="W195" s="320">
        <v>187.36</v>
      </c>
      <c r="X195" s="67">
        <v>0.53</v>
      </c>
    </row>
    <row r="196" spans="1:24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456</v>
      </c>
      <c r="H196" s="11">
        <v>1487283.27</v>
      </c>
      <c r="I196" s="11">
        <v>0</v>
      </c>
      <c r="J196" s="11">
        <v>1100000</v>
      </c>
      <c r="K196" s="11">
        <v>0</v>
      </c>
      <c r="L196" s="11">
        <v>387283.27</v>
      </c>
      <c r="M196" s="11">
        <v>782055.65</v>
      </c>
      <c r="N196" s="11">
        <v>738320</v>
      </c>
      <c r="O196" s="11">
        <v>0</v>
      </c>
      <c r="P196" s="11">
        <v>37118880</v>
      </c>
      <c r="Q196" s="11">
        <v>37118880</v>
      </c>
      <c r="R196" s="11">
        <v>0</v>
      </c>
      <c r="S196" s="11">
        <v>0</v>
      </c>
      <c r="T196" s="11">
        <v>0</v>
      </c>
      <c r="U196" s="11">
        <v>1268948.28</v>
      </c>
      <c r="V196" s="328">
        <v>0</v>
      </c>
      <c r="W196" s="320">
        <v>211.22</v>
      </c>
      <c r="X196" s="67">
        <v>7.22</v>
      </c>
    </row>
    <row r="197" spans="1:24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457</v>
      </c>
      <c r="H197" s="11">
        <v>651229.43</v>
      </c>
      <c r="I197" s="11">
        <v>0</v>
      </c>
      <c r="J197" s="11">
        <v>0</v>
      </c>
      <c r="K197" s="11">
        <v>0</v>
      </c>
      <c r="L197" s="11">
        <v>651229.43</v>
      </c>
      <c r="M197" s="11">
        <v>1100000</v>
      </c>
      <c r="N197" s="11">
        <v>1100000</v>
      </c>
      <c r="O197" s="11">
        <v>0</v>
      </c>
      <c r="P197" s="11">
        <v>18593450</v>
      </c>
      <c r="Q197" s="11">
        <v>18593300</v>
      </c>
      <c r="R197" s="11">
        <v>0</v>
      </c>
      <c r="S197" s="11">
        <v>150</v>
      </c>
      <c r="T197" s="11">
        <v>0</v>
      </c>
      <c r="U197" s="11">
        <v>1323782.39</v>
      </c>
      <c r="V197" s="328">
        <v>0</v>
      </c>
      <c r="W197" s="320">
        <v>156.08</v>
      </c>
      <c r="X197" s="67">
        <v>11.11</v>
      </c>
    </row>
    <row r="198" spans="1:24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458</v>
      </c>
      <c r="H198" s="11">
        <v>635307.26</v>
      </c>
      <c r="I198" s="11">
        <v>635307.26</v>
      </c>
      <c r="J198" s="11">
        <v>0</v>
      </c>
      <c r="K198" s="11">
        <v>0</v>
      </c>
      <c r="L198" s="11">
        <v>0</v>
      </c>
      <c r="M198" s="11">
        <v>700240.49</v>
      </c>
      <c r="N198" s="11">
        <v>483602</v>
      </c>
      <c r="O198" s="11">
        <v>0</v>
      </c>
      <c r="P198" s="11">
        <v>12715808.54</v>
      </c>
      <c r="Q198" s="11">
        <v>12036474.26</v>
      </c>
      <c r="R198" s="11">
        <v>0</v>
      </c>
      <c r="S198" s="11">
        <v>679334.28</v>
      </c>
      <c r="T198" s="11">
        <v>468283</v>
      </c>
      <c r="U198" s="11">
        <v>645183.5</v>
      </c>
      <c r="V198" s="328">
        <v>0</v>
      </c>
      <c r="W198" s="320">
        <v>267.22</v>
      </c>
      <c r="X198" s="67">
        <v>14.07</v>
      </c>
    </row>
    <row r="199" spans="1:24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11">
        <v>2843447.41</v>
      </c>
      <c r="I199" s="11">
        <v>0</v>
      </c>
      <c r="J199" s="11">
        <v>2300000</v>
      </c>
      <c r="K199" s="11">
        <v>0</v>
      </c>
      <c r="L199" s="11">
        <v>543447.41</v>
      </c>
      <c r="M199" s="11">
        <v>2837081.7</v>
      </c>
      <c r="N199" s="11">
        <v>2837081.7</v>
      </c>
      <c r="O199" s="11">
        <v>0</v>
      </c>
      <c r="P199" s="11">
        <v>13053582.53</v>
      </c>
      <c r="Q199" s="11">
        <v>12353307.03</v>
      </c>
      <c r="R199" s="11">
        <v>0</v>
      </c>
      <c r="S199" s="11">
        <v>700275.5</v>
      </c>
      <c r="T199" s="11">
        <v>0</v>
      </c>
      <c r="U199" s="11">
        <v>3023672.01</v>
      </c>
      <c r="V199" s="328">
        <v>0</v>
      </c>
      <c r="W199" s="320">
        <v>167.31</v>
      </c>
      <c r="X199" s="67">
        <v>38.75</v>
      </c>
    </row>
    <row r="200" spans="1:24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11">
        <v>13336467.44</v>
      </c>
      <c r="I200" s="11">
        <v>0</v>
      </c>
      <c r="J200" s="11">
        <v>0</v>
      </c>
      <c r="K200" s="11">
        <v>0</v>
      </c>
      <c r="L200" s="11">
        <v>13336467.44</v>
      </c>
      <c r="M200" s="11">
        <v>15050000</v>
      </c>
      <c r="N200" s="11">
        <v>0</v>
      </c>
      <c r="O200" s="11">
        <v>3050000</v>
      </c>
      <c r="P200" s="11">
        <v>21010055</v>
      </c>
      <c r="Q200" s="11">
        <v>21010055</v>
      </c>
      <c r="R200" s="11">
        <v>0</v>
      </c>
      <c r="S200" s="11">
        <v>0</v>
      </c>
      <c r="T200" s="11">
        <v>0</v>
      </c>
      <c r="U200" s="11">
        <v>3095545.5</v>
      </c>
      <c r="V200" s="328">
        <v>0</v>
      </c>
      <c r="W200" s="320">
        <v>135.41</v>
      </c>
      <c r="X200" s="67">
        <v>19.95</v>
      </c>
    </row>
    <row r="201" spans="1:24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461</v>
      </c>
      <c r="H201" s="11">
        <v>478147.58</v>
      </c>
      <c r="I201" s="11">
        <v>0</v>
      </c>
      <c r="J201" s="11">
        <v>0</v>
      </c>
      <c r="K201" s="11">
        <v>0</v>
      </c>
      <c r="L201" s="11">
        <v>478147.58</v>
      </c>
      <c r="M201" s="11">
        <v>500000</v>
      </c>
      <c r="N201" s="11">
        <v>0</v>
      </c>
      <c r="O201" s="11">
        <v>0</v>
      </c>
      <c r="P201" s="11">
        <v>6574014.86</v>
      </c>
      <c r="Q201" s="11">
        <v>6555822.98</v>
      </c>
      <c r="R201" s="11">
        <v>0</v>
      </c>
      <c r="S201" s="11">
        <v>18191.88</v>
      </c>
      <c r="T201" s="11">
        <v>275822.98</v>
      </c>
      <c r="U201" s="11">
        <v>6136.18</v>
      </c>
      <c r="V201" s="328">
        <v>0</v>
      </c>
      <c r="W201" s="320">
        <v>104.95</v>
      </c>
      <c r="X201" s="67">
        <v>0.1</v>
      </c>
    </row>
    <row r="202" spans="1:24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462</v>
      </c>
      <c r="H202" s="11">
        <v>1025000</v>
      </c>
      <c r="I202" s="11">
        <v>0</v>
      </c>
      <c r="J202" s="11">
        <v>1025000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32027510.79</v>
      </c>
      <c r="Q202" s="11">
        <v>32025000</v>
      </c>
      <c r="R202" s="11">
        <v>0</v>
      </c>
      <c r="S202" s="11">
        <v>2510.79</v>
      </c>
      <c r="T202" s="11">
        <v>0</v>
      </c>
      <c r="U202" s="11">
        <v>203160</v>
      </c>
      <c r="V202" s="328">
        <v>0</v>
      </c>
      <c r="W202" s="320">
        <v>195.63</v>
      </c>
      <c r="X202" s="67">
        <v>1.24</v>
      </c>
    </row>
    <row r="203" spans="1:24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463</v>
      </c>
      <c r="H203" s="11">
        <v>2396870</v>
      </c>
      <c r="I203" s="11">
        <v>0</v>
      </c>
      <c r="J203" s="11">
        <v>0</v>
      </c>
      <c r="K203" s="11">
        <v>0</v>
      </c>
      <c r="L203" s="11">
        <v>2396870</v>
      </c>
      <c r="M203" s="11">
        <v>4458840</v>
      </c>
      <c r="N203" s="11">
        <v>458840</v>
      </c>
      <c r="O203" s="11">
        <v>1000000</v>
      </c>
      <c r="P203" s="11">
        <v>11907290</v>
      </c>
      <c r="Q203" s="11">
        <v>11907290</v>
      </c>
      <c r="R203" s="11">
        <v>0</v>
      </c>
      <c r="S203" s="11">
        <v>0</v>
      </c>
      <c r="T203" s="11">
        <v>1952540</v>
      </c>
      <c r="U203" s="11">
        <v>1603188.03</v>
      </c>
      <c r="V203" s="328">
        <v>0</v>
      </c>
      <c r="W203" s="320">
        <v>101.06</v>
      </c>
      <c r="X203" s="67">
        <v>16.27</v>
      </c>
    </row>
    <row r="204" spans="1:24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464</v>
      </c>
      <c r="H204" s="11">
        <v>100624.07</v>
      </c>
      <c r="I204" s="11">
        <v>0</v>
      </c>
      <c r="J204" s="11">
        <v>0</v>
      </c>
      <c r="K204" s="11">
        <v>0</v>
      </c>
      <c r="L204" s="11">
        <v>100624.07</v>
      </c>
      <c r="M204" s="11">
        <v>533102</v>
      </c>
      <c r="N204" s="11">
        <v>283102</v>
      </c>
      <c r="O204" s="11">
        <v>250000</v>
      </c>
      <c r="P204" s="11">
        <v>6120258.6</v>
      </c>
      <c r="Q204" s="11">
        <v>6120258.6</v>
      </c>
      <c r="R204" s="11">
        <v>0</v>
      </c>
      <c r="S204" s="11">
        <v>0</v>
      </c>
      <c r="T204" s="11">
        <v>0</v>
      </c>
      <c r="U204" s="11">
        <v>601496.11</v>
      </c>
      <c r="V204" s="328">
        <v>0</v>
      </c>
      <c r="W204" s="320">
        <v>89.76</v>
      </c>
      <c r="X204" s="67">
        <v>8.82</v>
      </c>
    </row>
    <row r="205" spans="1:24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465</v>
      </c>
      <c r="H205" s="11">
        <v>473369.1</v>
      </c>
      <c r="I205" s="11">
        <v>86755.98</v>
      </c>
      <c r="J205" s="11">
        <v>0</v>
      </c>
      <c r="K205" s="11">
        <v>0</v>
      </c>
      <c r="L205" s="11">
        <v>386613.12</v>
      </c>
      <c r="M205" s="11">
        <v>221750</v>
      </c>
      <c r="N205" s="11">
        <v>221750</v>
      </c>
      <c r="O205" s="11">
        <v>0</v>
      </c>
      <c r="P205" s="11">
        <v>8147041.54</v>
      </c>
      <c r="Q205" s="11">
        <v>8110320.93</v>
      </c>
      <c r="R205" s="11">
        <v>0</v>
      </c>
      <c r="S205" s="11">
        <v>36720.61</v>
      </c>
      <c r="T205" s="11">
        <v>0</v>
      </c>
      <c r="U205" s="11">
        <v>315422.61</v>
      </c>
      <c r="V205" s="328">
        <v>0</v>
      </c>
      <c r="W205" s="320">
        <v>114.75</v>
      </c>
      <c r="X205" s="67">
        <v>4.44</v>
      </c>
    </row>
    <row r="206" spans="1:24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11">
        <v>933383.76</v>
      </c>
      <c r="I206" s="11">
        <v>0</v>
      </c>
      <c r="J206" s="11">
        <v>0</v>
      </c>
      <c r="K206" s="11">
        <v>0</v>
      </c>
      <c r="L206" s="11">
        <v>933383.76</v>
      </c>
      <c r="M206" s="11">
        <v>924000</v>
      </c>
      <c r="N206" s="11">
        <v>224000</v>
      </c>
      <c r="O206" s="11">
        <v>0</v>
      </c>
      <c r="P206" s="11">
        <v>9920499</v>
      </c>
      <c r="Q206" s="11">
        <v>9920499</v>
      </c>
      <c r="R206" s="11">
        <v>0</v>
      </c>
      <c r="S206" s="11">
        <v>0</v>
      </c>
      <c r="T206" s="11">
        <v>0</v>
      </c>
      <c r="U206" s="11">
        <v>363034.19</v>
      </c>
      <c r="V206" s="328">
        <v>0</v>
      </c>
      <c r="W206" s="320">
        <v>160.09</v>
      </c>
      <c r="X206" s="67">
        <v>5.85</v>
      </c>
    </row>
    <row r="207" spans="1:24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467</v>
      </c>
      <c r="H207" s="11">
        <v>50466.93</v>
      </c>
      <c r="I207" s="11">
        <v>0</v>
      </c>
      <c r="J207" s="11">
        <v>0</v>
      </c>
      <c r="K207" s="11">
        <v>0</v>
      </c>
      <c r="L207" s="11">
        <v>50466.93</v>
      </c>
      <c r="M207" s="11">
        <v>0</v>
      </c>
      <c r="N207" s="11">
        <v>0</v>
      </c>
      <c r="O207" s="11">
        <v>0</v>
      </c>
      <c r="P207" s="11">
        <v>3553512.69</v>
      </c>
      <c r="Q207" s="11">
        <v>3200000</v>
      </c>
      <c r="R207" s="11">
        <v>0</v>
      </c>
      <c r="S207" s="11">
        <v>353512.69</v>
      </c>
      <c r="T207" s="11">
        <v>0</v>
      </c>
      <c r="U207" s="11">
        <v>53470.19</v>
      </c>
      <c r="V207" s="328">
        <v>0</v>
      </c>
      <c r="W207" s="320">
        <v>119.8</v>
      </c>
      <c r="X207" s="67">
        <v>1.8</v>
      </c>
    </row>
    <row r="208" spans="1:24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468</v>
      </c>
      <c r="H208" s="11">
        <v>2695777.34</v>
      </c>
      <c r="I208" s="11">
        <v>1306148.65</v>
      </c>
      <c r="J208" s="11">
        <v>1000000</v>
      </c>
      <c r="K208" s="11">
        <v>0</v>
      </c>
      <c r="L208" s="11">
        <v>389628.69</v>
      </c>
      <c r="M208" s="11">
        <v>2223500</v>
      </c>
      <c r="N208" s="11">
        <v>223500</v>
      </c>
      <c r="O208" s="11">
        <v>2000000</v>
      </c>
      <c r="P208" s="11">
        <v>32703261.52</v>
      </c>
      <c r="Q208" s="11">
        <v>32703261.52</v>
      </c>
      <c r="R208" s="11">
        <v>0</v>
      </c>
      <c r="S208" s="11">
        <v>0</v>
      </c>
      <c r="T208" s="11">
        <v>2000000</v>
      </c>
      <c r="U208" s="11">
        <v>2732719.32</v>
      </c>
      <c r="V208" s="328">
        <v>0</v>
      </c>
      <c r="W208" s="320">
        <v>187.78</v>
      </c>
      <c r="X208" s="67">
        <v>16.71</v>
      </c>
    </row>
    <row r="209" spans="1:24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469</v>
      </c>
      <c r="H209" s="11">
        <v>434379.63</v>
      </c>
      <c r="I209" s="11">
        <v>0</v>
      </c>
      <c r="J209" s="11">
        <v>0</v>
      </c>
      <c r="K209" s="11">
        <v>434379.63</v>
      </c>
      <c r="L209" s="11">
        <v>0</v>
      </c>
      <c r="M209" s="11">
        <v>534185.91</v>
      </c>
      <c r="N209" s="11">
        <v>534185.91</v>
      </c>
      <c r="O209" s="11">
        <v>0</v>
      </c>
      <c r="P209" s="11">
        <v>17612772.13</v>
      </c>
      <c r="Q209" s="11">
        <v>17526162.02</v>
      </c>
      <c r="R209" s="11">
        <v>0</v>
      </c>
      <c r="S209" s="11">
        <v>86610.11</v>
      </c>
      <c r="T209" s="11">
        <v>0</v>
      </c>
      <c r="U209" s="11">
        <v>772656.8</v>
      </c>
      <c r="V209" s="328">
        <v>0</v>
      </c>
      <c r="W209" s="320">
        <v>106.27</v>
      </c>
      <c r="X209" s="67">
        <v>4.66</v>
      </c>
    </row>
    <row r="210" spans="1:24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470</v>
      </c>
      <c r="H210" s="11">
        <v>1763661.81</v>
      </c>
      <c r="I210" s="11">
        <v>0</v>
      </c>
      <c r="J210" s="11">
        <v>0</v>
      </c>
      <c r="K210" s="11">
        <v>0</v>
      </c>
      <c r="L210" s="11">
        <v>1763661.81</v>
      </c>
      <c r="M210" s="11">
        <v>320109.12</v>
      </c>
      <c r="N210" s="11">
        <v>320109.12</v>
      </c>
      <c r="O210" s="11">
        <v>0</v>
      </c>
      <c r="P210" s="11">
        <v>24029824.9</v>
      </c>
      <c r="Q210" s="11">
        <v>23730278.9</v>
      </c>
      <c r="R210" s="11">
        <v>0</v>
      </c>
      <c r="S210" s="11">
        <v>299546</v>
      </c>
      <c r="T210" s="11">
        <v>9051200</v>
      </c>
      <c r="U210" s="11">
        <v>606830.69</v>
      </c>
      <c r="V210" s="328">
        <v>0</v>
      </c>
      <c r="W210" s="320">
        <v>128.77</v>
      </c>
      <c r="X210" s="67">
        <v>5.21</v>
      </c>
    </row>
    <row r="211" spans="1:24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471</v>
      </c>
      <c r="H211" s="11">
        <v>1995730.51</v>
      </c>
      <c r="I211" s="11">
        <v>0</v>
      </c>
      <c r="J211" s="11">
        <v>0</v>
      </c>
      <c r="K211" s="11">
        <v>0</v>
      </c>
      <c r="L211" s="11">
        <v>1995730.51</v>
      </c>
      <c r="M211" s="11">
        <v>202629</v>
      </c>
      <c r="N211" s="11">
        <v>202629</v>
      </c>
      <c r="O211" s="11">
        <v>0</v>
      </c>
      <c r="P211" s="11">
        <v>5392711</v>
      </c>
      <c r="Q211" s="11">
        <v>5392711</v>
      </c>
      <c r="R211" s="11">
        <v>0</v>
      </c>
      <c r="S211" s="11">
        <v>0</v>
      </c>
      <c r="T211" s="11">
        <v>986855</v>
      </c>
      <c r="U211" s="11">
        <v>281747.58</v>
      </c>
      <c r="V211" s="328">
        <v>75000</v>
      </c>
      <c r="W211" s="320">
        <v>108.66</v>
      </c>
      <c r="X211" s="67">
        <v>5.09</v>
      </c>
    </row>
    <row r="212" spans="1:24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472</v>
      </c>
      <c r="H212" s="11">
        <v>179839.15</v>
      </c>
      <c r="I212" s="11">
        <v>179839.15</v>
      </c>
      <c r="J212" s="11">
        <v>0</v>
      </c>
      <c r="K212" s="11">
        <v>0</v>
      </c>
      <c r="L212" s="11">
        <v>0</v>
      </c>
      <c r="M212" s="11">
        <v>1084666.7</v>
      </c>
      <c r="N212" s="11">
        <v>681581.7</v>
      </c>
      <c r="O212" s="11">
        <v>0</v>
      </c>
      <c r="P212" s="11">
        <v>16431535.79</v>
      </c>
      <c r="Q212" s="11">
        <v>15482162.2</v>
      </c>
      <c r="R212" s="11">
        <v>0</v>
      </c>
      <c r="S212" s="11">
        <v>949373.59</v>
      </c>
      <c r="T212" s="11">
        <v>0</v>
      </c>
      <c r="U212" s="11">
        <v>1173736.25</v>
      </c>
      <c r="V212" s="328">
        <v>0</v>
      </c>
      <c r="W212" s="320">
        <v>182.94</v>
      </c>
      <c r="X212" s="67">
        <v>13.06</v>
      </c>
    </row>
    <row r="213" spans="1:24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473</v>
      </c>
      <c r="H213" s="11">
        <v>2188398.97</v>
      </c>
      <c r="I213" s="11">
        <v>1881788.51</v>
      </c>
      <c r="J213" s="11">
        <v>0</v>
      </c>
      <c r="K213" s="11">
        <v>0</v>
      </c>
      <c r="L213" s="11">
        <v>306610.46</v>
      </c>
      <c r="M213" s="11">
        <v>533255.43</v>
      </c>
      <c r="N213" s="11">
        <v>83255.43</v>
      </c>
      <c r="O213" s="11">
        <v>450000</v>
      </c>
      <c r="P213" s="11">
        <v>30418325.05</v>
      </c>
      <c r="Q213" s="11">
        <v>28732790.89</v>
      </c>
      <c r="R213" s="11">
        <v>0</v>
      </c>
      <c r="S213" s="11">
        <v>1685534.16</v>
      </c>
      <c r="T213" s="11">
        <v>619243</v>
      </c>
      <c r="U213" s="11">
        <v>1073615.37</v>
      </c>
      <c r="V213" s="328">
        <v>0</v>
      </c>
      <c r="W213" s="320">
        <v>264.14</v>
      </c>
      <c r="X213" s="67">
        <v>9.51</v>
      </c>
    </row>
    <row r="214" spans="1:24" s="95" customFormat="1" ht="15">
      <c r="A214" s="231"/>
      <c r="B214" s="232"/>
      <c r="C214" s="232"/>
      <c r="D214" s="101"/>
      <c r="E214" s="101"/>
      <c r="F214" s="102" t="s">
        <v>474</v>
      </c>
      <c r="G214" s="291"/>
      <c r="H214" s="103">
        <v>15445147.180000002</v>
      </c>
      <c r="I214" s="103">
        <v>2144468.54</v>
      </c>
      <c r="J214" s="103">
        <v>0</v>
      </c>
      <c r="K214" s="103">
        <v>13003578.090000002</v>
      </c>
      <c r="L214" s="103">
        <v>297100.55</v>
      </c>
      <c r="M214" s="103">
        <v>939777</v>
      </c>
      <c r="N214" s="103">
        <v>808977</v>
      </c>
      <c r="O214" s="103">
        <v>0</v>
      </c>
      <c r="P214" s="103">
        <v>162859998.19</v>
      </c>
      <c r="Q214" s="103">
        <v>149032368.16</v>
      </c>
      <c r="R214" s="103">
        <v>0</v>
      </c>
      <c r="S214" s="103">
        <v>13827630.03</v>
      </c>
      <c r="T214" s="103">
        <v>137613600.62</v>
      </c>
      <c r="U214" s="103">
        <v>2980811.55</v>
      </c>
      <c r="V214" s="330">
        <v>543477</v>
      </c>
      <c r="W214" s="322">
        <v>117.74671001606343</v>
      </c>
      <c r="X214" s="129">
        <v>11.367488120840145</v>
      </c>
    </row>
    <row r="215" spans="1:24" ht="25.5">
      <c r="A215" s="227">
        <v>2</v>
      </c>
      <c r="B215" s="228">
        <v>15</v>
      </c>
      <c r="C215" s="228">
        <v>1</v>
      </c>
      <c r="D215" s="16" t="s">
        <v>475</v>
      </c>
      <c r="E215" s="16">
        <v>8</v>
      </c>
      <c r="F215" s="19">
        <v>0</v>
      </c>
      <c r="G215" s="54" t="s">
        <v>476</v>
      </c>
      <c r="H215" s="11">
        <v>1092449.64</v>
      </c>
      <c r="I215" s="11">
        <v>0</v>
      </c>
      <c r="J215" s="11">
        <v>0</v>
      </c>
      <c r="K215" s="11">
        <v>1092449.64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328">
        <v>0</v>
      </c>
      <c r="W215" s="320">
        <v>0</v>
      </c>
      <c r="X215" s="67">
        <v>0</v>
      </c>
    </row>
    <row r="216" spans="1:24" ht="25.5">
      <c r="A216" s="227">
        <v>2</v>
      </c>
      <c r="B216" s="228">
        <v>63</v>
      </c>
      <c r="C216" s="228">
        <v>1</v>
      </c>
      <c r="D216" s="16" t="s">
        <v>475</v>
      </c>
      <c r="E216" s="16">
        <v>8</v>
      </c>
      <c r="F216" s="19">
        <v>0</v>
      </c>
      <c r="G216" s="54" t="s">
        <v>477</v>
      </c>
      <c r="H216" s="11">
        <v>2441569.09</v>
      </c>
      <c r="I216" s="11">
        <v>2144468.54</v>
      </c>
      <c r="J216" s="11">
        <v>0</v>
      </c>
      <c r="K216" s="11">
        <v>0</v>
      </c>
      <c r="L216" s="11">
        <v>297100.55</v>
      </c>
      <c r="M216" s="11">
        <v>808977</v>
      </c>
      <c r="N216" s="11">
        <v>808977</v>
      </c>
      <c r="O216" s="11">
        <v>0</v>
      </c>
      <c r="P216" s="11">
        <v>162857368.19</v>
      </c>
      <c r="Q216" s="11">
        <v>149032368.16</v>
      </c>
      <c r="R216" s="11">
        <v>0</v>
      </c>
      <c r="S216" s="11">
        <v>13825000.03</v>
      </c>
      <c r="T216" s="11">
        <v>137613600.62</v>
      </c>
      <c r="U216" s="11">
        <v>2980811.55</v>
      </c>
      <c r="V216" s="328">
        <v>543477</v>
      </c>
      <c r="W216" s="320">
        <v>136.16</v>
      </c>
      <c r="X216" s="67">
        <v>13.14</v>
      </c>
    </row>
    <row r="217" spans="1:24" ht="12.75">
      <c r="A217" s="227">
        <v>2</v>
      </c>
      <c r="B217" s="228">
        <v>9</v>
      </c>
      <c r="C217" s="228">
        <v>7</v>
      </c>
      <c r="D217" s="16" t="s">
        <v>475</v>
      </c>
      <c r="E217" s="16">
        <v>8</v>
      </c>
      <c r="F217" s="19">
        <v>0</v>
      </c>
      <c r="G217" s="54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328">
        <v>0</v>
      </c>
      <c r="W217" s="320">
        <v>0</v>
      </c>
      <c r="X217" s="67">
        <v>0</v>
      </c>
    </row>
    <row r="218" spans="1:24" ht="12.75">
      <c r="A218" s="227">
        <v>2</v>
      </c>
      <c r="B218" s="228">
        <v>10</v>
      </c>
      <c r="C218" s="228">
        <v>1</v>
      </c>
      <c r="D218" s="16" t="s">
        <v>475</v>
      </c>
      <c r="E218" s="16">
        <v>8</v>
      </c>
      <c r="F218" s="19">
        <v>0</v>
      </c>
      <c r="G218" s="54" t="s">
        <v>479</v>
      </c>
      <c r="H218" s="11">
        <v>28154.82</v>
      </c>
      <c r="I218" s="11">
        <v>0</v>
      </c>
      <c r="J218" s="11">
        <v>0</v>
      </c>
      <c r="K218" s="11">
        <v>28154.82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328">
        <v>0</v>
      </c>
      <c r="W218" s="320">
        <v>0</v>
      </c>
      <c r="X218" s="67">
        <v>0</v>
      </c>
    </row>
    <row r="219" spans="1:24" ht="12.75">
      <c r="A219" s="227">
        <v>2</v>
      </c>
      <c r="B219" s="228">
        <v>20</v>
      </c>
      <c r="C219" s="228">
        <v>2</v>
      </c>
      <c r="D219" s="16" t="s">
        <v>475</v>
      </c>
      <c r="E219" s="16">
        <v>8</v>
      </c>
      <c r="F219" s="19">
        <v>0</v>
      </c>
      <c r="G219" s="54" t="s">
        <v>480</v>
      </c>
      <c r="H219" s="11">
        <v>74789.89</v>
      </c>
      <c r="I219" s="11">
        <v>0</v>
      </c>
      <c r="J219" s="11">
        <v>0</v>
      </c>
      <c r="K219" s="11">
        <v>74789.89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328">
        <v>0</v>
      </c>
      <c r="W219" s="320">
        <v>0</v>
      </c>
      <c r="X219" s="67">
        <v>0</v>
      </c>
    </row>
    <row r="220" spans="1:24" ht="12.75">
      <c r="A220" s="227">
        <v>2</v>
      </c>
      <c r="B220" s="228">
        <v>61</v>
      </c>
      <c r="C220" s="228">
        <v>1</v>
      </c>
      <c r="D220" s="16" t="s">
        <v>475</v>
      </c>
      <c r="E220" s="16">
        <v>8</v>
      </c>
      <c r="F220" s="19">
        <v>0</v>
      </c>
      <c r="G220" s="54" t="s">
        <v>481</v>
      </c>
      <c r="H220" s="11">
        <v>3211577.77</v>
      </c>
      <c r="I220" s="11">
        <v>0</v>
      </c>
      <c r="J220" s="11">
        <v>0</v>
      </c>
      <c r="K220" s="11">
        <v>3211577.77</v>
      </c>
      <c r="L220" s="11">
        <v>0</v>
      </c>
      <c r="M220" s="11">
        <v>0</v>
      </c>
      <c r="N220" s="11">
        <v>0</v>
      </c>
      <c r="O220" s="11">
        <v>0</v>
      </c>
      <c r="P220" s="11">
        <v>2630</v>
      </c>
      <c r="Q220" s="11">
        <v>0</v>
      </c>
      <c r="R220" s="11">
        <v>0</v>
      </c>
      <c r="S220" s="11">
        <v>2630</v>
      </c>
      <c r="T220" s="11">
        <v>0</v>
      </c>
      <c r="U220" s="11">
        <v>0</v>
      </c>
      <c r="V220" s="328">
        <v>0</v>
      </c>
      <c r="W220" s="320">
        <v>0.57</v>
      </c>
      <c r="X220" s="67">
        <v>0</v>
      </c>
    </row>
    <row r="221" spans="1:24" ht="38.25">
      <c r="A221" s="227">
        <v>2</v>
      </c>
      <c r="B221" s="228">
        <v>2</v>
      </c>
      <c r="C221" s="228">
        <v>5</v>
      </c>
      <c r="D221" s="16" t="s">
        <v>475</v>
      </c>
      <c r="E221" s="16">
        <v>8</v>
      </c>
      <c r="F221" s="19">
        <v>0</v>
      </c>
      <c r="G221" s="54" t="s">
        <v>482</v>
      </c>
      <c r="H221" s="11">
        <v>41952.07</v>
      </c>
      <c r="I221" s="11">
        <v>0</v>
      </c>
      <c r="J221" s="11">
        <v>0</v>
      </c>
      <c r="K221" s="11">
        <v>41952.07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328">
        <v>0</v>
      </c>
      <c r="W221" s="320">
        <v>0</v>
      </c>
      <c r="X221" s="67">
        <v>0</v>
      </c>
    </row>
    <row r="222" spans="1:24" ht="12.75">
      <c r="A222" s="227">
        <v>2</v>
      </c>
      <c r="B222" s="228">
        <v>8</v>
      </c>
      <c r="C222" s="228">
        <v>6</v>
      </c>
      <c r="D222" s="16" t="s">
        <v>475</v>
      </c>
      <c r="E222" s="16">
        <v>8</v>
      </c>
      <c r="F222" s="19">
        <v>0</v>
      </c>
      <c r="G222" s="54" t="s">
        <v>483</v>
      </c>
      <c r="H222" s="11">
        <v>49757.59</v>
      </c>
      <c r="I222" s="11">
        <v>0</v>
      </c>
      <c r="J222" s="11">
        <v>0</v>
      </c>
      <c r="K222" s="11">
        <v>49757.59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328">
        <v>0</v>
      </c>
      <c r="W222" s="320">
        <v>0</v>
      </c>
      <c r="X222" s="67">
        <v>0</v>
      </c>
    </row>
    <row r="223" spans="1:24" ht="12.75">
      <c r="A223" s="227">
        <v>2</v>
      </c>
      <c r="B223" s="228">
        <v>16</v>
      </c>
      <c r="C223" s="228">
        <v>4</v>
      </c>
      <c r="D223" s="16" t="s">
        <v>475</v>
      </c>
      <c r="E223" s="16">
        <v>8</v>
      </c>
      <c r="F223" s="19">
        <v>0</v>
      </c>
      <c r="G223" s="54" t="s">
        <v>484</v>
      </c>
      <c r="H223" s="11">
        <v>7023135.13</v>
      </c>
      <c r="I223" s="11">
        <v>0</v>
      </c>
      <c r="J223" s="11">
        <v>0</v>
      </c>
      <c r="K223" s="11">
        <v>7023135.13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328">
        <v>0</v>
      </c>
      <c r="W223" s="320">
        <v>0</v>
      </c>
      <c r="X223" s="67">
        <v>0</v>
      </c>
    </row>
    <row r="224" spans="1:24" ht="12.75">
      <c r="A224" s="227">
        <v>2</v>
      </c>
      <c r="B224" s="228">
        <v>25</v>
      </c>
      <c r="C224" s="228">
        <v>2</v>
      </c>
      <c r="D224" s="16" t="s">
        <v>475</v>
      </c>
      <c r="E224" s="16">
        <v>8</v>
      </c>
      <c r="F224" s="19">
        <v>0</v>
      </c>
      <c r="G224" s="54" t="s">
        <v>485</v>
      </c>
      <c r="H224" s="11">
        <v>31661.15</v>
      </c>
      <c r="I224" s="11">
        <v>0</v>
      </c>
      <c r="J224" s="11">
        <v>0</v>
      </c>
      <c r="K224" s="11">
        <v>31661.15</v>
      </c>
      <c r="L224" s="11">
        <v>0</v>
      </c>
      <c r="M224" s="11">
        <v>50000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328">
        <v>0</v>
      </c>
      <c r="W224" s="320">
        <v>0</v>
      </c>
      <c r="X224" s="67">
        <v>0</v>
      </c>
    </row>
    <row r="225" spans="1:24" ht="25.5">
      <c r="A225" s="227">
        <v>2</v>
      </c>
      <c r="B225" s="228">
        <v>19</v>
      </c>
      <c r="C225" s="228">
        <v>1</v>
      </c>
      <c r="D225" s="16" t="s">
        <v>475</v>
      </c>
      <c r="E225" s="16">
        <v>8</v>
      </c>
      <c r="F225" s="19">
        <v>0</v>
      </c>
      <c r="G225" s="54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328">
        <v>0</v>
      </c>
      <c r="W225" s="320">
        <v>0</v>
      </c>
      <c r="X225" s="67">
        <v>0</v>
      </c>
    </row>
    <row r="226" spans="1:24" ht="12.75">
      <c r="A226" s="227">
        <v>2</v>
      </c>
      <c r="B226" s="228">
        <v>1</v>
      </c>
      <c r="C226" s="228">
        <v>1</v>
      </c>
      <c r="D226" s="16" t="s">
        <v>475</v>
      </c>
      <c r="E226" s="16">
        <v>8</v>
      </c>
      <c r="F226" s="19">
        <v>0</v>
      </c>
      <c r="G226" s="54" t="s">
        <v>487</v>
      </c>
      <c r="H226" s="11">
        <v>50937.63</v>
      </c>
      <c r="I226" s="11">
        <v>0</v>
      </c>
      <c r="J226" s="11">
        <v>0</v>
      </c>
      <c r="K226" s="11">
        <v>50937.63</v>
      </c>
      <c r="L226" s="11">
        <v>0</v>
      </c>
      <c r="M226" s="11">
        <v>80800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328">
        <v>0</v>
      </c>
      <c r="W226" s="320">
        <v>0</v>
      </c>
      <c r="X226" s="67">
        <v>0</v>
      </c>
    </row>
    <row r="227" spans="1:24" ht="25.5">
      <c r="A227" s="227">
        <v>2</v>
      </c>
      <c r="B227" s="228">
        <v>17</v>
      </c>
      <c r="C227" s="228">
        <v>4</v>
      </c>
      <c r="D227" s="16" t="s">
        <v>475</v>
      </c>
      <c r="E227" s="16">
        <v>8</v>
      </c>
      <c r="F227" s="19">
        <v>0</v>
      </c>
      <c r="G227" s="54" t="s">
        <v>488</v>
      </c>
      <c r="H227" s="11">
        <v>1399162.4</v>
      </c>
      <c r="I227" s="11">
        <v>0</v>
      </c>
      <c r="J227" s="11">
        <v>0</v>
      </c>
      <c r="K227" s="11">
        <v>1399162.4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328">
        <v>0</v>
      </c>
      <c r="W227" s="320">
        <v>0</v>
      </c>
      <c r="X227" s="67">
        <v>0</v>
      </c>
    </row>
    <row r="228" spans="1:24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328"/>
      <c r="W228" s="320"/>
      <c r="X228" s="67"/>
    </row>
    <row r="229" spans="1:24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328"/>
      <c r="W229" s="320"/>
      <c r="X229" s="67"/>
    </row>
    <row r="230" spans="1:24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328"/>
      <c r="W230" s="320"/>
      <c r="X230" s="67"/>
    </row>
    <row r="231" spans="1:24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328"/>
      <c r="W231" s="320"/>
      <c r="X231" s="67"/>
    </row>
    <row r="232" spans="1:24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328"/>
      <c r="W232" s="320"/>
      <c r="X232" s="67"/>
    </row>
    <row r="233" spans="1:24" ht="12.75">
      <c r="A233" s="227"/>
      <c r="B233" s="228"/>
      <c r="C233" s="228"/>
      <c r="D233" s="16"/>
      <c r="E233" s="16"/>
      <c r="F233" s="19"/>
      <c r="G233" s="54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328"/>
      <c r="W233" s="320"/>
      <c r="X233" s="67"/>
    </row>
    <row r="234" spans="1:24" ht="13.5" thickBot="1">
      <c r="A234" s="241"/>
      <c r="B234" s="242"/>
      <c r="C234" s="242"/>
      <c r="D234" s="17"/>
      <c r="E234" s="17"/>
      <c r="F234" s="20"/>
      <c r="G234" s="57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32"/>
      <c r="W234" s="324"/>
      <c r="X234" s="69"/>
    </row>
  </sheetData>
  <sheetProtection/>
  <mergeCells count="28">
    <mergeCell ref="E7:E9"/>
    <mergeCell ref="A7:A9"/>
    <mergeCell ref="A1:N1"/>
    <mergeCell ref="A2:N2"/>
    <mergeCell ref="A3:N3"/>
    <mergeCell ref="O1:P1"/>
    <mergeCell ref="O2:P2"/>
    <mergeCell ref="O3:P3"/>
    <mergeCell ref="B7:B9"/>
    <mergeCell ref="C7:C9"/>
    <mergeCell ref="D7:D9"/>
    <mergeCell ref="F10:G10"/>
    <mergeCell ref="X8:X9"/>
    <mergeCell ref="F7:G9"/>
    <mergeCell ref="W7:X7"/>
    <mergeCell ref="M8:M9"/>
    <mergeCell ref="N8:O8"/>
    <mergeCell ref="P8:P9"/>
    <mergeCell ref="W8:W9"/>
    <mergeCell ref="M7:O7"/>
    <mergeCell ref="V8:V9"/>
    <mergeCell ref="P7:T7"/>
    <mergeCell ref="U7:U9"/>
    <mergeCell ref="H8:H9"/>
    <mergeCell ref="T8:T9"/>
    <mergeCell ref="I8:L8"/>
    <mergeCell ref="H7:L7"/>
    <mergeCell ref="Q8:S8"/>
  </mergeCells>
  <conditionalFormatting sqref="W11:W234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4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83" t="s">
        <v>88</v>
      </c>
      <c r="N1" s="384"/>
      <c r="O1" s="384"/>
      <c r="P1" s="50" t="str">
        <f>1!P1</f>
        <v>21.05.2011</v>
      </c>
      <c r="Q1" s="47"/>
      <c r="R1" s="46"/>
    </row>
    <row r="2" spans="1:18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83" t="s">
        <v>89</v>
      </c>
      <c r="N2" s="384"/>
      <c r="O2" s="384"/>
      <c r="P2" s="50">
        <f>1!P2</f>
        <v>2</v>
      </c>
      <c r="Q2" s="47"/>
      <c r="R2" s="46"/>
    </row>
    <row r="3" spans="1:18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83" t="s">
        <v>90</v>
      </c>
      <c r="N3" s="384"/>
      <c r="O3" s="384"/>
      <c r="P3" s="50" t="str">
        <f>1!P3</f>
        <v>28.05.2013</v>
      </c>
      <c r="Q3" s="47"/>
      <c r="R3" s="46"/>
    </row>
    <row r="5" spans="1:18" s="29" customFormat="1" ht="18">
      <c r="A5" s="28" t="str">
        <f>'Spis tabel'!B6</f>
        <v>Tabela 3. Struktura i dynamika dochodów ogółem budżetów jst woj. dolnośląskiego wg stanu na koniec I kwartału 2013 roku    (plan)</v>
      </c>
      <c r="P5" s="28"/>
      <c r="Q5" s="28"/>
      <c r="R5" s="30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60" t="s">
        <v>6</v>
      </c>
      <c r="I7" s="369"/>
      <c r="J7" s="369"/>
      <c r="K7" s="370"/>
      <c r="L7" s="360" t="s">
        <v>16</v>
      </c>
      <c r="M7" s="369"/>
      <c r="N7" s="370"/>
      <c r="O7" s="369" t="s">
        <v>17</v>
      </c>
      <c r="P7" s="369"/>
      <c r="Q7" s="369"/>
      <c r="R7" s="361"/>
    </row>
    <row r="8" spans="1:18" ht="16.5" customHeight="1">
      <c r="A8" s="372"/>
      <c r="B8" s="363"/>
      <c r="C8" s="363"/>
      <c r="D8" s="363"/>
      <c r="E8" s="363"/>
      <c r="F8" s="379"/>
      <c r="G8" s="380"/>
      <c r="H8" s="407" t="s">
        <v>86</v>
      </c>
      <c r="I8" s="409" t="s">
        <v>19</v>
      </c>
      <c r="J8" s="358"/>
      <c r="K8" s="359"/>
      <c r="L8" s="410" t="s">
        <v>31</v>
      </c>
      <c r="M8" s="410" t="s">
        <v>32</v>
      </c>
      <c r="N8" s="410" t="s">
        <v>33</v>
      </c>
      <c r="O8" s="412" t="s">
        <v>86</v>
      </c>
      <c r="P8" s="413" t="s">
        <v>19</v>
      </c>
      <c r="Q8" s="413"/>
      <c r="R8" s="414"/>
    </row>
    <row r="9" spans="1:18" ht="74.25" customHeight="1" thickBot="1">
      <c r="A9" s="373"/>
      <c r="B9" s="364"/>
      <c r="C9" s="364"/>
      <c r="D9" s="364"/>
      <c r="E9" s="364"/>
      <c r="F9" s="381"/>
      <c r="G9" s="382"/>
      <c r="H9" s="408"/>
      <c r="I9" s="9" t="s">
        <v>34</v>
      </c>
      <c r="J9" s="9" t="s">
        <v>42</v>
      </c>
      <c r="K9" s="9" t="s">
        <v>69</v>
      </c>
      <c r="L9" s="411"/>
      <c r="M9" s="411"/>
      <c r="N9" s="411"/>
      <c r="O9" s="408"/>
      <c r="P9" s="9" t="s">
        <v>34</v>
      </c>
      <c r="Q9" s="9" t="s">
        <v>42</v>
      </c>
      <c r="R9" s="22" t="s">
        <v>69</v>
      </c>
    </row>
    <row r="10" spans="1:18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85">
        <v>6</v>
      </c>
      <c r="G10" s="386"/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>
        <v>17</v>
      </c>
    </row>
    <row r="11" spans="1:18" s="134" customFormat="1" ht="15" customHeight="1">
      <c r="A11" s="243"/>
      <c r="B11" s="244"/>
      <c r="C11" s="244"/>
      <c r="D11" s="135"/>
      <c r="E11" s="135"/>
      <c r="F11" s="132" t="s">
        <v>285</v>
      </c>
      <c r="G11" s="295"/>
      <c r="H11" s="136">
        <v>15040250686.970001</v>
      </c>
      <c r="I11" s="136">
        <v>8671919339.5</v>
      </c>
      <c r="J11" s="136">
        <v>3127039520.4700003</v>
      </c>
      <c r="K11" s="136">
        <v>3241291827</v>
      </c>
      <c r="L11" s="137">
        <v>57.65807711578137</v>
      </c>
      <c r="M11" s="137">
        <v>20.791139626276877</v>
      </c>
      <c r="N11" s="137">
        <v>21.55078325794175</v>
      </c>
      <c r="O11" s="160">
        <v>102.93223186121104</v>
      </c>
      <c r="P11" s="160">
        <v>105.27138257049369</v>
      </c>
      <c r="Q11" s="160">
        <v>96.7047122210505</v>
      </c>
      <c r="R11" s="161">
        <v>103.20865299758539</v>
      </c>
    </row>
    <row r="12" spans="1:18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286</v>
      </c>
      <c r="H12" s="119">
        <v>1728398882</v>
      </c>
      <c r="I12" s="130">
        <v>703206617</v>
      </c>
      <c r="J12" s="119">
        <v>839617144</v>
      </c>
      <c r="K12" s="119">
        <v>185575121</v>
      </c>
      <c r="L12" s="131">
        <v>40.68</v>
      </c>
      <c r="M12" s="131">
        <v>48.57</v>
      </c>
      <c r="N12" s="131">
        <v>10.73</v>
      </c>
      <c r="O12" s="162">
        <v>115.59</v>
      </c>
      <c r="P12" s="162">
        <v>104.78</v>
      </c>
      <c r="Q12" s="162">
        <v>122.91</v>
      </c>
      <c r="R12" s="163">
        <v>131.6</v>
      </c>
    </row>
    <row r="13" spans="1:18" s="95" customFormat="1" ht="15">
      <c r="A13" s="225"/>
      <c r="B13" s="226"/>
      <c r="C13" s="226"/>
      <c r="D13" s="96"/>
      <c r="E13" s="96"/>
      <c r="F13" s="97" t="s">
        <v>287</v>
      </c>
      <c r="G13" s="289"/>
      <c r="H13" s="98">
        <v>1884240940.9800003</v>
      </c>
      <c r="I13" s="98">
        <v>640707848.48</v>
      </c>
      <c r="J13" s="98">
        <v>471468319.49999994</v>
      </c>
      <c r="K13" s="98">
        <v>772064773</v>
      </c>
      <c r="L13" s="138">
        <v>34.00349894460767</v>
      </c>
      <c r="M13" s="138">
        <v>25.021657753322547</v>
      </c>
      <c r="N13" s="138">
        <v>40.97484330206977</v>
      </c>
      <c r="O13" s="164">
        <v>98.47674686981716</v>
      </c>
      <c r="P13" s="164">
        <v>103.48829979307554</v>
      </c>
      <c r="Q13" s="164">
        <v>98.80510727588128</v>
      </c>
      <c r="R13" s="165">
        <v>94.48779554892293</v>
      </c>
    </row>
    <row r="14" spans="1:18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11">
        <v>71979688</v>
      </c>
      <c r="I14" s="60">
        <v>18470748</v>
      </c>
      <c r="J14" s="11">
        <v>17234228</v>
      </c>
      <c r="K14" s="11">
        <v>36274712</v>
      </c>
      <c r="L14" s="72">
        <v>25.66</v>
      </c>
      <c r="M14" s="72">
        <v>23.94</v>
      </c>
      <c r="N14" s="72">
        <v>50.39</v>
      </c>
      <c r="O14" s="166">
        <v>103.96</v>
      </c>
      <c r="P14" s="166">
        <v>105.18</v>
      </c>
      <c r="Q14" s="166">
        <v>101.99</v>
      </c>
      <c r="R14" s="167">
        <v>104.29</v>
      </c>
    </row>
    <row r="15" spans="1:18" ht="12.75">
      <c r="A15" s="245">
        <v>2</v>
      </c>
      <c r="B15" s="246">
        <v>2</v>
      </c>
      <c r="C15" s="246">
        <v>0</v>
      </c>
      <c r="D15" s="15">
        <v>0</v>
      </c>
      <c r="E15" s="15">
        <v>1</v>
      </c>
      <c r="F15" s="75"/>
      <c r="G15" s="296" t="s">
        <v>289</v>
      </c>
      <c r="H15" s="21">
        <v>86597464</v>
      </c>
      <c r="I15" s="70">
        <v>23035007</v>
      </c>
      <c r="J15" s="21">
        <v>17062395</v>
      </c>
      <c r="K15" s="21">
        <v>46500062</v>
      </c>
      <c r="L15" s="72">
        <v>26.6</v>
      </c>
      <c r="M15" s="72">
        <v>19.7</v>
      </c>
      <c r="N15" s="72">
        <v>53.69</v>
      </c>
      <c r="O15" s="168">
        <v>103.59</v>
      </c>
      <c r="P15" s="168">
        <v>100.11</v>
      </c>
      <c r="Q15" s="168">
        <v>118.48</v>
      </c>
      <c r="R15" s="169">
        <v>100.68</v>
      </c>
    </row>
    <row r="16" spans="1:18" ht="12.75">
      <c r="A16" s="227">
        <v>2</v>
      </c>
      <c r="B16" s="228">
        <v>3</v>
      </c>
      <c r="C16" s="228">
        <v>0</v>
      </c>
      <c r="D16" s="11">
        <v>0</v>
      </c>
      <c r="E16" s="11">
        <v>1</v>
      </c>
      <c r="F16" s="37"/>
      <c r="G16" s="297" t="s">
        <v>290</v>
      </c>
      <c r="H16" s="11">
        <v>100643420</v>
      </c>
      <c r="I16" s="60">
        <v>36113135</v>
      </c>
      <c r="J16" s="11">
        <v>17724768</v>
      </c>
      <c r="K16" s="11">
        <v>46805517</v>
      </c>
      <c r="L16" s="72">
        <v>35.88</v>
      </c>
      <c r="M16" s="72">
        <v>17.61</v>
      </c>
      <c r="N16" s="72">
        <v>46.5</v>
      </c>
      <c r="O16" s="166">
        <v>101.74</v>
      </c>
      <c r="P16" s="166">
        <v>103.09</v>
      </c>
      <c r="Q16" s="166">
        <v>96.91</v>
      </c>
      <c r="R16" s="167">
        <v>102.63</v>
      </c>
    </row>
    <row r="17" spans="1:18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11">
        <v>49174574</v>
      </c>
      <c r="I17" s="60">
        <v>12220780</v>
      </c>
      <c r="J17" s="11">
        <v>18241514</v>
      </c>
      <c r="K17" s="11">
        <v>18712280</v>
      </c>
      <c r="L17" s="72">
        <v>24.85</v>
      </c>
      <c r="M17" s="72">
        <v>37.09</v>
      </c>
      <c r="N17" s="72">
        <v>38.05</v>
      </c>
      <c r="O17" s="166">
        <v>119.73</v>
      </c>
      <c r="P17" s="166">
        <v>155.52</v>
      </c>
      <c r="Q17" s="166">
        <v>128.11</v>
      </c>
      <c r="R17" s="167">
        <v>98.61</v>
      </c>
    </row>
    <row r="18" spans="1:18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11">
        <v>56161702</v>
      </c>
      <c r="I18" s="60">
        <v>15722952</v>
      </c>
      <c r="J18" s="11">
        <v>18576691</v>
      </c>
      <c r="K18" s="11">
        <v>21862059</v>
      </c>
      <c r="L18" s="72">
        <v>27.99</v>
      </c>
      <c r="M18" s="72">
        <v>33.07</v>
      </c>
      <c r="N18" s="72">
        <v>38.92</v>
      </c>
      <c r="O18" s="166">
        <v>95.96</v>
      </c>
      <c r="P18" s="166">
        <v>103.88</v>
      </c>
      <c r="Q18" s="166">
        <v>89.65</v>
      </c>
      <c r="R18" s="167">
        <v>96.43</v>
      </c>
    </row>
    <row r="19" spans="1:18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11">
        <v>63950869</v>
      </c>
      <c r="I19" s="60">
        <v>19422403</v>
      </c>
      <c r="J19" s="11">
        <v>23917297</v>
      </c>
      <c r="K19" s="11">
        <v>20611169</v>
      </c>
      <c r="L19" s="72">
        <v>30.37</v>
      </c>
      <c r="M19" s="72">
        <v>37.39</v>
      </c>
      <c r="N19" s="72">
        <v>32.22</v>
      </c>
      <c r="O19" s="166">
        <v>91.45</v>
      </c>
      <c r="P19" s="166">
        <v>93.83</v>
      </c>
      <c r="Q19" s="166">
        <v>89.76</v>
      </c>
      <c r="R19" s="167">
        <v>91.26</v>
      </c>
    </row>
    <row r="20" spans="1:18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11">
        <v>36722851</v>
      </c>
      <c r="I20" s="60">
        <v>9321438</v>
      </c>
      <c r="J20" s="11">
        <v>11489841</v>
      </c>
      <c r="K20" s="11">
        <v>15911572</v>
      </c>
      <c r="L20" s="72">
        <v>25.38</v>
      </c>
      <c r="M20" s="72">
        <v>31.28</v>
      </c>
      <c r="N20" s="72">
        <v>43.32</v>
      </c>
      <c r="O20" s="166">
        <v>102.2</v>
      </c>
      <c r="P20" s="166">
        <v>103.12</v>
      </c>
      <c r="Q20" s="166">
        <v>103.2</v>
      </c>
      <c r="R20" s="167">
        <v>100.98</v>
      </c>
    </row>
    <row r="21" spans="1:18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11">
        <v>174609103</v>
      </c>
      <c r="I21" s="60">
        <v>48407593</v>
      </c>
      <c r="J21" s="11">
        <v>41587397</v>
      </c>
      <c r="K21" s="11">
        <v>84614113</v>
      </c>
      <c r="L21" s="72">
        <v>27.72</v>
      </c>
      <c r="M21" s="72">
        <v>23.81</v>
      </c>
      <c r="N21" s="72">
        <v>48.45</v>
      </c>
      <c r="O21" s="166">
        <v>105.41</v>
      </c>
      <c r="P21" s="166">
        <v>111.03</v>
      </c>
      <c r="Q21" s="166">
        <v>105.47</v>
      </c>
      <c r="R21" s="167">
        <v>102.42</v>
      </c>
    </row>
    <row r="22" spans="1:18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11">
        <v>58740709.7</v>
      </c>
      <c r="I22" s="60">
        <v>21319361</v>
      </c>
      <c r="J22" s="11">
        <v>26938491.7</v>
      </c>
      <c r="K22" s="11">
        <v>10482857</v>
      </c>
      <c r="L22" s="72">
        <v>36.29</v>
      </c>
      <c r="M22" s="72">
        <v>45.86</v>
      </c>
      <c r="N22" s="72">
        <v>17.84</v>
      </c>
      <c r="O22" s="166">
        <v>107.08</v>
      </c>
      <c r="P22" s="166">
        <v>104.63</v>
      </c>
      <c r="Q22" s="166">
        <v>108.93</v>
      </c>
      <c r="R22" s="167">
        <v>107.49</v>
      </c>
    </row>
    <row r="23" spans="1:18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11">
        <v>60140510</v>
      </c>
      <c r="I23" s="60">
        <v>16000172</v>
      </c>
      <c r="J23" s="11">
        <v>15755158</v>
      </c>
      <c r="K23" s="11">
        <v>28385180</v>
      </c>
      <c r="L23" s="72">
        <v>26.6</v>
      </c>
      <c r="M23" s="72">
        <v>26.19</v>
      </c>
      <c r="N23" s="72">
        <v>47.19</v>
      </c>
      <c r="O23" s="166">
        <v>96.11</v>
      </c>
      <c r="P23" s="166">
        <v>114.73</v>
      </c>
      <c r="Q23" s="166">
        <v>83.16</v>
      </c>
      <c r="R23" s="167">
        <v>95.64</v>
      </c>
    </row>
    <row r="24" spans="1:18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11">
        <v>93224166</v>
      </c>
      <c r="I24" s="60">
        <v>56711886</v>
      </c>
      <c r="J24" s="11">
        <v>13265396</v>
      </c>
      <c r="K24" s="11">
        <v>23246884</v>
      </c>
      <c r="L24" s="72">
        <v>60.83</v>
      </c>
      <c r="M24" s="72">
        <v>14.22</v>
      </c>
      <c r="N24" s="72">
        <v>24.93</v>
      </c>
      <c r="O24" s="166">
        <v>84.27</v>
      </c>
      <c r="P24" s="166">
        <v>117.4</v>
      </c>
      <c r="Q24" s="166">
        <v>50.94</v>
      </c>
      <c r="R24" s="167">
        <v>64.09</v>
      </c>
    </row>
    <row r="25" spans="1:18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11">
        <v>61310714</v>
      </c>
      <c r="I25" s="60">
        <v>15803239</v>
      </c>
      <c r="J25" s="11">
        <v>19408632</v>
      </c>
      <c r="K25" s="11">
        <v>26098843</v>
      </c>
      <c r="L25" s="72">
        <v>25.77</v>
      </c>
      <c r="M25" s="72">
        <v>31.65</v>
      </c>
      <c r="N25" s="72">
        <v>42.56</v>
      </c>
      <c r="O25" s="166">
        <v>119.17</v>
      </c>
      <c r="P25" s="166">
        <v>123.52</v>
      </c>
      <c r="Q25" s="166">
        <v>136.33</v>
      </c>
      <c r="R25" s="167">
        <v>106.88</v>
      </c>
    </row>
    <row r="26" spans="1:18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11">
        <v>49264399.64</v>
      </c>
      <c r="I26" s="60">
        <v>17746072.16</v>
      </c>
      <c r="J26" s="11">
        <v>11058640.48</v>
      </c>
      <c r="K26" s="11">
        <v>20459687</v>
      </c>
      <c r="L26" s="72">
        <v>36.02</v>
      </c>
      <c r="M26" s="72">
        <v>22.44</v>
      </c>
      <c r="N26" s="72">
        <v>41.53</v>
      </c>
      <c r="O26" s="166">
        <v>96.91</v>
      </c>
      <c r="P26" s="166">
        <v>94.56</v>
      </c>
      <c r="Q26" s="166">
        <v>92.76</v>
      </c>
      <c r="R26" s="167">
        <v>101.56</v>
      </c>
    </row>
    <row r="27" spans="1:18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11">
        <v>98638180</v>
      </c>
      <c r="I27" s="60">
        <v>31504294</v>
      </c>
      <c r="J27" s="11">
        <v>24434179</v>
      </c>
      <c r="K27" s="11">
        <v>42699707</v>
      </c>
      <c r="L27" s="72">
        <v>31.93</v>
      </c>
      <c r="M27" s="72">
        <v>24.77</v>
      </c>
      <c r="N27" s="72">
        <v>43.28</v>
      </c>
      <c r="O27" s="166">
        <v>101.23</v>
      </c>
      <c r="P27" s="166">
        <v>98.34</v>
      </c>
      <c r="Q27" s="166">
        <v>106.37</v>
      </c>
      <c r="R27" s="167">
        <v>100.64</v>
      </c>
    </row>
    <row r="28" spans="1:18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11">
        <v>55147411</v>
      </c>
      <c r="I28" s="60">
        <v>21904093</v>
      </c>
      <c r="J28" s="11">
        <v>10399083</v>
      </c>
      <c r="K28" s="11">
        <v>22844235</v>
      </c>
      <c r="L28" s="72">
        <v>39.71</v>
      </c>
      <c r="M28" s="72">
        <v>18.85</v>
      </c>
      <c r="N28" s="72">
        <v>41.42</v>
      </c>
      <c r="O28" s="166">
        <v>103.93</v>
      </c>
      <c r="P28" s="166">
        <v>103.76</v>
      </c>
      <c r="Q28" s="166">
        <v>100.16</v>
      </c>
      <c r="R28" s="167">
        <v>105.92</v>
      </c>
    </row>
    <row r="29" spans="1:18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11">
        <v>52733950</v>
      </c>
      <c r="I29" s="60">
        <v>25767791</v>
      </c>
      <c r="J29" s="11">
        <v>11842652</v>
      </c>
      <c r="K29" s="11">
        <v>15123507</v>
      </c>
      <c r="L29" s="72">
        <v>48.86</v>
      </c>
      <c r="M29" s="72">
        <v>22.45</v>
      </c>
      <c r="N29" s="72">
        <v>28.67</v>
      </c>
      <c r="O29" s="166">
        <v>120.53</v>
      </c>
      <c r="P29" s="166">
        <v>114.03</v>
      </c>
      <c r="Q29" s="166">
        <v>137.24</v>
      </c>
      <c r="R29" s="167">
        <v>120.77</v>
      </c>
    </row>
    <row r="30" spans="1:18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11">
        <v>47487482</v>
      </c>
      <c r="I30" s="60">
        <v>10235426</v>
      </c>
      <c r="J30" s="11">
        <v>9901380</v>
      </c>
      <c r="K30" s="11">
        <v>27350676</v>
      </c>
      <c r="L30" s="72">
        <v>21.55</v>
      </c>
      <c r="M30" s="72">
        <v>20.85</v>
      </c>
      <c r="N30" s="72">
        <v>57.59</v>
      </c>
      <c r="O30" s="166">
        <v>106.48</v>
      </c>
      <c r="P30" s="166">
        <v>95.81</v>
      </c>
      <c r="Q30" s="166">
        <v>104.15</v>
      </c>
      <c r="R30" s="167">
        <v>112.05</v>
      </c>
    </row>
    <row r="31" spans="1:18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11">
        <v>37576189</v>
      </c>
      <c r="I31" s="60">
        <v>12915507</v>
      </c>
      <c r="J31" s="11">
        <v>11388928</v>
      </c>
      <c r="K31" s="11">
        <v>13271754</v>
      </c>
      <c r="L31" s="72">
        <v>34.37</v>
      </c>
      <c r="M31" s="72">
        <v>30.3</v>
      </c>
      <c r="N31" s="72">
        <v>35.31</v>
      </c>
      <c r="O31" s="166">
        <v>111.44</v>
      </c>
      <c r="P31" s="166">
        <v>111.03</v>
      </c>
      <c r="Q31" s="166">
        <v>130.1</v>
      </c>
      <c r="R31" s="167">
        <v>99.54</v>
      </c>
    </row>
    <row r="32" spans="1:18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11">
        <v>136475790</v>
      </c>
      <c r="I32" s="60">
        <v>41322812</v>
      </c>
      <c r="J32" s="11">
        <v>24071682</v>
      </c>
      <c r="K32" s="11">
        <v>71081296</v>
      </c>
      <c r="L32" s="72">
        <v>30.27</v>
      </c>
      <c r="M32" s="72">
        <v>17.63</v>
      </c>
      <c r="N32" s="72">
        <v>52.08</v>
      </c>
      <c r="O32" s="166">
        <v>99.38</v>
      </c>
      <c r="P32" s="166">
        <v>114.43</v>
      </c>
      <c r="Q32" s="166">
        <v>71.43</v>
      </c>
      <c r="R32" s="167">
        <v>105.27</v>
      </c>
    </row>
    <row r="33" spans="1:18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11">
        <v>64098910</v>
      </c>
      <c r="I33" s="60">
        <v>25273648</v>
      </c>
      <c r="J33" s="11">
        <v>12463324</v>
      </c>
      <c r="K33" s="11">
        <v>26361938</v>
      </c>
      <c r="L33" s="72">
        <v>39.42</v>
      </c>
      <c r="M33" s="72">
        <v>19.44</v>
      </c>
      <c r="N33" s="72">
        <v>41.12</v>
      </c>
      <c r="O33" s="166">
        <v>100.73</v>
      </c>
      <c r="P33" s="166">
        <v>104.47</v>
      </c>
      <c r="Q33" s="166">
        <v>93.7</v>
      </c>
      <c r="R33" s="167">
        <v>100.85</v>
      </c>
    </row>
    <row r="34" spans="1:18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11">
        <v>41646216</v>
      </c>
      <c r="I34" s="60">
        <v>13405582</v>
      </c>
      <c r="J34" s="11">
        <v>15569171</v>
      </c>
      <c r="K34" s="11">
        <v>12671463</v>
      </c>
      <c r="L34" s="72">
        <v>32.18</v>
      </c>
      <c r="M34" s="72">
        <v>37.38</v>
      </c>
      <c r="N34" s="72">
        <v>30.42</v>
      </c>
      <c r="O34" s="166">
        <v>30.87</v>
      </c>
      <c r="P34" s="166">
        <v>32.13</v>
      </c>
      <c r="Q34" s="166">
        <v>52.14</v>
      </c>
      <c r="R34" s="167">
        <v>20</v>
      </c>
    </row>
    <row r="35" spans="1:18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11">
        <v>61107431.51</v>
      </c>
      <c r="I35" s="60">
        <v>11835800</v>
      </c>
      <c r="J35" s="11">
        <v>20389689.51</v>
      </c>
      <c r="K35" s="11">
        <v>28881942</v>
      </c>
      <c r="L35" s="72">
        <v>19.36</v>
      </c>
      <c r="M35" s="72">
        <v>33.36</v>
      </c>
      <c r="N35" s="72">
        <v>47.26</v>
      </c>
      <c r="O35" s="166">
        <v>117.47</v>
      </c>
      <c r="P35" s="166">
        <v>109.2</v>
      </c>
      <c r="Q35" s="166">
        <v>132.08</v>
      </c>
      <c r="R35" s="167">
        <v>112.19</v>
      </c>
    </row>
    <row r="36" spans="1:18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11">
        <v>98806723</v>
      </c>
      <c r="I36" s="60">
        <v>59955583</v>
      </c>
      <c r="J36" s="11">
        <v>13853249</v>
      </c>
      <c r="K36" s="11">
        <v>24997891</v>
      </c>
      <c r="L36" s="72">
        <v>60.67</v>
      </c>
      <c r="M36" s="72">
        <v>14.02</v>
      </c>
      <c r="N36" s="72">
        <v>25.29</v>
      </c>
      <c r="O36" s="166">
        <v>112.64</v>
      </c>
      <c r="P36" s="166">
        <v>120.63</v>
      </c>
      <c r="Q36" s="166">
        <v>98.31</v>
      </c>
      <c r="R36" s="167">
        <v>104.48</v>
      </c>
    </row>
    <row r="37" spans="1:18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11">
        <v>82647902.97</v>
      </c>
      <c r="I37" s="60">
        <v>26397826.16</v>
      </c>
      <c r="J37" s="11">
        <v>23132291.81</v>
      </c>
      <c r="K37" s="11">
        <v>33117785</v>
      </c>
      <c r="L37" s="72">
        <v>31.94</v>
      </c>
      <c r="M37" s="72">
        <v>27.98</v>
      </c>
      <c r="N37" s="72">
        <v>40.07</v>
      </c>
      <c r="O37" s="166">
        <v>99.35</v>
      </c>
      <c r="P37" s="166">
        <v>105.36</v>
      </c>
      <c r="Q37" s="166">
        <v>95.28</v>
      </c>
      <c r="R37" s="167">
        <v>97.82</v>
      </c>
    </row>
    <row r="38" spans="1:18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11">
        <v>95374766.16</v>
      </c>
      <c r="I38" s="60">
        <v>39877503.16</v>
      </c>
      <c r="J38" s="11">
        <v>23083338</v>
      </c>
      <c r="K38" s="11">
        <v>32413925</v>
      </c>
      <c r="L38" s="72">
        <v>41.81</v>
      </c>
      <c r="M38" s="72">
        <v>24.2</v>
      </c>
      <c r="N38" s="72">
        <v>33.98</v>
      </c>
      <c r="O38" s="166">
        <v>107.26</v>
      </c>
      <c r="P38" s="166">
        <v>102.38</v>
      </c>
      <c r="Q38" s="166">
        <v>125.6</v>
      </c>
      <c r="R38" s="167">
        <v>102.61</v>
      </c>
    </row>
    <row r="39" spans="1:18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313</v>
      </c>
      <c r="H39" s="11">
        <v>49979819</v>
      </c>
      <c r="I39" s="60">
        <v>10017197</v>
      </c>
      <c r="J39" s="11">
        <v>18678903</v>
      </c>
      <c r="K39" s="11">
        <v>21283719</v>
      </c>
      <c r="L39" s="72">
        <v>20.04</v>
      </c>
      <c r="M39" s="72">
        <v>37.37</v>
      </c>
      <c r="N39" s="72">
        <v>42.58</v>
      </c>
      <c r="O39" s="166">
        <v>124.96</v>
      </c>
      <c r="P39" s="166">
        <v>119.38</v>
      </c>
      <c r="Q39" s="166">
        <v>181.76</v>
      </c>
      <c r="R39" s="167">
        <v>99.79</v>
      </c>
    </row>
    <row r="40" spans="1:18" s="95" customFormat="1" ht="15">
      <c r="A40" s="231"/>
      <c r="B40" s="232"/>
      <c r="C40" s="232"/>
      <c r="D40" s="101"/>
      <c r="E40" s="101"/>
      <c r="F40" s="102" t="s">
        <v>314</v>
      </c>
      <c r="G40" s="291"/>
      <c r="H40" s="103">
        <v>4964750133.51</v>
      </c>
      <c r="I40" s="103">
        <v>3390371933.05</v>
      </c>
      <c r="J40" s="103">
        <v>742078391.46</v>
      </c>
      <c r="K40" s="103">
        <v>832299809</v>
      </c>
      <c r="L40" s="133">
        <v>68.28887339498515</v>
      </c>
      <c r="M40" s="133">
        <v>14.946943380922221</v>
      </c>
      <c r="N40" s="133">
        <v>16.764183224092633</v>
      </c>
      <c r="O40" s="170">
        <v>100.11566822537266</v>
      </c>
      <c r="P40" s="170">
        <v>103.20506305931592</v>
      </c>
      <c r="Q40" s="170">
        <v>82.74128928610138</v>
      </c>
      <c r="R40" s="171">
        <v>107.1080913202741</v>
      </c>
    </row>
    <row r="41" spans="1:18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11">
        <v>341382226</v>
      </c>
      <c r="I41" s="60">
        <v>177958854</v>
      </c>
      <c r="J41" s="11">
        <v>69366737</v>
      </c>
      <c r="K41" s="11">
        <v>94056635</v>
      </c>
      <c r="L41" s="72">
        <v>52.12</v>
      </c>
      <c r="M41" s="72">
        <v>20.31</v>
      </c>
      <c r="N41" s="72">
        <v>27.55</v>
      </c>
      <c r="O41" s="166">
        <v>89.11</v>
      </c>
      <c r="P41" s="166">
        <v>89.84</v>
      </c>
      <c r="Q41" s="166">
        <v>75.8</v>
      </c>
      <c r="R41" s="167">
        <v>100.58</v>
      </c>
    </row>
    <row r="42" spans="1:18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11">
        <v>408115158.51</v>
      </c>
      <c r="I42" s="60">
        <v>229302639.05</v>
      </c>
      <c r="J42" s="11">
        <v>55566940.46</v>
      </c>
      <c r="K42" s="11">
        <v>123245579</v>
      </c>
      <c r="L42" s="72">
        <v>56.18</v>
      </c>
      <c r="M42" s="72">
        <v>13.61</v>
      </c>
      <c r="N42" s="72">
        <v>30.19</v>
      </c>
      <c r="O42" s="166">
        <v>104.05</v>
      </c>
      <c r="P42" s="166">
        <v>109.46</v>
      </c>
      <c r="Q42" s="166">
        <v>91.75</v>
      </c>
      <c r="R42" s="167">
        <v>100.89</v>
      </c>
    </row>
    <row r="43" spans="1:18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317</v>
      </c>
      <c r="H43" s="11">
        <v>512564637</v>
      </c>
      <c r="I43" s="60">
        <v>298123422</v>
      </c>
      <c r="J43" s="11">
        <v>108794510</v>
      </c>
      <c r="K43" s="11">
        <v>105646705</v>
      </c>
      <c r="L43" s="72">
        <v>58.16</v>
      </c>
      <c r="M43" s="72">
        <v>21.22</v>
      </c>
      <c r="N43" s="72">
        <v>20.61</v>
      </c>
      <c r="O43" s="166">
        <v>142.25</v>
      </c>
      <c r="P43" s="166">
        <v>134.58</v>
      </c>
      <c r="Q43" s="166">
        <v>132.05</v>
      </c>
      <c r="R43" s="167">
        <v>187.31</v>
      </c>
    </row>
    <row r="44" spans="1:18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318</v>
      </c>
      <c r="H44" s="282">
        <v>3702688112</v>
      </c>
      <c r="I44" s="282">
        <v>2684987018</v>
      </c>
      <c r="J44" s="282">
        <v>508350204</v>
      </c>
      <c r="K44" s="282">
        <v>509350890</v>
      </c>
      <c r="L44" s="305">
        <v>72.51</v>
      </c>
      <c r="M44" s="305">
        <v>13.72</v>
      </c>
      <c r="N44" s="305">
        <v>13.75</v>
      </c>
      <c r="O44" s="306">
        <v>96.84</v>
      </c>
      <c r="P44" s="306">
        <v>101.09</v>
      </c>
      <c r="Q44" s="306">
        <v>76.74</v>
      </c>
      <c r="R44" s="307">
        <v>100.86</v>
      </c>
    </row>
    <row r="45" spans="1:18" s="95" customFormat="1" ht="15">
      <c r="A45" s="231"/>
      <c r="B45" s="232"/>
      <c r="C45" s="232"/>
      <c r="D45" s="101"/>
      <c r="E45" s="101"/>
      <c r="F45" s="102" t="s">
        <v>319</v>
      </c>
      <c r="G45" s="291"/>
      <c r="H45" s="103">
        <v>6462860730.48</v>
      </c>
      <c r="I45" s="103">
        <v>3937632940.9700003</v>
      </c>
      <c r="J45" s="103">
        <v>1073875665.5100002</v>
      </c>
      <c r="K45" s="103">
        <v>1451352124</v>
      </c>
      <c r="L45" s="138">
        <v>60.92708949149134</v>
      </c>
      <c r="M45" s="138">
        <v>16.61610407981425</v>
      </c>
      <c r="N45" s="138">
        <v>22.456806428694424</v>
      </c>
      <c r="O45" s="170">
        <v>103.50177398709492</v>
      </c>
      <c r="P45" s="170">
        <v>107.51487572185685</v>
      </c>
      <c r="Q45" s="170">
        <v>91.28109525156752</v>
      </c>
      <c r="R45" s="171">
        <v>103.27364009448749</v>
      </c>
    </row>
    <row r="46" spans="1:18" s="95" customFormat="1" ht="15">
      <c r="A46" s="231"/>
      <c r="B46" s="232"/>
      <c r="C46" s="232"/>
      <c r="D46" s="101"/>
      <c r="E46" s="101"/>
      <c r="F46" s="102" t="s">
        <v>320</v>
      </c>
      <c r="G46" s="291"/>
      <c r="H46" s="103">
        <v>2195816878.75</v>
      </c>
      <c r="I46" s="104">
        <v>1423466146.39</v>
      </c>
      <c r="J46" s="103">
        <v>360329943.36</v>
      </c>
      <c r="K46" s="103">
        <v>412020789</v>
      </c>
      <c r="L46" s="138">
        <v>64.82626853657891</v>
      </c>
      <c r="M46" s="138">
        <v>16.409835758486516</v>
      </c>
      <c r="N46" s="138">
        <v>18.763895704934587</v>
      </c>
      <c r="O46" s="170">
        <v>104.01919320998307</v>
      </c>
      <c r="P46" s="170">
        <v>106.07762175471815</v>
      </c>
      <c r="Q46" s="170">
        <v>92.84549057783931</v>
      </c>
      <c r="R46" s="171">
        <v>108.15143881338554</v>
      </c>
    </row>
    <row r="47" spans="1:18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11">
        <v>97291019</v>
      </c>
      <c r="I47" s="60">
        <v>51405024</v>
      </c>
      <c r="J47" s="11">
        <v>22115225</v>
      </c>
      <c r="K47" s="11">
        <v>23770770</v>
      </c>
      <c r="L47" s="72">
        <v>52.83</v>
      </c>
      <c r="M47" s="72">
        <v>22.73</v>
      </c>
      <c r="N47" s="72">
        <v>24.43</v>
      </c>
      <c r="O47" s="166">
        <v>100.7</v>
      </c>
      <c r="P47" s="166">
        <v>111.72</v>
      </c>
      <c r="Q47" s="166">
        <v>79.63</v>
      </c>
      <c r="R47" s="167">
        <v>104.15</v>
      </c>
    </row>
    <row r="48" spans="1:18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11">
        <v>50445874</v>
      </c>
      <c r="I48" s="60">
        <v>23222751</v>
      </c>
      <c r="J48" s="11">
        <v>13403786</v>
      </c>
      <c r="K48" s="11">
        <v>13819337</v>
      </c>
      <c r="L48" s="72">
        <v>46.03</v>
      </c>
      <c r="M48" s="72">
        <v>26.57</v>
      </c>
      <c r="N48" s="72">
        <v>27.39</v>
      </c>
      <c r="O48" s="166">
        <v>98.79</v>
      </c>
      <c r="P48" s="166">
        <v>107.61</v>
      </c>
      <c r="Q48" s="166">
        <v>82.7</v>
      </c>
      <c r="R48" s="167">
        <v>104.08</v>
      </c>
    </row>
    <row r="49" spans="1:18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11">
        <v>136356819</v>
      </c>
      <c r="I49" s="60">
        <v>84385119</v>
      </c>
      <c r="J49" s="11">
        <v>30525268</v>
      </c>
      <c r="K49" s="11">
        <v>21446432</v>
      </c>
      <c r="L49" s="72">
        <v>61.88</v>
      </c>
      <c r="M49" s="72">
        <v>22.38</v>
      </c>
      <c r="N49" s="72">
        <v>15.72</v>
      </c>
      <c r="O49" s="166">
        <v>105.21</v>
      </c>
      <c r="P49" s="166">
        <v>103.17</v>
      </c>
      <c r="Q49" s="166">
        <v>113.23</v>
      </c>
      <c r="R49" s="167">
        <v>102.87</v>
      </c>
    </row>
    <row r="50" spans="1:18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11">
        <v>37161470</v>
      </c>
      <c r="I50" s="60">
        <v>18988514</v>
      </c>
      <c r="J50" s="11">
        <v>6327227</v>
      </c>
      <c r="K50" s="11">
        <v>11845729</v>
      </c>
      <c r="L50" s="72">
        <v>51.09</v>
      </c>
      <c r="M50" s="72">
        <v>17.02</v>
      </c>
      <c r="N50" s="72">
        <v>31.87</v>
      </c>
      <c r="O50" s="166">
        <v>98.59</v>
      </c>
      <c r="P50" s="166">
        <v>101.32</v>
      </c>
      <c r="Q50" s="166">
        <v>87.14</v>
      </c>
      <c r="R50" s="167">
        <v>101.33</v>
      </c>
    </row>
    <row r="51" spans="1:18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325</v>
      </c>
      <c r="H51" s="11">
        <v>20100977</v>
      </c>
      <c r="I51" s="60">
        <v>13931874</v>
      </c>
      <c r="J51" s="11">
        <v>2509843</v>
      </c>
      <c r="K51" s="11">
        <v>3659260</v>
      </c>
      <c r="L51" s="72">
        <v>69.3</v>
      </c>
      <c r="M51" s="72">
        <v>12.48</v>
      </c>
      <c r="N51" s="72">
        <v>18.2</v>
      </c>
      <c r="O51" s="166">
        <v>99.74</v>
      </c>
      <c r="P51" s="166">
        <v>98.96</v>
      </c>
      <c r="Q51" s="166">
        <v>107.21</v>
      </c>
      <c r="R51" s="167">
        <v>97.99</v>
      </c>
    </row>
    <row r="52" spans="1:18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326</v>
      </c>
      <c r="H52" s="11">
        <v>92526319</v>
      </c>
      <c r="I52" s="60">
        <v>59576168</v>
      </c>
      <c r="J52" s="11">
        <v>14255992</v>
      </c>
      <c r="K52" s="11">
        <v>18694159</v>
      </c>
      <c r="L52" s="72">
        <v>64.38</v>
      </c>
      <c r="M52" s="72">
        <v>15.4</v>
      </c>
      <c r="N52" s="72">
        <v>20.2</v>
      </c>
      <c r="O52" s="166">
        <v>90.75</v>
      </c>
      <c r="P52" s="166">
        <v>102.42</v>
      </c>
      <c r="Q52" s="166">
        <v>52.34</v>
      </c>
      <c r="R52" s="167">
        <v>112.91</v>
      </c>
    </row>
    <row r="53" spans="1:18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11">
        <v>233966032</v>
      </c>
      <c r="I53" s="60">
        <v>174321114</v>
      </c>
      <c r="J53" s="11">
        <v>25172549</v>
      </c>
      <c r="K53" s="11">
        <v>34472369</v>
      </c>
      <c r="L53" s="72">
        <v>74.5</v>
      </c>
      <c r="M53" s="72">
        <v>10.75</v>
      </c>
      <c r="N53" s="72">
        <v>14.73</v>
      </c>
      <c r="O53" s="166">
        <v>105.59</v>
      </c>
      <c r="P53" s="166">
        <v>107.49</v>
      </c>
      <c r="Q53" s="166">
        <v>94.62</v>
      </c>
      <c r="R53" s="167">
        <v>105.06</v>
      </c>
    </row>
    <row r="54" spans="1:18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328</v>
      </c>
      <c r="H54" s="11">
        <v>66998589.59</v>
      </c>
      <c r="I54" s="60">
        <v>43566818.77</v>
      </c>
      <c r="J54" s="11">
        <v>10463910.82</v>
      </c>
      <c r="K54" s="11">
        <v>12967860</v>
      </c>
      <c r="L54" s="72">
        <v>65.02</v>
      </c>
      <c r="M54" s="72">
        <v>15.61</v>
      </c>
      <c r="N54" s="72">
        <v>19.35</v>
      </c>
      <c r="O54" s="166">
        <v>102.63</v>
      </c>
      <c r="P54" s="166">
        <v>107.6</v>
      </c>
      <c r="Q54" s="166">
        <v>95.87</v>
      </c>
      <c r="R54" s="167">
        <v>93.43</v>
      </c>
    </row>
    <row r="55" spans="1:18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329</v>
      </c>
      <c r="H55" s="11">
        <v>17238109.6</v>
      </c>
      <c r="I55" s="60">
        <v>9413581</v>
      </c>
      <c r="J55" s="11">
        <v>3193920.6</v>
      </c>
      <c r="K55" s="11">
        <v>4630608</v>
      </c>
      <c r="L55" s="72">
        <v>54.6</v>
      </c>
      <c r="M55" s="72">
        <v>18.52</v>
      </c>
      <c r="N55" s="72">
        <v>26.86</v>
      </c>
      <c r="O55" s="166">
        <v>94.11</v>
      </c>
      <c r="P55" s="166">
        <v>89.42</v>
      </c>
      <c r="Q55" s="166">
        <v>70.9</v>
      </c>
      <c r="R55" s="167">
        <v>140.94</v>
      </c>
    </row>
    <row r="56" spans="1:18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11">
        <v>56760551</v>
      </c>
      <c r="I56" s="60">
        <v>35541991</v>
      </c>
      <c r="J56" s="11">
        <v>7126478</v>
      </c>
      <c r="K56" s="11">
        <v>14092082</v>
      </c>
      <c r="L56" s="72">
        <v>62.61</v>
      </c>
      <c r="M56" s="72">
        <v>12.55</v>
      </c>
      <c r="N56" s="72">
        <v>24.82</v>
      </c>
      <c r="O56" s="166">
        <v>109.2</v>
      </c>
      <c r="P56" s="166">
        <v>111</v>
      </c>
      <c r="Q56" s="166">
        <v>96.52</v>
      </c>
      <c r="R56" s="167">
        <v>112.06</v>
      </c>
    </row>
    <row r="57" spans="1:18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331</v>
      </c>
      <c r="H57" s="11">
        <v>32332962</v>
      </c>
      <c r="I57" s="60">
        <v>22522889</v>
      </c>
      <c r="J57" s="11">
        <v>6140539</v>
      </c>
      <c r="K57" s="11">
        <v>3669534</v>
      </c>
      <c r="L57" s="72">
        <v>69.65</v>
      </c>
      <c r="M57" s="72">
        <v>18.99</v>
      </c>
      <c r="N57" s="72">
        <v>11.34</v>
      </c>
      <c r="O57" s="166">
        <v>92.82</v>
      </c>
      <c r="P57" s="166">
        <v>75.31</v>
      </c>
      <c r="Q57" s="166">
        <v>409.37</v>
      </c>
      <c r="R57" s="167">
        <v>107.08</v>
      </c>
    </row>
    <row r="58" spans="1:18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11">
        <v>82624710.16</v>
      </c>
      <c r="I58" s="60">
        <v>57194924</v>
      </c>
      <c r="J58" s="11">
        <v>11665567.16</v>
      </c>
      <c r="K58" s="11">
        <v>13764219</v>
      </c>
      <c r="L58" s="72">
        <v>69.22</v>
      </c>
      <c r="M58" s="72">
        <v>14.11</v>
      </c>
      <c r="N58" s="72">
        <v>16.65</v>
      </c>
      <c r="O58" s="166">
        <v>97.28</v>
      </c>
      <c r="P58" s="166">
        <v>99.95</v>
      </c>
      <c r="Q58" s="166">
        <v>77.88</v>
      </c>
      <c r="R58" s="167">
        <v>108.11</v>
      </c>
    </row>
    <row r="59" spans="1:18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333</v>
      </c>
      <c r="H59" s="11">
        <v>31730502</v>
      </c>
      <c r="I59" s="60">
        <v>17616862</v>
      </c>
      <c r="J59" s="11">
        <v>7005915</v>
      </c>
      <c r="K59" s="11">
        <v>7107725</v>
      </c>
      <c r="L59" s="72">
        <v>55.52</v>
      </c>
      <c r="M59" s="72">
        <v>22.07</v>
      </c>
      <c r="N59" s="72">
        <v>22.4</v>
      </c>
      <c r="O59" s="166">
        <v>100.35</v>
      </c>
      <c r="P59" s="166">
        <v>106.14</v>
      </c>
      <c r="Q59" s="166">
        <v>85.6</v>
      </c>
      <c r="R59" s="167">
        <v>103.95</v>
      </c>
    </row>
    <row r="60" spans="1:18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334</v>
      </c>
      <c r="H60" s="11">
        <v>35311227</v>
      </c>
      <c r="I60" s="60">
        <v>20324822</v>
      </c>
      <c r="J60" s="11">
        <v>8794972</v>
      </c>
      <c r="K60" s="11">
        <v>6191433</v>
      </c>
      <c r="L60" s="72">
        <v>57.55</v>
      </c>
      <c r="M60" s="72">
        <v>24.9</v>
      </c>
      <c r="N60" s="72">
        <v>17.53</v>
      </c>
      <c r="O60" s="166">
        <v>97.71</v>
      </c>
      <c r="P60" s="166">
        <v>102.07</v>
      </c>
      <c r="Q60" s="166">
        <v>85.31</v>
      </c>
      <c r="R60" s="167">
        <v>104.62</v>
      </c>
    </row>
    <row r="61" spans="1:18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11">
        <v>59105725.22</v>
      </c>
      <c r="I61" s="60">
        <v>36873142.22</v>
      </c>
      <c r="J61" s="11">
        <v>9786086</v>
      </c>
      <c r="K61" s="11">
        <v>12446497</v>
      </c>
      <c r="L61" s="72">
        <v>62.38</v>
      </c>
      <c r="M61" s="72">
        <v>16.55</v>
      </c>
      <c r="N61" s="72">
        <v>21.05</v>
      </c>
      <c r="O61" s="166">
        <v>101.94</v>
      </c>
      <c r="P61" s="166">
        <v>104.56</v>
      </c>
      <c r="Q61" s="166">
        <v>85.69</v>
      </c>
      <c r="R61" s="167">
        <v>110.15</v>
      </c>
    </row>
    <row r="62" spans="1:18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336</v>
      </c>
      <c r="H62" s="11">
        <v>297655777.85</v>
      </c>
      <c r="I62" s="60">
        <v>202226874.85</v>
      </c>
      <c r="J62" s="11">
        <v>29016947</v>
      </c>
      <c r="K62" s="11">
        <v>66411956</v>
      </c>
      <c r="L62" s="72">
        <v>67.93</v>
      </c>
      <c r="M62" s="72">
        <v>9.74</v>
      </c>
      <c r="N62" s="72">
        <v>22.31</v>
      </c>
      <c r="O62" s="166">
        <v>112.77</v>
      </c>
      <c r="P62" s="166">
        <v>108.82</v>
      </c>
      <c r="Q62" s="166">
        <v>104.59</v>
      </c>
      <c r="R62" s="167">
        <v>131.81</v>
      </c>
    </row>
    <row r="63" spans="1:18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337</v>
      </c>
      <c r="H63" s="11">
        <v>55951722</v>
      </c>
      <c r="I63" s="60">
        <v>32736033</v>
      </c>
      <c r="J63" s="11">
        <v>8752911</v>
      </c>
      <c r="K63" s="11">
        <v>14462778</v>
      </c>
      <c r="L63" s="72">
        <v>58.5</v>
      </c>
      <c r="M63" s="72">
        <v>15.64</v>
      </c>
      <c r="N63" s="72">
        <v>25.84</v>
      </c>
      <c r="O63" s="166">
        <v>104.25</v>
      </c>
      <c r="P63" s="166">
        <v>115.66</v>
      </c>
      <c r="Q63" s="166">
        <v>79.35</v>
      </c>
      <c r="R63" s="167">
        <v>100.88</v>
      </c>
    </row>
    <row r="64" spans="1:18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11">
        <v>106940675</v>
      </c>
      <c r="I64" s="60">
        <v>72967053</v>
      </c>
      <c r="J64" s="11">
        <v>15167883</v>
      </c>
      <c r="K64" s="11">
        <v>18805739</v>
      </c>
      <c r="L64" s="72">
        <v>68.23</v>
      </c>
      <c r="M64" s="72">
        <v>14.18</v>
      </c>
      <c r="N64" s="72">
        <v>17.58</v>
      </c>
      <c r="O64" s="166">
        <v>95.63</v>
      </c>
      <c r="P64" s="166">
        <v>100.55</v>
      </c>
      <c r="Q64" s="166">
        <v>73.01</v>
      </c>
      <c r="R64" s="167">
        <v>101.73</v>
      </c>
    </row>
    <row r="65" spans="1:18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339</v>
      </c>
      <c r="H65" s="11">
        <v>88911900</v>
      </c>
      <c r="I65" s="60">
        <v>63357915</v>
      </c>
      <c r="J65" s="11">
        <v>10423681</v>
      </c>
      <c r="K65" s="11">
        <v>15130304</v>
      </c>
      <c r="L65" s="72">
        <v>71.25</v>
      </c>
      <c r="M65" s="72">
        <v>11.72</v>
      </c>
      <c r="N65" s="72">
        <v>17.01</v>
      </c>
      <c r="O65" s="166">
        <v>98.72</v>
      </c>
      <c r="P65" s="166">
        <v>101.09</v>
      </c>
      <c r="Q65" s="166">
        <v>79.88</v>
      </c>
      <c r="R65" s="167">
        <v>105.53</v>
      </c>
    </row>
    <row r="66" spans="1:18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11">
        <v>19362534.09</v>
      </c>
      <c r="I66" s="60">
        <v>13100323</v>
      </c>
      <c r="J66" s="11">
        <v>4164112.09</v>
      </c>
      <c r="K66" s="11">
        <v>2098099</v>
      </c>
      <c r="L66" s="72">
        <v>67.65</v>
      </c>
      <c r="M66" s="72">
        <v>21.5</v>
      </c>
      <c r="N66" s="72">
        <v>10.83</v>
      </c>
      <c r="O66" s="166">
        <v>111.9</v>
      </c>
      <c r="P66" s="166">
        <v>104.46</v>
      </c>
      <c r="Q66" s="166">
        <v>162.69</v>
      </c>
      <c r="R66" s="167">
        <v>95.25</v>
      </c>
    </row>
    <row r="67" spans="1:18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341</v>
      </c>
      <c r="H67" s="11">
        <v>24034736</v>
      </c>
      <c r="I67" s="60">
        <v>10939478</v>
      </c>
      <c r="J67" s="11">
        <v>6874383</v>
      </c>
      <c r="K67" s="11">
        <v>6220875</v>
      </c>
      <c r="L67" s="72">
        <v>45.51</v>
      </c>
      <c r="M67" s="72">
        <v>28.6</v>
      </c>
      <c r="N67" s="72">
        <v>25.88</v>
      </c>
      <c r="O67" s="166">
        <v>119</v>
      </c>
      <c r="P67" s="166">
        <v>115.74</v>
      </c>
      <c r="Q67" s="166">
        <v>134.24</v>
      </c>
      <c r="R67" s="167">
        <v>110.61</v>
      </c>
    </row>
    <row r="68" spans="1:18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342</v>
      </c>
      <c r="H68" s="11">
        <v>15393462.27</v>
      </c>
      <c r="I68" s="60">
        <v>8550213</v>
      </c>
      <c r="J68" s="11">
        <v>2788390.27</v>
      </c>
      <c r="K68" s="11">
        <v>4054859</v>
      </c>
      <c r="L68" s="72">
        <v>55.54</v>
      </c>
      <c r="M68" s="72">
        <v>18.11</v>
      </c>
      <c r="N68" s="72">
        <v>26.34</v>
      </c>
      <c r="O68" s="166">
        <v>100.85</v>
      </c>
      <c r="P68" s="166">
        <v>101.42</v>
      </c>
      <c r="Q68" s="166">
        <v>86.9</v>
      </c>
      <c r="R68" s="167">
        <v>111.86</v>
      </c>
    </row>
    <row r="69" spans="1:18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343</v>
      </c>
      <c r="H69" s="11">
        <v>24666409</v>
      </c>
      <c r="I69" s="60">
        <v>16997109</v>
      </c>
      <c r="J69" s="11">
        <v>4593806</v>
      </c>
      <c r="K69" s="11">
        <v>3075494</v>
      </c>
      <c r="L69" s="72">
        <v>68.9</v>
      </c>
      <c r="M69" s="72">
        <v>18.62</v>
      </c>
      <c r="N69" s="72">
        <v>12.46</v>
      </c>
      <c r="O69" s="166">
        <v>102.05</v>
      </c>
      <c r="P69" s="166">
        <v>109.96</v>
      </c>
      <c r="Q69" s="166">
        <v>82.39</v>
      </c>
      <c r="R69" s="167">
        <v>98.05</v>
      </c>
    </row>
    <row r="70" spans="1:18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344</v>
      </c>
      <c r="H70" s="11">
        <v>24080448</v>
      </c>
      <c r="I70" s="60">
        <v>19898344</v>
      </c>
      <c r="J70" s="11">
        <v>2454096</v>
      </c>
      <c r="K70" s="11">
        <v>1728008</v>
      </c>
      <c r="L70" s="72">
        <v>82.63</v>
      </c>
      <c r="M70" s="72">
        <v>10.19</v>
      </c>
      <c r="N70" s="72">
        <v>7.17</v>
      </c>
      <c r="O70" s="166">
        <v>131.26</v>
      </c>
      <c r="P70" s="166">
        <v>137.08</v>
      </c>
      <c r="Q70" s="166">
        <v>103.61</v>
      </c>
      <c r="R70" s="167">
        <v>118.27</v>
      </c>
    </row>
    <row r="71" spans="1:18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345</v>
      </c>
      <c r="H71" s="11">
        <v>31855331.97</v>
      </c>
      <c r="I71" s="60">
        <v>25170393.97</v>
      </c>
      <c r="J71" s="11">
        <v>4127319</v>
      </c>
      <c r="K71" s="11">
        <v>2557619</v>
      </c>
      <c r="L71" s="72">
        <v>79.01</v>
      </c>
      <c r="M71" s="72">
        <v>12.95</v>
      </c>
      <c r="N71" s="72">
        <v>8.02</v>
      </c>
      <c r="O71" s="166">
        <v>114.01</v>
      </c>
      <c r="P71" s="166">
        <v>119.46</v>
      </c>
      <c r="Q71" s="166">
        <v>100.07</v>
      </c>
      <c r="R71" s="167">
        <v>93.12</v>
      </c>
    </row>
    <row r="72" spans="1:18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346</v>
      </c>
      <c r="H72" s="11">
        <v>173024686</v>
      </c>
      <c r="I72" s="60">
        <v>113357656</v>
      </c>
      <c r="J72" s="11">
        <v>30548903</v>
      </c>
      <c r="K72" s="11">
        <v>29118127</v>
      </c>
      <c r="L72" s="72">
        <v>65.51</v>
      </c>
      <c r="M72" s="72">
        <v>17.65</v>
      </c>
      <c r="N72" s="72">
        <v>16.82</v>
      </c>
      <c r="O72" s="166">
        <v>108.51</v>
      </c>
      <c r="P72" s="166">
        <v>109.81</v>
      </c>
      <c r="Q72" s="166">
        <v>110.78</v>
      </c>
      <c r="R72" s="167">
        <v>101.65</v>
      </c>
    </row>
    <row r="73" spans="1:18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11">
        <v>71426998</v>
      </c>
      <c r="I73" s="60">
        <v>50800262</v>
      </c>
      <c r="J73" s="11">
        <v>9089900</v>
      </c>
      <c r="K73" s="11">
        <v>11536836</v>
      </c>
      <c r="L73" s="72">
        <v>71.12</v>
      </c>
      <c r="M73" s="72">
        <v>12.72</v>
      </c>
      <c r="N73" s="72">
        <v>16.15</v>
      </c>
      <c r="O73" s="166">
        <v>111.4</v>
      </c>
      <c r="P73" s="166">
        <v>114.42</v>
      </c>
      <c r="Q73" s="166">
        <v>95.5</v>
      </c>
      <c r="R73" s="167">
        <v>113.11</v>
      </c>
    </row>
    <row r="74" spans="1:18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348</v>
      </c>
      <c r="H74" s="11">
        <v>26997677</v>
      </c>
      <c r="I74" s="60">
        <v>16769613</v>
      </c>
      <c r="J74" s="11">
        <v>6898961</v>
      </c>
      <c r="K74" s="11">
        <v>3329103</v>
      </c>
      <c r="L74" s="72">
        <v>62.11</v>
      </c>
      <c r="M74" s="72">
        <v>25.55</v>
      </c>
      <c r="N74" s="72">
        <v>12.33</v>
      </c>
      <c r="O74" s="166">
        <v>91.1</v>
      </c>
      <c r="P74" s="166">
        <v>102.2</v>
      </c>
      <c r="Q74" s="166">
        <v>69.04</v>
      </c>
      <c r="R74" s="167">
        <v>102.91</v>
      </c>
    </row>
    <row r="75" spans="1:18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11">
        <v>15149611</v>
      </c>
      <c r="I75" s="60">
        <v>6456270</v>
      </c>
      <c r="J75" s="11">
        <v>5257903</v>
      </c>
      <c r="K75" s="11">
        <v>3435438</v>
      </c>
      <c r="L75" s="72">
        <v>42.61</v>
      </c>
      <c r="M75" s="72">
        <v>34.7</v>
      </c>
      <c r="N75" s="72">
        <v>22.67</v>
      </c>
      <c r="O75" s="166">
        <v>121.74</v>
      </c>
      <c r="P75" s="166">
        <v>116.24</v>
      </c>
      <c r="Q75" s="166">
        <v>146.29</v>
      </c>
      <c r="R75" s="167">
        <v>104.25</v>
      </c>
    </row>
    <row r="76" spans="1:18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350</v>
      </c>
      <c r="H76" s="11">
        <v>10954115</v>
      </c>
      <c r="I76" s="60">
        <v>5941325</v>
      </c>
      <c r="J76" s="11">
        <v>1123578</v>
      </c>
      <c r="K76" s="11">
        <v>3889212</v>
      </c>
      <c r="L76" s="72">
        <v>54.23</v>
      </c>
      <c r="M76" s="72">
        <v>10.25</v>
      </c>
      <c r="N76" s="72">
        <v>35.5</v>
      </c>
      <c r="O76" s="166">
        <v>103.42</v>
      </c>
      <c r="P76" s="166">
        <v>113.33</v>
      </c>
      <c r="Q76" s="166">
        <v>66.12</v>
      </c>
      <c r="R76" s="167">
        <v>106.56</v>
      </c>
    </row>
    <row r="77" spans="1:18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11">
        <v>107748779</v>
      </c>
      <c r="I77" s="60">
        <v>64036733</v>
      </c>
      <c r="J77" s="11">
        <v>28462219</v>
      </c>
      <c r="K77" s="11">
        <v>15249827</v>
      </c>
      <c r="L77" s="72">
        <v>59.43</v>
      </c>
      <c r="M77" s="72">
        <v>26.41</v>
      </c>
      <c r="N77" s="72">
        <v>14.15</v>
      </c>
      <c r="O77" s="166">
        <v>104.37</v>
      </c>
      <c r="P77" s="166">
        <v>106.11</v>
      </c>
      <c r="Q77" s="166">
        <v>102.01</v>
      </c>
      <c r="R77" s="167">
        <v>101.78</v>
      </c>
    </row>
    <row r="78" spans="1:18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352</v>
      </c>
      <c r="H78" s="11">
        <v>51711130</v>
      </c>
      <c r="I78" s="60">
        <v>31274956.58</v>
      </c>
      <c r="J78" s="11">
        <v>12097672.42</v>
      </c>
      <c r="K78" s="11">
        <v>8338501</v>
      </c>
      <c r="L78" s="72">
        <v>60.48</v>
      </c>
      <c r="M78" s="72">
        <v>23.39</v>
      </c>
      <c r="N78" s="72">
        <v>16.12</v>
      </c>
      <c r="O78" s="166">
        <v>105.32</v>
      </c>
      <c r="P78" s="166">
        <v>99.41</v>
      </c>
      <c r="Q78" s="166">
        <v>138.99</v>
      </c>
      <c r="R78" s="167">
        <v>93.31</v>
      </c>
    </row>
    <row r="79" spans="1:18" s="95" customFormat="1" ht="15">
      <c r="A79" s="231"/>
      <c r="B79" s="232"/>
      <c r="C79" s="232"/>
      <c r="D79" s="101"/>
      <c r="E79" s="101"/>
      <c r="F79" s="102" t="s">
        <v>353</v>
      </c>
      <c r="G79" s="291"/>
      <c r="H79" s="103">
        <v>1856276246.5299997</v>
      </c>
      <c r="I79" s="103">
        <v>1069366757.05</v>
      </c>
      <c r="J79" s="103">
        <v>310580489.4800001</v>
      </c>
      <c r="K79" s="103">
        <v>476329000</v>
      </c>
      <c r="L79" s="133">
        <v>57.60816899149594</v>
      </c>
      <c r="M79" s="133">
        <v>16.731372286887726</v>
      </c>
      <c r="N79" s="133">
        <v>25.66045872161635</v>
      </c>
      <c r="O79" s="170">
        <v>104.0950629470579</v>
      </c>
      <c r="P79" s="170">
        <v>109.84636559539773</v>
      </c>
      <c r="Q79" s="170">
        <v>92.09459506598778</v>
      </c>
      <c r="R79" s="171">
        <v>100.8105873531584</v>
      </c>
    </row>
    <row r="80" spans="1:18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323</v>
      </c>
      <c r="H80" s="11">
        <v>37929807</v>
      </c>
      <c r="I80" s="60">
        <v>26735187</v>
      </c>
      <c r="J80" s="11">
        <v>4339683</v>
      </c>
      <c r="K80" s="11">
        <v>6854937</v>
      </c>
      <c r="L80" s="72">
        <v>70.48</v>
      </c>
      <c r="M80" s="72">
        <v>11.44</v>
      </c>
      <c r="N80" s="72">
        <v>18.07</v>
      </c>
      <c r="O80" s="166">
        <v>120.76</v>
      </c>
      <c r="P80" s="166">
        <v>131.53</v>
      </c>
      <c r="Q80" s="166">
        <v>98.94</v>
      </c>
      <c r="R80" s="167">
        <v>102.36</v>
      </c>
    </row>
    <row r="81" spans="1:18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354</v>
      </c>
      <c r="H81" s="11">
        <v>14631312.51</v>
      </c>
      <c r="I81" s="60">
        <v>6867465</v>
      </c>
      <c r="J81" s="11">
        <v>2210422.51</v>
      </c>
      <c r="K81" s="11">
        <v>5553425</v>
      </c>
      <c r="L81" s="72">
        <v>46.93</v>
      </c>
      <c r="M81" s="72">
        <v>15.1</v>
      </c>
      <c r="N81" s="72">
        <v>37.95</v>
      </c>
      <c r="O81" s="166">
        <v>103.63</v>
      </c>
      <c r="P81" s="166">
        <v>101.12</v>
      </c>
      <c r="Q81" s="166">
        <v>98.79</v>
      </c>
      <c r="R81" s="167">
        <v>109.1</v>
      </c>
    </row>
    <row r="82" spans="1:18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324</v>
      </c>
      <c r="H82" s="11">
        <v>30991247.05</v>
      </c>
      <c r="I82" s="60">
        <v>15296477</v>
      </c>
      <c r="J82" s="11">
        <v>8913623.05</v>
      </c>
      <c r="K82" s="11">
        <v>6781147</v>
      </c>
      <c r="L82" s="72">
        <v>49.35</v>
      </c>
      <c r="M82" s="72">
        <v>28.76</v>
      </c>
      <c r="N82" s="72">
        <v>21.88</v>
      </c>
      <c r="O82" s="166">
        <v>128.14</v>
      </c>
      <c r="P82" s="166">
        <v>120.21</v>
      </c>
      <c r="Q82" s="166">
        <v>179.11</v>
      </c>
      <c r="R82" s="167">
        <v>104.59</v>
      </c>
    </row>
    <row r="83" spans="1:18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355</v>
      </c>
      <c r="H83" s="11">
        <v>8342346</v>
      </c>
      <c r="I83" s="60">
        <v>4731711</v>
      </c>
      <c r="J83" s="11">
        <v>1148536</v>
      </c>
      <c r="K83" s="11">
        <v>2462099</v>
      </c>
      <c r="L83" s="72">
        <v>56.71</v>
      </c>
      <c r="M83" s="72">
        <v>13.76</v>
      </c>
      <c r="N83" s="72">
        <v>29.51</v>
      </c>
      <c r="O83" s="166">
        <v>92.41</v>
      </c>
      <c r="P83" s="166">
        <v>103.95</v>
      </c>
      <c r="Q83" s="166">
        <v>70.47</v>
      </c>
      <c r="R83" s="167">
        <v>86.52</v>
      </c>
    </row>
    <row r="84" spans="1:18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356</v>
      </c>
      <c r="H84" s="11">
        <v>14274564</v>
      </c>
      <c r="I84" s="60">
        <v>4892848</v>
      </c>
      <c r="J84" s="11">
        <v>3028024</v>
      </c>
      <c r="K84" s="11">
        <v>6353692</v>
      </c>
      <c r="L84" s="72">
        <v>34.27</v>
      </c>
      <c r="M84" s="72">
        <v>21.21</v>
      </c>
      <c r="N84" s="72">
        <v>44.51</v>
      </c>
      <c r="O84" s="166">
        <v>108.36</v>
      </c>
      <c r="P84" s="166">
        <v>117.36</v>
      </c>
      <c r="Q84" s="166">
        <v>104.06</v>
      </c>
      <c r="R84" s="167">
        <v>104.26</v>
      </c>
    </row>
    <row r="85" spans="1:18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357</v>
      </c>
      <c r="H85" s="11">
        <v>19968067</v>
      </c>
      <c r="I85" s="60">
        <v>11894692</v>
      </c>
      <c r="J85" s="11">
        <v>3042797</v>
      </c>
      <c r="K85" s="11">
        <v>5030578</v>
      </c>
      <c r="L85" s="72">
        <v>59.56</v>
      </c>
      <c r="M85" s="72">
        <v>15.23</v>
      </c>
      <c r="N85" s="72">
        <v>25.19</v>
      </c>
      <c r="O85" s="166">
        <v>108.87</v>
      </c>
      <c r="P85" s="166">
        <v>102.6</v>
      </c>
      <c r="Q85" s="166">
        <v>159.36</v>
      </c>
      <c r="R85" s="167">
        <v>103.95</v>
      </c>
    </row>
    <row r="86" spans="1:18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358</v>
      </c>
      <c r="H86" s="11">
        <v>38604787</v>
      </c>
      <c r="I86" s="60">
        <v>23428489</v>
      </c>
      <c r="J86" s="11">
        <v>5397292</v>
      </c>
      <c r="K86" s="11">
        <v>9779006</v>
      </c>
      <c r="L86" s="72">
        <v>60.68</v>
      </c>
      <c r="M86" s="72">
        <v>13.98</v>
      </c>
      <c r="N86" s="72">
        <v>25.33</v>
      </c>
      <c r="O86" s="166">
        <v>105.08</v>
      </c>
      <c r="P86" s="166">
        <v>98.27</v>
      </c>
      <c r="Q86" s="166">
        <v>157.47</v>
      </c>
      <c r="R86" s="167">
        <v>103.28</v>
      </c>
    </row>
    <row r="87" spans="1:18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359</v>
      </c>
      <c r="H87" s="11">
        <v>83543805</v>
      </c>
      <c r="I87" s="60">
        <v>58232088</v>
      </c>
      <c r="J87" s="11">
        <v>4346531</v>
      </c>
      <c r="K87" s="11">
        <v>20965186</v>
      </c>
      <c r="L87" s="72">
        <v>69.7</v>
      </c>
      <c r="M87" s="72">
        <v>5.2</v>
      </c>
      <c r="N87" s="72">
        <v>25.09</v>
      </c>
      <c r="O87" s="166">
        <v>107.39</v>
      </c>
      <c r="P87" s="166">
        <v>116.3</v>
      </c>
      <c r="Q87" s="166">
        <v>58.6</v>
      </c>
      <c r="R87" s="167">
        <v>103.23</v>
      </c>
    </row>
    <row r="88" spans="1:18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11">
        <v>20292738.32</v>
      </c>
      <c r="I88" s="60">
        <v>11242316.32</v>
      </c>
      <c r="J88" s="11">
        <v>4308630</v>
      </c>
      <c r="K88" s="11">
        <v>4741792</v>
      </c>
      <c r="L88" s="72">
        <v>55.4</v>
      </c>
      <c r="M88" s="72">
        <v>21.23</v>
      </c>
      <c r="N88" s="72">
        <v>23.36</v>
      </c>
      <c r="O88" s="166">
        <v>86.3</v>
      </c>
      <c r="P88" s="166">
        <v>98.87</v>
      </c>
      <c r="Q88" s="166">
        <v>59.9</v>
      </c>
      <c r="R88" s="167">
        <v>95.78</v>
      </c>
    </row>
    <row r="89" spans="1:18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361</v>
      </c>
      <c r="H89" s="11">
        <v>23640402</v>
      </c>
      <c r="I89" s="60">
        <v>10737027</v>
      </c>
      <c r="J89" s="11">
        <v>6245559</v>
      </c>
      <c r="K89" s="11">
        <v>6657816</v>
      </c>
      <c r="L89" s="72">
        <v>45.41</v>
      </c>
      <c r="M89" s="72">
        <v>26.41</v>
      </c>
      <c r="N89" s="72">
        <v>28.16</v>
      </c>
      <c r="O89" s="166">
        <v>97.97</v>
      </c>
      <c r="P89" s="166">
        <v>109.06</v>
      </c>
      <c r="Q89" s="166">
        <v>81.89</v>
      </c>
      <c r="R89" s="167">
        <v>100.01</v>
      </c>
    </row>
    <row r="90" spans="1:18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362</v>
      </c>
      <c r="H90" s="11">
        <v>14726380</v>
      </c>
      <c r="I90" s="60">
        <v>6279182</v>
      </c>
      <c r="J90" s="11">
        <v>2088421</v>
      </c>
      <c r="K90" s="11">
        <v>6358777</v>
      </c>
      <c r="L90" s="72">
        <v>42.63</v>
      </c>
      <c r="M90" s="72">
        <v>14.18</v>
      </c>
      <c r="N90" s="72">
        <v>43.17</v>
      </c>
      <c r="O90" s="166">
        <v>101.74</v>
      </c>
      <c r="P90" s="166">
        <v>101.69</v>
      </c>
      <c r="Q90" s="166">
        <v>110.33</v>
      </c>
      <c r="R90" s="167">
        <v>99.25</v>
      </c>
    </row>
    <row r="91" spans="1:18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363</v>
      </c>
      <c r="H91" s="11">
        <v>13924220</v>
      </c>
      <c r="I91" s="60">
        <v>4553469</v>
      </c>
      <c r="J91" s="11">
        <v>1967248</v>
      </c>
      <c r="K91" s="11">
        <v>7403503</v>
      </c>
      <c r="L91" s="72">
        <v>32.7</v>
      </c>
      <c r="M91" s="72">
        <v>14.12</v>
      </c>
      <c r="N91" s="72">
        <v>53.16</v>
      </c>
      <c r="O91" s="166">
        <v>102.24</v>
      </c>
      <c r="P91" s="166">
        <v>104.28</v>
      </c>
      <c r="Q91" s="166">
        <v>91</v>
      </c>
      <c r="R91" s="167">
        <v>104.42</v>
      </c>
    </row>
    <row r="92" spans="1:18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326</v>
      </c>
      <c r="H92" s="11">
        <v>25669841.49</v>
      </c>
      <c r="I92" s="60">
        <v>12507156</v>
      </c>
      <c r="J92" s="11">
        <v>6257113.49</v>
      </c>
      <c r="K92" s="11">
        <v>6905572</v>
      </c>
      <c r="L92" s="72">
        <v>48.72</v>
      </c>
      <c r="M92" s="72">
        <v>24.37</v>
      </c>
      <c r="N92" s="72">
        <v>26.9</v>
      </c>
      <c r="O92" s="166">
        <v>102.13</v>
      </c>
      <c r="P92" s="166">
        <v>95.28</v>
      </c>
      <c r="Q92" s="166">
        <v>119.55</v>
      </c>
      <c r="R92" s="167">
        <v>101.95</v>
      </c>
    </row>
    <row r="93" spans="1:18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364</v>
      </c>
      <c r="H93" s="11">
        <v>11342743.01</v>
      </c>
      <c r="I93" s="60">
        <v>4202222.76</v>
      </c>
      <c r="J93" s="11">
        <v>2148782.25</v>
      </c>
      <c r="K93" s="11">
        <v>4991738</v>
      </c>
      <c r="L93" s="72">
        <v>37.04</v>
      </c>
      <c r="M93" s="72">
        <v>18.94</v>
      </c>
      <c r="N93" s="72">
        <v>44</v>
      </c>
      <c r="O93" s="166">
        <v>102.6</v>
      </c>
      <c r="P93" s="166">
        <v>88.64</v>
      </c>
      <c r="Q93" s="166">
        <v>140.97</v>
      </c>
      <c r="R93" s="167">
        <v>104.21</v>
      </c>
    </row>
    <row r="94" spans="1:18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327</v>
      </c>
      <c r="H94" s="11">
        <v>18588641</v>
      </c>
      <c r="I94" s="60">
        <v>12453523</v>
      </c>
      <c r="J94" s="11">
        <v>2280420</v>
      </c>
      <c r="K94" s="11">
        <v>3854698</v>
      </c>
      <c r="L94" s="72">
        <v>66.99</v>
      </c>
      <c r="M94" s="72">
        <v>12.26</v>
      </c>
      <c r="N94" s="72">
        <v>20.73</v>
      </c>
      <c r="O94" s="166">
        <v>98.09</v>
      </c>
      <c r="P94" s="166">
        <v>109.51</v>
      </c>
      <c r="Q94" s="166">
        <v>62.31</v>
      </c>
      <c r="R94" s="167">
        <v>98.35</v>
      </c>
    </row>
    <row r="95" spans="1:18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11">
        <v>25044255</v>
      </c>
      <c r="I95" s="60">
        <v>17676076.77</v>
      </c>
      <c r="J95" s="11">
        <v>2785996.23</v>
      </c>
      <c r="K95" s="11">
        <v>4582182</v>
      </c>
      <c r="L95" s="72">
        <v>70.57</v>
      </c>
      <c r="M95" s="72">
        <v>11.12</v>
      </c>
      <c r="N95" s="72">
        <v>18.29</v>
      </c>
      <c r="O95" s="166">
        <v>98.79</v>
      </c>
      <c r="P95" s="166">
        <v>101.46</v>
      </c>
      <c r="Q95" s="166">
        <v>88.38</v>
      </c>
      <c r="R95" s="167">
        <v>95.95</v>
      </c>
    </row>
    <row r="96" spans="1:18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366</v>
      </c>
      <c r="H96" s="11">
        <v>25414827.7</v>
      </c>
      <c r="I96" s="60">
        <v>17712660.02</v>
      </c>
      <c r="J96" s="11">
        <v>2880839.68</v>
      </c>
      <c r="K96" s="11">
        <v>4821328</v>
      </c>
      <c r="L96" s="72">
        <v>69.69</v>
      </c>
      <c r="M96" s="72">
        <v>11.33</v>
      </c>
      <c r="N96" s="72">
        <v>18.97</v>
      </c>
      <c r="O96" s="166">
        <v>126.73</v>
      </c>
      <c r="P96" s="166">
        <v>149.19</v>
      </c>
      <c r="Q96" s="166">
        <v>98.55</v>
      </c>
      <c r="R96" s="167">
        <v>91.68</v>
      </c>
    </row>
    <row r="97" spans="1:18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367</v>
      </c>
      <c r="H97" s="11">
        <v>17311588</v>
      </c>
      <c r="I97" s="60">
        <v>6267507</v>
      </c>
      <c r="J97" s="11">
        <v>7200842</v>
      </c>
      <c r="K97" s="11">
        <v>3843239</v>
      </c>
      <c r="L97" s="72">
        <v>36.2</v>
      </c>
      <c r="M97" s="72">
        <v>41.59</v>
      </c>
      <c r="N97" s="72">
        <v>22.2</v>
      </c>
      <c r="O97" s="166">
        <v>106.43</v>
      </c>
      <c r="P97" s="166">
        <v>56.16</v>
      </c>
      <c r="Q97" s="166">
        <v>490.81</v>
      </c>
      <c r="R97" s="167">
        <v>105.63</v>
      </c>
    </row>
    <row r="98" spans="1:18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368</v>
      </c>
      <c r="H98" s="11">
        <v>11038790</v>
      </c>
      <c r="I98" s="60">
        <v>4598599</v>
      </c>
      <c r="J98" s="11">
        <v>2337168</v>
      </c>
      <c r="K98" s="11">
        <v>4103023</v>
      </c>
      <c r="L98" s="72">
        <v>41.65</v>
      </c>
      <c r="M98" s="72">
        <v>21.17</v>
      </c>
      <c r="N98" s="72">
        <v>37.16</v>
      </c>
      <c r="O98" s="166">
        <v>94.05</v>
      </c>
      <c r="P98" s="166">
        <v>84.84</v>
      </c>
      <c r="Q98" s="166">
        <v>110.84</v>
      </c>
      <c r="R98" s="167">
        <v>97.48</v>
      </c>
    </row>
    <row r="99" spans="1:18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369</v>
      </c>
      <c r="H99" s="11">
        <v>28352505</v>
      </c>
      <c r="I99" s="60">
        <v>23693033</v>
      </c>
      <c r="J99" s="11">
        <v>1178305</v>
      </c>
      <c r="K99" s="11">
        <v>3481167</v>
      </c>
      <c r="L99" s="72">
        <v>83.56</v>
      </c>
      <c r="M99" s="72">
        <v>4.15</v>
      </c>
      <c r="N99" s="72">
        <v>12.27</v>
      </c>
      <c r="O99" s="166">
        <v>120.29</v>
      </c>
      <c r="P99" s="166">
        <v>128.87</v>
      </c>
      <c r="Q99" s="166">
        <v>63.37</v>
      </c>
      <c r="R99" s="167">
        <v>104.69</v>
      </c>
    </row>
    <row r="100" spans="1:18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370</v>
      </c>
      <c r="H100" s="11">
        <v>24508504</v>
      </c>
      <c r="I100" s="60">
        <v>13397758</v>
      </c>
      <c r="J100" s="11">
        <v>6194929</v>
      </c>
      <c r="K100" s="11">
        <v>4915817</v>
      </c>
      <c r="L100" s="72">
        <v>54.66</v>
      </c>
      <c r="M100" s="72">
        <v>25.27</v>
      </c>
      <c r="N100" s="72">
        <v>20.05</v>
      </c>
      <c r="O100" s="166">
        <v>111.02</v>
      </c>
      <c r="P100" s="166">
        <v>112.89</v>
      </c>
      <c r="Q100" s="166">
        <v>111.53</v>
      </c>
      <c r="R100" s="167">
        <v>105.66</v>
      </c>
    </row>
    <row r="101" spans="1:18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11">
        <v>8716810</v>
      </c>
      <c r="I101" s="60">
        <v>4619287</v>
      </c>
      <c r="J101" s="11">
        <v>677399</v>
      </c>
      <c r="K101" s="11">
        <v>3420124</v>
      </c>
      <c r="L101" s="72">
        <v>52.99</v>
      </c>
      <c r="M101" s="72">
        <v>7.77</v>
      </c>
      <c r="N101" s="72">
        <v>39.23</v>
      </c>
      <c r="O101" s="166">
        <v>98.2</v>
      </c>
      <c r="P101" s="166">
        <v>96.3</v>
      </c>
      <c r="Q101" s="166">
        <v>101.76</v>
      </c>
      <c r="R101" s="167">
        <v>100.17</v>
      </c>
    </row>
    <row r="102" spans="1:18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372</v>
      </c>
      <c r="H102" s="11">
        <v>22884734</v>
      </c>
      <c r="I102" s="60">
        <v>13155532</v>
      </c>
      <c r="J102" s="11">
        <v>3302826</v>
      </c>
      <c r="K102" s="11">
        <v>6426376</v>
      </c>
      <c r="L102" s="72">
        <v>57.48</v>
      </c>
      <c r="M102" s="72">
        <v>14.43</v>
      </c>
      <c r="N102" s="72">
        <v>28.08</v>
      </c>
      <c r="O102" s="166">
        <v>101.61</v>
      </c>
      <c r="P102" s="166">
        <v>109.23</v>
      </c>
      <c r="Q102" s="166">
        <v>86.33</v>
      </c>
      <c r="R102" s="167">
        <v>96.59</v>
      </c>
    </row>
    <row r="103" spans="1:18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330</v>
      </c>
      <c r="H103" s="11">
        <v>25337889</v>
      </c>
      <c r="I103" s="60">
        <v>12868283</v>
      </c>
      <c r="J103" s="11">
        <v>3266310</v>
      </c>
      <c r="K103" s="11">
        <v>9203296</v>
      </c>
      <c r="L103" s="72">
        <v>50.78</v>
      </c>
      <c r="M103" s="72">
        <v>12.89</v>
      </c>
      <c r="N103" s="72">
        <v>36.32</v>
      </c>
      <c r="O103" s="166">
        <v>94.45</v>
      </c>
      <c r="P103" s="166">
        <v>97.86</v>
      </c>
      <c r="Q103" s="166">
        <v>75.77</v>
      </c>
      <c r="R103" s="167">
        <v>98.26</v>
      </c>
    </row>
    <row r="104" spans="1:18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332</v>
      </c>
      <c r="H104" s="11">
        <v>46860235</v>
      </c>
      <c r="I104" s="60">
        <v>20995511</v>
      </c>
      <c r="J104" s="11">
        <v>10413920</v>
      </c>
      <c r="K104" s="11">
        <v>15450804</v>
      </c>
      <c r="L104" s="72">
        <v>44.8</v>
      </c>
      <c r="M104" s="72">
        <v>22.22</v>
      </c>
      <c r="N104" s="72">
        <v>32.97</v>
      </c>
      <c r="O104" s="166">
        <v>98.03</v>
      </c>
      <c r="P104" s="166">
        <v>103.75</v>
      </c>
      <c r="Q104" s="166">
        <v>85.91</v>
      </c>
      <c r="R104" s="167">
        <v>100.07</v>
      </c>
    </row>
    <row r="105" spans="1:18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373</v>
      </c>
      <c r="H105" s="11">
        <v>103525339.2</v>
      </c>
      <c r="I105" s="60">
        <v>88758540.3</v>
      </c>
      <c r="J105" s="11">
        <v>3291511.9</v>
      </c>
      <c r="K105" s="11">
        <v>11475287</v>
      </c>
      <c r="L105" s="72">
        <v>85.73</v>
      </c>
      <c r="M105" s="72">
        <v>3.17</v>
      </c>
      <c r="N105" s="72">
        <v>11.08</v>
      </c>
      <c r="O105" s="166">
        <v>105.29</v>
      </c>
      <c r="P105" s="166">
        <v>109.4</v>
      </c>
      <c r="Q105" s="166">
        <v>56.41</v>
      </c>
      <c r="R105" s="167">
        <v>101.02</v>
      </c>
    </row>
    <row r="106" spans="1:18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374</v>
      </c>
      <c r="H106" s="11">
        <v>16921191</v>
      </c>
      <c r="I106" s="60">
        <v>7372217.86</v>
      </c>
      <c r="J106" s="11">
        <v>5613551.14</v>
      </c>
      <c r="K106" s="11">
        <v>3935422</v>
      </c>
      <c r="L106" s="72">
        <v>43.56</v>
      </c>
      <c r="M106" s="72">
        <v>33.17</v>
      </c>
      <c r="N106" s="72">
        <v>23.25</v>
      </c>
      <c r="O106" s="166">
        <v>91.15</v>
      </c>
      <c r="P106" s="166">
        <v>109.42</v>
      </c>
      <c r="Q106" s="166">
        <v>73.16</v>
      </c>
      <c r="R106" s="167">
        <v>94.74</v>
      </c>
    </row>
    <row r="107" spans="1:18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375</v>
      </c>
      <c r="H107" s="11">
        <v>19969551.65</v>
      </c>
      <c r="I107" s="60">
        <v>9526303</v>
      </c>
      <c r="J107" s="11">
        <v>3873904.65</v>
      </c>
      <c r="K107" s="11">
        <v>6569344</v>
      </c>
      <c r="L107" s="72">
        <v>47.7</v>
      </c>
      <c r="M107" s="72">
        <v>19.39</v>
      </c>
      <c r="N107" s="72">
        <v>32.89</v>
      </c>
      <c r="O107" s="166">
        <v>102.45</v>
      </c>
      <c r="P107" s="166">
        <v>109.69</v>
      </c>
      <c r="Q107" s="166">
        <v>78.27</v>
      </c>
      <c r="R107" s="167">
        <v>112.16</v>
      </c>
    </row>
    <row r="108" spans="1:18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376</v>
      </c>
      <c r="H108" s="11">
        <v>13123461.58</v>
      </c>
      <c r="I108" s="60">
        <v>6203180.05</v>
      </c>
      <c r="J108" s="11">
        <v>2413046.53</v>
      </c>
      <c r="K108" s="11">
        <v>4507235</v>
      </c>
      <c r="L108" s="72">
        <v>47.26</v>
      </c>
      <c r="M108" s="72">
        <v>18.38</v>
      </c>
      <c r="N108" s="72">
        <v>34.34</v>
      </c>
      <c r="O108" s="166">
        <v>104.98</v>
      </c>
      <c r="P108" s="166">
        <v>107.11</v>
      </c>
      <c r="Q108" s="166">
        <v>103.18</v>
      </c>
      <c r="R108" s="167">
        <v>103.11</v>
      </c>
    </row>
    <row r="109" spans="1:18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377</v>
      </c>
      <c r="H109" s="11">
        <v>40567200</v>
      </c>
      <c r="I109" s="60">
        <v>18238080</v>
      </c>
      <c r="J109" s="11">
        <v>14198961</v>
      </c>
      <c r="K109" s="11">
        <v>8130159</v>
      </c>
      <c r="L109" s="72">
        <v>44.95</v>
      </c>
      <c r="M109" s="72">
        <v>35</v>
      </c>
      <c r="N109" s="72">
        <v>20.04</v>
      </c>
      <c r="O109" s="166">
        <v>101.06</v>
      </c>
      <c r="P109" s="166">
        <v>106.09</v>
      </c>
      <c r="Q109" s="166">
        <v>93.53</v>
      </c>
      <c r="R109" s="167">
        <v>104.63</v>
      </c>
    </row>
    <row r="110" spans="1:18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378</v>
      </c>
      <c r="H110" s="11">
        <v>12281673</v>
      </c>
      <c r="I110" s="60">
        <v>7246737</v>
      </c>
      <c r="J110" s="11">
        <v>2652004</v>
      </c>
      <c r="K110" s="11">
        <v>2382932</v>
      </c>
      <c r="L110" s="72">
        <v>59</v>
      </c>
      <c r="M110" s="72">
        <v>21.59</v>
      </c>
      <c r="N110" s="72">
        <v>19.4</v>
      </c>
      <c r="O110" s="166">
        <v>82.86</v>
      </c>
      <c r="P110" s="166">
        <v>102.79</v>
      </c>
      <c r="Q110" s="166">
        <v>48.58</v>
      </c>
      <c r="R110" s="167">
        <v>103.01</v>
      </c>
    </row>
    <row r="111" spans="1:18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379</v>
      </c>
      <c r="H111" s="11">
        <v>19803735.91</v>
      </c>
      <c r="I111" s="60">
        <v>12998270.38</v>
      </c>
      <c r="J111" s="11">
        <v>2328468.53</v>
      </c>
      <c r="K111" s="11">
        <v>4476997</v>
      </c>
      <c r="L111" s="72">
        <v>65.63</v>
      </c>
      <c r="M111" s="72">
        <v>11.75</v>
      </c>
      <c r="N111" s="72">
        <v>22.6</v>
      </c>
      <c r="O111" s="166">
        <v>109.47</v>
      </c>
      <c r="P111" s="166">
        <v>113.24</v>
      </c>
      <c r="Q111" s="166">
        <v>85.74</v>
      </c>
      <c r="R111" s="167">
        <v>114.9</v>
      </c>
    </row>
    <row r="112" spans="1:18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380</v>
      </c>
      <c r="H112" s="11">
        <v>18806794.5</v>
      </c>
      <c r="I112" s="60">
        <v>12888812</v>
      </c>
      <c r="J112" s="11">
        <v>2264752.5</v>
      </c>
      <c r="K112" s="11">
        <v>3653230</v>
      </c>
      <c r="L112" s="72">
        <v>68.53</v>
      </c>
      <c r="M112" s="72">
        <v>12.04</v>
      </c>
      <c r="N112" s="72">
        <v>19.42</v>
      </c>
      <c r="O112" s="166">
        <v>98.25</v>
      </c>
      <c r="P112" s="166">
        <v>96.35</v>
      </c>
      <c r="Q112" s="166">
        <v>105.7</v>
      </c>
      <c r="R112" s="167">
        <v>100.85</v>
      </c>
    </row>
    <row r="113" spans="1:18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381</v>
      </c>
      <c r="H113" s="11">
        <v>10061851</v>
      </c>
      <c r="I113" s="60">
        <v>5079148</v>
      </c>
      <c r="J113" s="11">
        <v>2964840</v>
      </c>
      <c r="K113" s="11">
        <v>2017863</v>
      </c>
      <c r="L113" s="72">
        <v>50.47</v>
      </c>
      <c r="M113" s="72">
        <v>29.46</v>
      </c>
      <c r="N113" s="72">
        <v>20.05</v>
      </c>
      <c r="O113" s="166">
        <v>81.89</v>
      </c>
      <c r="P113" s="166">
        <v>106.77</v>
      </c>
      <c r="Q113" s="166">
        <v>52.14</v>
      </c>
      <c r="R113" s="167">
        <v>109.41</v>
      </c>
    </row>
    <row r="114" spans="1:18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335</v>
      </c>
      <c r="H114" s="11">
        <v>18935558</v>
      </c>
      <c r="I114" s="60">
        <v>8316392</v>
      </c>
      <c r="J114" s="11">
        <v>3487921</v>
      </c>
      <c r="K114" s="11">
        <v>7131245</v>
      </c>
      <c r="L114" s="72">
        <v>43.91</v>
      </c>
      <c r="M114" s="72">
        <v>18.41</v>
      </c>
      <c r="N114" s="72">
        <v>37.66</v>
      </c>
      <c r="O114" s="166">
        <v>92.59</v>
      </c>
      <c r="P114" s="166">
        <v>108.48</v>
      </c>
      <c r="Q114" s="166">
        <v>59.9</v>
      </c>
      <c r="R114" s="167">
        <v>102.42</v>
      </c>
    </row>
    <row r="115" spans="1:18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336</v>
      </c>
      <c r="H115" s="11">
        <v>52061598.44</v>
      </c>
      <c r="I115" s="60">
        <v>41848113</v>
      </c>
      <c r="J115" s="11">
        <v>5609140.44</v>
      </c>
      <c r="K115" s="11">
        <v>4604345</v>
      </c>
      <c r="L115" s="72">
        <v>80.38</v>
      </c>
      <c r="M115" s="72">
        <v>10.77</v>
      </c>
      <c r="N115" s="72">
        <v>8.84</v>
      </c>
      <c r="O115" s="166">
        <v>110.89</v>
      </c>
      <c r="P115" s="166">
        <v>112.5</v>
      </c>
      <c r="Q115" s="166">
        <v>101.51</v>
      </c>
      <c r="R115" s="167">
        <v>108.95</v>
      </c>
    </row>
    <row r="116" spans="1:18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382</v>
      </c>
      <c r="H116" s="11">
        <v>25876404.59</v>
      </c>
      <c r="I116" s="60">
        <v>9217986.55</v>
      </c>
      <c r="J116" s="11">
        <v>8439728.04</v>
      </c>
      <c r="K116" s="11">
        <v>8218690</v>
      </c>
      <c r="L116" s="72">
        <v>35.62</v>
      </c>
      <c r="M116" s="72">
        <v>32.61</v>
      </c>
      <c r="N116" s="72">
        <v>31.76</v>
      </c>
      <c r="O116" s="166">
        <v>117.07</v>
      </c>
      <c r="P116" s="166">
        <v>96.07</v>
      </c>
      <c r="Q116" s="166">
        <v>181.3</v>
      </c>
      <c r="R116" s="167">
        <v>104.66</v>
      </c>
    </row>
    <row r="117" spans="1:18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383</v>
      </c>
      <c r="H117" s="11">
        <v>17083477.74</v>
      </c>
      <c r="I117" s="60">
        <v>6150574</v>
      </c>
      <c r="J117" s="11">
        <v>5430451.74</v>
      </c>
      <c r="K117" s="11">
        <v>5502452</v>
      </c>
      <c r="L117" s="72">
        <v>36</v>
      </c>
      <c r="M117" s="72">
        <v>31.78</v>
      </c>
      <c r="N117" s="72">
        <v>32.2</v>
      </c>
      <c r="O117" s="166">
        <v>112.27</v>
      </c>
      <c r="P117" s="166">
        <v>104.77</v>
      </c>
      <c r="Q117" s="166">
        <v>154.13</v>
      </c>
      <c r="R117" s="167">
        <v>94.49</v>
      </c>
    </row>
    <row r="118" spans="1:18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384</v>
      </c>
      <c r="H118" s="11">
        <v>19940810</v>
      </c>
      <c r="I118" s="60">
        <v>9947321</v>
      </c>
      <c r="J118" s="11">
        <v>3236528</v>
      </c>
      <c r="K118" s="11">
        <v>6756961</v>
      </c>
      <c r="L118" s="72">
        <v>49.88</v>
      </c>
      <c r="M118" s="72">
        <v>16.23</v>
      </c>
      <c r="N118" s="72">
        <v>33.88</v>
      </c>
      <c r="O118" s="166">
        <v>97.72</v>
      </c>
      <c r="P118" s="166">
        <v>102.74</v>
      </c>
      <c r="Q118" s="166">
        <v>84.43</v>
      </c>
      <c r="R118" s="167">
        <v>98.05</v>
      </c>
    </row>
    <row r="119" spans="1:18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385</v>
      </c>
      <c r="H119" s="11">
        <v>13233047</v>
      </c>
      <c r="I119" s="60">
        <v>5776310</v>
      </c>
      <c r="J119" s="11">
        <v>2228475</v>
      </c>
      <c r="K119" s="11">
        <v>5228262</v>
      </c>
      <c r="L119" s="72">
        <v>43.65</v>
      </c>
      <c r="M119" s="72">
        <v>16.84</v>
      </c>
      <c r="N119" s="72">
        <v>39.5</v>
      </c>
      <c r="O119" s="166">
        <v>95.97</v>
      </c>
      <c r="P119" s="166">
        <v>83.85</v>
      </c>
      <c r="Q119" s="166">
        <v>97.26</v>
      </c>
      <c r="R119" s="167">
        <v>113.43</v>
      </c>
    </row>
    <row r="120" spans="1:18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386</v>
      </c>
      <c r="H120" s="11">
        <v>15301747</v>
      </c>
      <c r="I120" s="60">
        <v>7927319</v>
      </c>
      <c r="J120" s="11">
        <v>2943169</v>
      </c>
      <c r="K120" s="11">
        <v>4431259</v>
      </c>
      <c r="L120" s="72">
        <v>51.8</v>
      </c>
      <c r="M120" s="72">
        <v>19.23</v>
      </c>
      <c r="N120" s="72">
        <v>28.95</v>
      </c>
      <c r="O120" s="166">
        <v>100.31</v>
      </c>
      <c r="P120" s="166">
        <v>105.28</v>
      </c>
      <c r="Q120" s="166">
        <v>90.42</v>
      </c>
      <c r="R120" s="167">
        <v>99.14</v>
      </c>
    </row>
    <row r="121" spans="1:18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387</v>
      </c>
      <c r="H121" s="11">
        <v>11960739</v>
      </c>
      <c r="I121" s="60">
        <v>7912496</v>
      </c>
      <c r="J121" s="11">
        <v>1171500</v>
      </c>
      <c r="K121" s="11">
        <v>2876743</v>
      </c>
      <c r="L121" s="72">
        <v>66.15</v>
      </c>
      <c r="M121" s="72">
        <v>9.79</v>
      </c>
      <c r="N121" s="72">
        <v>24.05</v>
      </c>
      <c r="O121" s="166">
        <v>101.48</v>
      </c>
      <c r="P121" s="166">
        <v>101.24</v>
      </c>
      <c r="Q121" s="166">
        <v>105.62</v>
      </c>
      <c r="R121" s="167">
        <v>100.52</v>
      </c>
    </row>
    <row r="122" spans="1:18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388</v>
      </c>
      <c r="H122" s="11">
        <v>42198870.68</v>
      </c>
      <c r="I122" s="60">
        <v>28072409.52</v>
      </c>
      <c r="J122" s="11">
        <v>4619836.16</v>
      </c>
      <c r="K122" s="11">
        <v>9506625</v>
      </c>
      <c r="L122" s="72">
        <v>66.52</v>
      </c>
      <c r="M122" s="72">
        <v>10.94</v>
      </c>
      <c r="N122" s="72">
        <v>22.52</v>
      </c>
      <c r="O122" s="166">
        <v>97.93</v>
      </c>
      <c r="P122" s="166">
        <v>114.37</v>
      </c>
      <c r="Q122" s="166">
        <v>49.05</v>
      </c>
      <c r="R122" s="167">
        <v>104.13</v>
      </c>
    </row>
    <row r="123" spans="1:18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389</v>
      </c>
      <c r="H123" s="11">
        <v>16385715</v>
      </c>
      <c r="I123" s="60">
        <v>8256583</v>
      </c>
      <c r="J123" s="11">
        <v>2501355</v>
      </c>
      <c r="K123" s="11">
        <v>5627777</v>
      </c>
      <c r="L123" s="72">
        <v>50.38</v>
      </c>
      <c r="M123" s="72">
        <v>15.26</v>
      </c>
      <c r="N123" s="72">
        <v>34.34</v>
      </c>
      <c r="O123" s="166">
        <v>99.17</v>
      </c>
      <c r="P123" s="166">
        <v>105.67</v>
      </c>
      <c r="Q123" s="166">
        <v>90.07</v>
      </c>
      <c r="R123" s="167">
        <v>94.89</v>
      </c>
    </row>
    <row r="124" spans="1:18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390</v>
      </c>
      <c r="H124" s="11">
        <v>15964496</v>
      </c>
      <c r="I124" s="60">
        <v>8185356</v>
      </c>
      <c r="J124" s="11">
        <v>4638138</v>
      </c>
      <c r="K124" s="11">
        <v>3141002</v>
      </c>
      <c r="L124" s="72">
        <v>51.27</v>
      </c>
      <c r="M124" s="72">
        <v>29.05</v>
      </c>
      <c r="N124" s="72">
        <v>19.67</v>
      </c>
      <c r="O124" s="166">
        <v>120.89</v>
      </c>
      <c r="P124" s="166">
        <v>117.33</v>
      </c>
      <c r="Q124" s="166">
        <v>180.07</v>
      </c>
      <c r="R124" s="167">
        <v>85.96</v>
      </c>
    </row>
    <row r="125" spans="1:18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391</v>
      </c>
      <c r="H125" s="11">
        <v>32963060</v>
      </c>
      <c r="I125" s="60">
        <v>20290124</v>
      </c>
      <c r="J125" s="11">
        <v>5775134</v>
      </c>
      <c r="K125" s="11">
        <v>6897802</v>
      </c>
      <c r="L125" s="72">
        <v>61.55</v>
      </c>
      <c r="M125" s="72">
        <v>17.52</v>
      </c>
      <c r="N125" s="72">
        <v>20.92</v>
      </c>
      <c r="O125" s="166">
        <v>100.11</v>
      </c>
      <c r="P125" s="166">
        <v>108.31</v>
      </c>
      <c r="Q125" s="166">
        <v>90.98</v>
      </c>
      <c r="R125" s="167">
        <v>87.94</v>
      </c>
    </row>
    <row r="126" spans="1:18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392</v>
      </c>
      <c r="H126" s="11">
        <v>15200809</v>
      </c>
      <c r="I126" s="60">
        <v>5642200</v>
      </c>
      <c r="J126" s="11">
        <v>3136424</v>
      </c>
      <c r="K126" s="11">
        <v>6422185</v>
      </c>
      <c r="L126" s="72">
        <v>37.11</v>
      </c>
      <c r="M126" s="72">
        <v>20.63</v>
      </c>
      <c r="N126" s="72">
        <v>42.24</v>
      </c>
      <c r="O126" s="166">
        <v>103.62</v>
      </c>
      <c r="P126" s="166">
        <v>109.9</v>
      </c>
      <c r="Q126" s="166">
        <v>100.51</v>
      </c>
      <c r="R126" s="167">
        <v>100.1</v>
      </c>
    </row>
    <row r="127" spans="1:18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337</v>
      </c>
      <c r="H127" s="11">
        <v>35002062.65</v>
      </c>
      <c r="I127" s="60">
        <v>17999104.41</v>
      </c>
      <c r="J127" s="11">
        <v>5898699.24</v>
      </c>
      <c r="K127" s="11">
        <v>11104259</v>
      </c>
      <c r="L127" s="72">
        <v>51.42</v>
      </c>
      <c r="M127" s="72">
        <v>16.85</v>
      </c>
      <c r="N127" s="72">
        <v>31.72</v>
      </c>
      <c r="O127" s="166">
        <v>97.4</v>
      </c>
      <c r="P127" s="166">
        <v>108.45</v>
      </c>
      <c r="Q127" s="166">
        <v>81.35</v>
      </c>
      <c r="R127" s="167">
        <v>91.86</v>
      </c>
    </row>
    <row r="128" spans="1:18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338</v>
      </c>
      <c r="H128" s="11">
        <v>36927661</v>
      </c>
      <c r="I128" s="60">
        <v>23387024</v>
      </c>
      <c r="J128" s="11">
        <v>5503706</v>
      </c>
      <c r="K128" s="11">
        <v>8036931</v>
      </c>
      <c r="L128" s="72">
        <v>63.33</v>
      </c>
      <c r="M128" s="72">
        <v>14.9</v>
      </c>
      <c r="N128" s="72">
        <v>21.76</v>
      </c>
      <c r="O128" s="166">
        <v>102.37</v>
      </c>
      <c r="P128" s="166">
        <v>104.65</v>
      </c>
      <c r="Q128" s="166">
        <v>104.37</v>
      </c>
      <c r="R128" s="167">
        <v>95.09</v>
      </c>
    </row>
    <row r="129" spans="1:18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339</v>
      </c>
      <c r="H129" s="11">
        <v>53545455.13</v>
      </c>
      <c r="I129" s="60">
        <v>34344100</v>
      </c>
      <c r="J129" s="11">
        <v>7338349.13</v>
      </c>
      <c r="K129" s="11">
        <v>11863006</v>
      </c>
      <c r="L129" s="72">
        <v>64.14</v>
      </c>
      <c r="M129" s="72">
        <v>13.7</v>
      </c>
      <c r="N129" s="72">
        <v>22.15</v>
      </c>
      <c r="O129" s="166">
        <v>92.22</v>
      </c>
      <c r="P129" s="166">
        <v>101.93</v>
      </c>
      <c r="Q129" s="166">
        <v>55.41</v>
      </c>
      <c r="R129" s="167">
        <v>106.64</v>
      </c>
    </row>
    <row r="130" spans="1:18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11">
        <v>26262207</v>
      </c>
      <c r="I130" s="60">
        <v>13791950</v>
      </c>
      <c r="J130" s="11">
        <v>3693468</v>
      </c>
      <c r="K130" s="11">
        <v>8776789</v>
      </c>
      <c r="L130" s="72">
        <v>52.51</v>
      </c>
      <c r="M130" s="72">
        <v>14.06</v>
      </c>
      <c r="N130" s="72">
        <v>33.41</v>
      </c>
      <c r="O130" s="166">
        <v>104.22</v>
      </c>
      <c r="P130" s="166">
        <v>106.9</v>
      </c>
      <c r="Q130" s="166">
        <v>94.37</v>
      </c>
      <c r="R130" s="167">
        <v>104.69</v>
      </c>
    </row>
    <row r="131" spans="1:18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11">
        <v>12804943</v>
      </c>
      <c r="I131" s="60">
        <v>5325228</v>
      </c>
      <c r="J131" s="11">
        <v>3073699</v>
      </c>
      <c r="K131" s="11">
        <v>4406016</v>
      </c>
      <c r="L131" s="72">
        <v>41.58</v>
      </c>
      <c r="M131" s="72">
        <v>24</v>
      </c>
      <c r="N131" s="72">
        <v>34.4</v>
      </c>
      <c r="O131" s="166">
        <v>126.75</v>
      </c>
      <c r="P131" s="166">
        <v>116.65</v>
      </c>
      <c r="Q131" s="166">
        <v>222.76</v>
      </c>
      <c r="R131" s="167">
        <v>105.98</v>
      </c>
    </row>
    <row r="132" spans="1:18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395</v>
      </c>
      <c r="H132" s="11">
        <v>8761506</v>
      </c>
      <c r="I132" s="60">
        <v>3574181</v>
      </c>
      <c r="J132" s="11">
        <v>2183434</v>
      </c>
      <c r="K132" s="11">
        <v>3003891</v>
      </c>
      <c r="L132" s="72">
        <v>40.79</v>
      </c>
      <c r="M132" s="72">
        <v>24.92</v>
      </c>
      <c r="N132" s="72">
        <v>34.28</v>
      </c>
      <c r="O132" s="166">
        <v>93.56</v>
      </c>
      <c r="P132" s="166">
        <v>116.29</v>
      </c>
      <c r="Q132" s="166">
        <v>56.73</v>
      </c>
      <c r="R132" s="167">
        <v>123.01</v>
      </c>
    </row>
    <row r="133" spans="1:18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396</v>
      </c>
      <c r="H133" s="11">
        <v>17543579.72</v>
      </c>
      <c r="I133" s="60">
        <v>6262327</v>
      </c>
      <c r="J133" s="11">
        <v>5497378.72</v>
      </c>
      <c r="K133" s="11">
        <v>5783874</v>
      </c>
      <c r="L133" s="72">
        <v>35.69</v>
      </c>
      <c r="M133" s="72">
        <v>31.33</v>
      </c>
      <c r="N133" s="72">
        <v>32.96</v>
      </c>
      <c r="O133" s="166">
        <v>122.49</v>
      </c>
      <c r="P133" s="166">
        <v>128.26</v>
      </c>
      <c r="Q133" s="166">
        <v>149.78</v>
      </c>
      <c r="R133" s="167">
        <v>100.25</v>
      </c>
    </row>
    <row r="134" spans="1:18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397</v>
      </c>
      <c r="H134" s="11">
        <v>4455603</v>
      </c>
      <c r="I134" s="60">
        <v>2752385</v>
      </c>
      <c r="J134" s="11">
        <v>635826</v>
      </c>
      <c r="K134" s="11">
        <v>1067392</v>
      </c>
      <c r="L134" s="72">
        <v>61.77</v>
      </c>
      <c r="M134" s="72">
        <v>14.27</v>
      </c>
      <c r="N134" s="72">
        <v>23.95</v>
      </c>
      <c r="O134" s="166">
        <v>76.59</v>
      </c>
      <c r="P134" s="166">
        <v>87.15</v>
      </c>
      <c r="Q134" s="166">
        <v>39.38</v>
      </c>
      <c r="R134" s="167">
        <v>102.15</v>
      </c>
    </row>
    <row r="135" spans="1:18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398</v>
      </c>
      <c r="H135" s="11">
        <v>27454676.02</v>
      </c>
      <c r="I135" s="60">
        <v>15466905.19</v>
      </c>
      <c r="J135" s="11">
        <v>7474804.83</v>
      </c>
      <c r="K135" s="11">
        <v>4512966</v>
      </c>
      <c r="L135" s="72">
        <v>56.33</v>
      </c>
      <c r="M135" s="72">
        <v>27.22</v>
      </c>
      <c r="N135" s="72">
        <v>16.43</v>
      </c>
      <c r="O135" s="166">
        <v>117.34</v>
      </c>
      <c r="P135" s="166">
        <v>117.91</v>
      </c>
      <c r="Q135" s="166">
        <v>130.08</v>
      </c>
      <c r="R135" s="167">
        <v>99.53</v>
      </c>
    </row>
    <row r="136" spans="1:18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399</v>
      </c>
      <c r="H136" s="11">
        <v>13152202</v>
      </c>
      <c r="I136" s="60">
        <v>4838901</v>
      </c>
      <c r="J136" s="11">
        <v>2274577</v>
      </c>
      <c r="K136" s="11">
        <v>6038724</v>
      </c>
      <c r="L136" s="72">
        <v>36.79</v>
      </c>
      <c r="M136" s="72">
        <v>17.29</v>
      </c>
      <c r="N136" s="72">
        <v>45.91</v>
      </c>
      <c r="O136" s="166">
        <v>97.33</v>
      </c>
      <c r="P136" s="166">
        <v>106.71</v>
      </c>
      <c r="Q136" s="166">
        <v>71.55</v>
      </c>
      <c r="R136" s="167">
        <v>104.12</v>
      </c>
    </row>
    <row r="137" spans="1:18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400</v>
      </c>
      <c r="H137" s="11">
        <v>20058173.08</v>
      </c>
      <c r="I137" s="60">
        <v>12431415.08</v>
      </c>
      <c r="J137" s="11">
        <v>3926658</v>
      </c>
      <c r="K137" s="11">
        <v>3700100</v>
      </c>
      <c r="L137" s="72">
        <v>61.97</v>
      </c>
      <c r="M137" s="72">
        <v>19.57</v>
      </c>
      <c r="N137" s="72">
        <v>18.44</v>
      </c>
      <c r="O137" s="166">
        <v>132.12</v>
      </c>
      <c r="P137" s="166">
        <v>151.1</v>
      </c>
      <c r="Q137" s="166">
        <v>137.08</v>
      </c>
      <c r="R137" s="167">
        <v>90.48</v>
      </c>
    </row>
    <row r="138" spans="1:18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401</v>
      </c>
      <c r="H138" s="11">
        <v>43641275</v>
      </c>
      <c r="I138" s="60">
        <v>34611421</v>
      </c>
      <c r="J138" s="11">
        <v>3244852</v>
      </c>
      <c r="K138" s="11">
        <v>5785002</v>
      </c>
      <c r="L138" s="72">
        <v>79.3</v>
      </c>
      <c r="M138" s="72">
        <v>7.43</v>
      </c>
      <c r="N138" s="72">
        <v>13.25</v>
      </c>
      <c r="O138" s="166">
        <v>115.91</v>
      </c>
      <c r="P138" s="166">
        <v>116.06</v>
      </c>
      <c r="Q138" s="166">
        <v>149.53</v>
      </c>
      <c r="R138" s="167">
        <v>102.21</v>
      </c>
    </row>
    <row r="139" spans="1:18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402</v>
      </c>
      <c r="H139" s="11">
        <v>8142059</v>
      </c>
      <c r="I139" s="60">
        <v>3552886</v>
      </c>
      <c r="J139" s="11">
        <v>1439828</v>
      </c>
      <c r="K139" s="11">
        <v>3149345</v>
      </c>
      <c r="L139" s="72">
        <v>43.63</v>
      </c>
      <c r="M139" s="72">
        <v>17.68</v>
      </c>
      <c r="N139" s="72">
        <v>38.67</v>
      </c>
      <c r="O139" s="166">
        <v>100.58</v>
      </c>
      <c r="P139" s="166">
        <v>99.85</v>
      </c>
      <c r="Q139" s="166">
        <v>106.52</v>
      </c>
      <c r="R139" s="167">
        <v>98.87</v>
      </c>
    </row>
    <row r="140" spans="1:18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403</v>
      </c>
      <c r="H140" s="11">
        <v>14715568.56</v>
      </c>
      <c r="I140" s="60">
        <v>7917822</v>
      </c>
      <c r="J140" s="11">
        <v>2655855.56</v>
      </c>
      <c r="K140" s="11">
        <v>4141891</v>
      </c>
      <c r="L140" s="72">
        <v>53.8</v>
      </c>
      <c r="M140" s="72">
        <v>18.04</v>
      </c>
      <c r="N140" s="72">
        <v>28.14</v>
      </c>
      <c r="O140" s="166">
        <v>106.58</v>
      </c>
      <c r="P140" s="166">
        <v>101.15</v>
      </c>
      <c r="Q140" s="166">
        <v>150.12</v>
      </c>
      <c r="R140" s="167">
        <v>98.38</v>
      </c>
    </row>
    <row r="141" spans="1:18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404</v>
      </c>
      <c r="H141" s="11">
        <v>17783671.82</v>
      </c>
      <c r="I141" s="60">
        <v>8271885</v>
      </c>
      <c r="J141" s="11">
        <v>3534257.82</v>
      </c>
      <c r="K141" s="11">
        <v>5977529</v>
      </c>
      <c r="L141" s="72">
        <v>46.51</v>
      </c>
      <c r="M141" s="72">
        <v>19.87</v>
      </c>
      <c r="N141" s="72">
        <v>33.61</v>
      </c>
      <c r="O141" s="166">
        <v>76.48</v>
      </c>
      <c r="P141" s="166">
        <v>104.11</v>
      </c>
      <c r="Q141" s="166">
        <v>35.97</v>
      </c>
      <c r="R141" s="167">
        <v>109.06</v>
      </c>
    </row>
    <row r="142" spans="1:18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405</v>
      </c>
      <c r="H142" s="11">
        <v>10958723</v>
      </c>
      <c r="I142" s="60">
        <v>5145216</v>
      </c>
      <c r="J142" s="11">
        <v>1636999</v>
      </c>
      <c r="K142" s="11">
        <v>4176508</v>
      </c>
      <c r="L142" s="72">
        <v>46.95</v>
      </c>
      <c r="M142" s="72">
        <v>14.93</v>
      </c>
      <c r="N142" s="72">
        <v>38.11</v>
      </c>
      <c r="O142" s="166">
        <v>111.78</v>
      </c>
      <c r="P142" s="166">
        <v>119.62</v>
      </c>
      <c r="Q142" s="166">
        <v>95.09</v>
      </c>
      <c r="R142" s="167">
        <v>110.46</v>
      </c>
    </row>
    <row r="143" spans="1:18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406</v>
      </c>
      <c r="H143" s="11">
        <v>15864240</v>
      </c>
      <c r="I143" s="60">
        <v>6778200</v>
      </c>
      <c r="J143" s="11">
        <v>3239125</v>
      </c>
      <c r="K143" s="11">
        <v>5846915</v>
      </c>
      <c r="L143" s="72">
        <v>42.72</v>
      </c>
      <c r="M143" s="72">
        <v>20.41</v>
      </c>
      <c r="N143" s="72">
        <v>36.85</v>
      </c>
      <c r="O143" s="166">
        <v>96.1</v>
      </c>
      <c r="P143" s="166">
        <v>122.22</v>
      </c>
      <c r="Q143" s="166">
        <v>79.69</v>
      </c>
      <c r="R143" s="167">
        <v>84.76</v>
      </c>
    </row>
    <row r="144" spans="1:18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407</v>
      </c>
      <c r="H144" s="11">
        <v>21390671.11</v>
      </c>
      <c r="I144" s="60">
        <v>13405019.06</v>
      </c>
      <c r="J144" s="11">
        <v>3231838.05</v>
      </c>
      <c r="K144" s="11">
        <v>4753814</v>
      </c>
      <c r="L144" s="72">
        <v>62.66</v>
      </c>
      <c r="M144" s="72">
        <v>15.1</v>
      </c>
      <c r="N144" s="72">
        <v>22.22</v>
      </c>
      <c r="O144" s="166">
        <v>107.67</v>
      </c>
      <c r="P144" s="166">
        <v>133.73</v>
      </c>
      <c r="Q144" s="166">
        <v>62.26</v>
      </c>
      <c r="R144" s="167">
        <v>102.19</v>
      </c>
    </row>
    <row r="145" spans="1:18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346</v>
      </c>
      <c r="H145" s="11">
        <v>49145050</v>
      </c>
      <c r="I145" s="60">
        <v>27475422</v>
      </c>
      <c r="J145" s="11">
        <v>6549161</v>
      </c>
      <c r="K145" s="11">
        <v>15120467</v>
      </c>
      <c r="L145" s="72">
        <v>55.9</v>
      </c>
      <c r="M145" s="72">
        <v>13.32</v>
      </c>
      <c r="N145" s="72">
        <v>30.76</v>
      </c>
      <c r="O145" s="166">
        <v>97.61</v>
      </c>
      <c r="P145" s="166">
        <v>113.38</v>
      </c>
      <c r="Q145" s="166">
        <v>61.15</v>
      </c>
      <c r="R145" s="167">
        <v>98.14</v>
      </c>
    </row>
    <row r="146" spans="1:18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408</v>
      </c>
      <c r="H146" s="11">
        <v>17815060</v>
      </c>
      <c r="I146" s="60">
        <v>8656759</v>
      </c>
      <c r="J146" s="11">
        <v>3664992</v>
      </c>
      <c r="K146" s="11">
        <v>5493309</v>
      </c>
      <c r="L146" s="72">
        <v>48.59</v>
      </c>
      <c r="M146" s="72">
        <v>20.57</v>
      </c>
      <c r="N146" s="72">
        <v>30.83</v>
      </c>
      <c r="O146" s="166">
        <v>102.57</v>
      </c>
      <c r="P146" s="166">
        <v>126.31</v>
      </c>
      <c r="Q146" s="166">
        <v>75.68</v>
      </c>
      <c r="R146" s="167">
        <v>96.84</v>
      </c>
    </row>
    <row r="147" spans="1:18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409</v>
      </c>
      <c r="H147" s="11">
        <v>18012951.06</v>
      </c>
      <c r="I147" s="60">
        <v>9295541</v>
      </c>
      <c r="J147" s="11">
        <v>3729594.06</v>
      </c>
      <c r="K147" s="11">
        <v>4987816</v>
      </c>
      <c r="L147" s="72">
        <v>51.6</v>
      </c>
      <c r="M147" s="72">
        <v>20.7</v>
      </c>
      <c r="N147" s="72">
        <v>27.69</v>
      </c>
      <c r="O147" s="166">
        <v>107.11</v>
      </c>
      <c r="P147" s="166">
        <v>108.72</v>
      </c>
      <c r="Q147" s="166">
        <v>97.2</v>
      </c>
      <c r="R147" s="167">
        <v>112.6</v>
      </c>
    </row>
    <row r="148" spans="1:18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11">
        <v>24042775.42</v>
      </c>
      <c r="I148" s="60">
        <v>13508148.02</v>
      </c>
      <c r="J148" s="11">
        <v>3889578.4</v>
      </c>
      <c r="K148" s="11">
        <v>6645049</v>
      </c>
      <c r="L148" s="72">
        <v>56.18</v>
      </c>
      <c r="M148" s="72">
        <v>16.17</v>
      </c>
      <c r="N148" s="72">
        <v>27.63</v>
      </c>
      <c r="O148" s="166">
        <v>105.52</v>
      </c>
      <c r="P148" s="166">
        <v>117.45</v>
      </c>
      <c r="Q148" s="166">
        <v>89.03</v>
      </c>
      <c r="R148" s="167">
        <v>96.11</v>
      </c>
    </row>
    <row r="149" spans="1:18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411</v>
      </c>
      <c r="H149" s="11">
        <v>11149484</v>
      </c>
      <c r="I149" s="60">
        <v>5289810</v>
      </c>
      <c r="J149" s="11">
        <v>1545671</v>
      </c>
      <c r="K149" s="11">
        <v>4314003</v>
      </c>
      <c r="L149" s="72">
        <v>47.44</v>
      </c>
      <c r="M149" s="72">
        <v>13.86</v>
      </c>
      <c r="N149" s="72">
        <v>38.69</v>
      </c>
      <c r="O149" s="166">
        <v>93.55</v>
      </c>
      <c r="P149" s="166">
        <v>118.51</v>
      </c>
      <c r="Q149" s="166">
        <v>48.41</v>
      </c>
      <c r="R149" s="167">
        <v>101.23</v>
      </c>
    </row>
    <row r="150" spans="1:18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412</v>
      </c>
      <c r="H150" s="11">
        <v>22750637</v>
      </c>
      <c r="I150" s="60">
        <v>8957398</v>
      </c>
      <c r="J150" s="11">
        <v>3865902</v>
      </c>
      <c r="K150" s="11">
        <v>9927337</v>
      </c>
      <c r="L150" s="72">
        <v>39.37</v>
      </c>
      <c r="M150" s="72">
        <v>16.99</v>
      </c>
      <c r="N150" s="72">
        <v>43.63</v>
      </c>
      <c r="O150" s="166">
        <v>96.94</v>
      </c>
      <c r="P150" s="166">
        <v>104.61</v>
      </c>
      <c r="Q150" s="166">
        <v>76.37</v>
      </c>
      <c r="R150" s="167">
        <v>100.85</v>
      </c>
    </row>
    <row r="151" spans="1:18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413</v>
      </c>
      <c r="H151" s="11">
        <v>25911491</v>
      </c>
      <c r="I151" s="60">
        <v>17272714</v>
      </c>
      <c r="J151" s="11">
        <v>2103884</v>
      </c>
      <c r="K151" s="11">
        <v>6534893</v>
      </c>
      <c r="L151" s="72">
        <v>66.66</v>
      </c>
      <c r="M151" s="72">
        <v>8.11</v>
      </c>
      <c r="N151" s="72">
        <v>25.22</v>
      </c>
      <c r="O151" s="166">
        <v>104.98</v>
      </c>
      <c r="P151" s="166">
        <v>107.03</v>
      </c>
      <c r="Q151" s="166">
        <v>86.29</v>
      </c>
      <c r="R151" s="167">
        <v>107.04</v>
      </c>
    </row>
    <row r="152" spans="1:18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11">
        <v>19033947</v>
      </c>
      <c r="I152" s="60">
        <v>10831485</v>
      </c>
      <c r="J152" s="11">
        <v>2995336</v>
      </c>
      <c r="K152" s="11">
        <v>5207126</v>
      </c>
      <c r="L152" s="72">
        <v>56.9</v>
      </c>
      <c r="M152" s="72">
        <v>15.73</v>
      </c>
      <c r="N152" s="72">
        <v>27.35</v>
      </c>
      <c r="O152" s="166">
        <v>118.75</v>
      </c>
      <c r="P152" s="166">
        <v>139.43</v>
      </c>
      <c r="Q152" s="166">
        <v>123.8</v>
      </c>
      <c r="R152" s="167">
        <v>89.15</v>
      </c>
    </row>
    <row r="153" spans="1:18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415</v>
      </c>
      <c r="H153" s="11">
        <v>16401379.75</v>
      </c>
      <c r="I153" s="60">
        <v>7743612</v>
      </c>
      <c r="J153" s="11">
        <v>2566040.75</v>
      </c>
      <c r="K153" s="11">
        <v>6091727</v>
      </c>
      <c r="L153" s="72">
        <v>47.21</v>
      </c>
      <c r="M153" s="72">
        <v>15.64</v>
      </c>
      <c r="N153" s="72">
        <v>37.14</v>
      </c>
      <c r="O153" s="166">
        <v>104.15</v>
      </c>
      <c r="P153" s="166">
        <v>112.91</v>
      </c>
      <c r="Q153" s="166">
        <v>87.84</v>
      </c>
      <c r="R153" s="167">
        <v>102.08</v>
      </c>
    </row>
    <row r="154" spans="1:18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351</v>
      </c>
      <c r="H154" s="11">
        <v>33840123.74</v>
      </c>
      <c r="I154" s="60">
        <v>18213332.76</v>
      </c>
      <c r="J154" s="11">
        <v>10209133.98</v>
      </c>
      <c r="K154" s="11">
        <v>5417657</v>
      </c>
      <c r="L154" s="72">
        <v>53.82</v>
      </c>
      <c r="M154" s="72">
        <v>30.16</v>
      </c>
      <c r="N154" s="72">
        <v>16</v>
      </c>
      <c r="O154" s="166">
        <v>107.44</v>
      </c>
      <c r="P154" s="166">
        <v>103.48</v>
      </c>
      <c r="Q154" s="166">
        <v>121.28</v>
      </c>
      <c r="R154" s="167">
        <v>98.92</v>
      </c>
    </row>
    <row r="155" spans="1:18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352</v>
      </c>
      <c r="H155" s="11">
        <v>25114817.8</v>
      </c>
      <c r="I155" s="60">
        <v>12255745</v>
      </c>
      <c r="J155" s="11">
        <v>6852418.8</v>
      </c>
      <c r="K155" s="11">
        <v>6006654</v>
      </c>
      <c r="L155" s="72">
        <v>48.79</v>
      </c>
      <c r="M155" s="72">
        <v>27.28</v>
      </c>
      <c r="N155" s="72">
        <v>23.91</v>
      </c>
      <c r="O155" s="166">
        <v>115.08</v>
      </c>
      <c r="P155" s="166">
        <v>110.02</v>
      </c>
      <c r="Q155" s="166">
        <v>159.86</v>
      </c>
      <c r="R155" s="167">
        <v>93.9</v>
      </c>
    </row>
    <row r="156" spans="1:18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416</v>
      </c>
      <c r="H156" s="11">
        <v>28766139.3</v>
      </c>
      <c r="I156" s="60">
        <v>19168907</v>
      </c>
      <c r="J156" s="11">
        <v>3320456.3</v>
      </c>
      <c r="K156" s="11">
        <v>6276776</v>
      </c>
      <c r="L156" s="72">
        <v>66.63</v>
      </c>
      <c r="M156" s="72">
        <v>11.54</v>
      </c>
      <c r="N156" s="72">
        <v>21.82</v>
      </c>
      <c r="O156" s="166">
        <v>115.93</v>
      </c>
      <c r="P156" s="166">
        <v>119.67</v>
      </c>
      <c r="Q156" s="166">
        <v>122.78</v>
      </c>
      <c r="R156" s="167">
        <v>103.07</v>
      </c>
    </row>
    <row r="157" spans="1:18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417</v>
      </c>
      <c r="H157" s="11">
        <v>11719944</v>
      </c>
      <c r="I157" s="60">
        <v>5949341</v>
      </c>
      <c r="J157" s="11">
        <v>2024508</v>
      </c>
      <c r="K157" s="11">
        <v>3746095</v>
      </c>
      <c r="L157" s="72">
        <v>50.76</v>
      </c>
      <c r="M157" s="72">
        <v>17.27</v>
      </c>
      <c r="N157" s="72">
        <v>31.96</v>
      </c>
      <c r="O157" s="166">
        <v>122.04</v>
      </c>
      <c r="P157" s="166">
        <v>127.1</v>
      </c>
      <c r="Q157" s="166">
        <v>129.07</v>
      </c>
      <c r="R157" s="167">
        <v>111.69</v>
      </c>
    </row>
    <row r="158" spans="1:18" s="95" customFormat="1" ht="15">
      <c r="A158" s="231"/>
      <c r="B158" s="232"/>
      <c r="C158" s="232"/>
      <c r="D158" s="101"/>
      <c r="E158" s="101"/>
      <c r="F158" s="102" t="s">
        <v>418</v>
      </c>
      <c r="G158" s="291"/>
      <c r="H158" s="103">
        <v>2410767605.2</v>
      </c>
      <c r="I158" s="103">
        <v>1444800037.53</v>
      </c>
      <c r="J158" s="103">
        <v>402965232.6700001</v>
      </c>
      <c r="K158" s="103">
        <v>563002335</v>
      </c>
      <c r="L158" s="133">
        <v>59.93112046194672</v>
      </c>
      <c r="M158" s="133">
        <v>16.71522513413605</v>
      </c>
      <c r="N158" s="133">
        <v>23.353654403917243</v>
      </c>
      <c r="O158" s="170">
        <v>102.586769648349</v>
      </c>
      <c r="P158" s="170">
        <v>107.26166877141195</v>
      </c>
      <c r="Q158" s="170">
        <v>89.32707671620228</v>
      </c>
      <c r="R158" s="171">
        <v>102.01523724067786</v>
      </c>
    </row>
    <row r="159" spans="1:18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419</v>
      </c>
      <c r="H159" s="11">
        <v>15763601</v>
      </c>
      <c r="I159" s="60">
        <v>7587818</v>
      </c>
      <c r="J159" s="11">
        <v>3649337</v>
      </c>
      <c r="K159" s="11">
        <v>4526446</v>
      </c>
      <c r="L159" s="72">
        <v>48.13</v>
      </c>
      <c r="M159" s="72">
        <v>23.15</v>
      </c>
      <c r="N159" s="72">
        <v>28.71</v>
      </c>
      <c r="O159" s="166">
        <v>85.38</v>
      </c>
      <c r="P159" s="166">
        <v>110.67</v>
      </c>
      <c r="Q159" s="166">
        <v>50.47</v>
      </c>
      <c r="R159" s="167">
        <v>103.41</v>
      </c>
    </row>
    <row r="160" spans="1:18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420</v>
      </c>
      <c r="H160" s="11">
        <v>30204814</v>
      </c>
      <c r="I160" s="60">
        <v>13892255</v>
      </c>
      <c r="J160" s="11">
        <v>5110308</v>
      </c>
      <c r="K160" s="11">
        <v>11202251</v>
      </c>
      <c r="L160" s="72">
        <v>45.99</v>
      </c>
      <c r="M160" s="72">
        <v>16.91</v>
      </c>
      <c r="N160" s="72">
        <v>37.08</v>
      </c>
      <c r="O160" s="166">
        <v>103.51</v>
      </c>
      <c r="P160" s="166">
        <v>113.37</v>
      </c>
      <c r="Q160" s="166">
        <v>73.06</v>
      </c>
      <c r="R160" s="167">
        <v>112.79</v>
      </c>
    </row>
    <row r="161" spans="1:18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421</v>
      </c>
      <c r="H161" s="11">
        <v>149216386.5</v>
      </c>
      <c r="I161" s="60">
        <v>121819206</v>
      </c>
      <c r="J161" s="11">
        <v>12406592.5</v>
      </c>
      <c r="K161" s="11">
        <v>14990588</v>
      </c>
      <c r="L161" s="72">
        <v>81.63</v>
      </c>
      <c r="M161" s="72">
        <v>8.31</v>
      </c>
      <c r="N161" s="72">
        <v>10.04</v>
      </c>
      <c r="O161" s="166">
        <v>88.4</v>
      </c>
      <c r="P161" s="166">
        <v>94.25</v>
      </c>
      <c r="Q161" s="166">
        <v>53.92</v>
      </c>
      <c r="R161" s="167">
        <v>90.64</v>
      </c>
    </row>
    <row r="162" spans="1:18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422</v>
      </c>
      <c r="H162" s="11">
        <v>27805448</v>
      </c>
      <c r="I162" s="60">
        <v>10793864</v>
      </c>
      <c r="J162" s="11">
        <v>6303257</v>
      </c>
      <c r="K162" s="11">
        <v>10708327</v>
      </c>
      <c r="L162" s="72">
        <v>38.81</v>
      </c>
      <c r="M162" s="72">
        <v>22.66</v>
      </c>
      <c r="N162" s="72">
        <v>38.51</v>
      </c>
      <c r="O162" s="166">
        <v>101.13</v>
      </c>
      <c r="P162" s="166">
        <v>124</v>
      </c>
      <c r="Q162" s="166">
        <v>79.21</v>
      </c>
      <c r="R162" s="167">
        <v>98.85</v>
      </c>
    </row>
    <row r="163" spans="1:18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423</v>
      </c>
      <c r="H163" s="11">
        <v>50547726</v>
      </c>
      <c r="I163" s="60">
        <v>38458830</v>
      </c>
      <c r="J163" s="11">
        <v>5376674</v>
      </c>
      <c r="K163" s="11">
        <v>6712222</v>
      </c>
      <c r="L163" s="72">
        <v>76.08</v>
      </c>
      <c r="M163" s="72">
        <v>10.63</v>
      </c>
      <c r="N163" s="72">
        <v>13.27</v>
      </c>
      <c r="O163" s="166">
        <v>94.91</v>
      </c>
      <c r="P163" s="166">
        <v>103.27</v>
      </c>
      <c r="Q163" s="166">
        <v>57.44</v>
      </c>
      <c r="R163" s="167">
        <v>100.86</v>
      </c>
    </row>
    <row r="164" spans="1:18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424</v>
      </c>
      <c r="H164" s="11">
        <v>54165831</v>
      </c>
      <c r="I164" s="60">
        <v>25864870</v>
      </c>
      <c r="J164" s="11">
        <v>12134446</v>
      </c>
      <c r="K164" s="11">
        <v>16166515</v>
      </c>
      <c r="L164" s="72">
        <v>47.75</v>
      </c>
      <c r="M164" s="72">
        <v>22.4</v>
      </c>
      <c r="N164" s="72">
        <v>29.84</v>
      </c>
      <c r="O164" s="166">
        <v>103.73</v>
      </c>
      <c r="P164" s="166">
        <v>97.51</v>
      </c>
      <c r="Q164" s="166">
        <v>115.18</v>
      </c>
      <c r="R164" s="167">
        <v>106.66</v>
      </c>
    </row>
    <row r="165" spans="1:18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425</v>
      </c>
      <c r="H165" s="11">
        <v>33642784</v>
      </c>
      <c r="I165" s="60">
        <v>18987717</v>
      </c>
      <c r="J165" s="11">
        <v>5913087</v>
      </c>
      <c r="K165" s="11">
        <v>8741980</v>
      </c>
      <c r="L165" s="72">
        <v>56.43</v>
      </c>
      <c r="M165" s="72">
        <v>17.57</v>
      </c>
      <c r="N165" s="72">
        <v>25.98</v>
      </c>
      <c r="O165" s="166">
        <v>98.78</v>
      </c>
      <c r="P165" s="166">
        <v>104.16</v>
      </c>
      <c r="Q165" s="166">
        <v>75.79</v>
      </c>
      <c r="R165" s="167">
        <v>108.9</v>
      </c>
    </row>
    <row r="166" spans="1:18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426</v>
      </c>
      <c r="H166" s="11">
        <v>30709407</v>
      </c>
      <c r="I166" s="60">
        <v>15434094</v>
      </c>
      <c r="J166" s="11">
        <v>6641782</v>
      </c>
      <c r="K166" s="11">
        <v>8633531</v>
      </c>
      <c r="L166" s="72">
        <v>50.25</v>
      </c>
      <c r="M166" s="72">
        <v>21.62</v>
      </c>
      <c r="N166" s="72">
        <v>28.11</v>
      </c>
      <c r="O166" s="166">
        <v>126.8</v>
      </c>
      <c r="P166" s="166">
        <v>127.69</v>
      </c>
      <c r="Q166" s="166">
        <v>200.63</v>
      </c>
      <c r="R166" s="167">
        <v>97.87</v>
      </c>
    </row>
    <row r="167" spans="1:18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11">
        <v>68187732.1</v>
      </c>
      <c r="I167" s="60">
        <v>30440802</v>
      </c>
      <c r="J167" s="11">
        <v>18856569.1</v>
      </c>
      <c r="K167" s="11">
        <v>18890361</v>
      </c>
      <c r="L167" s="72">
        <v>44.64</v>
      </c>
      <c r="M167" s="72">
        <v>27.65</v>
      </c>
      <c r="N167" s="72">
        <v>27.7</v>
      </c>
      <c r="O167" s="166">
        <v>109.99</v>
      </c>
      <c r="P167" s="166">
        <v>110</v>
      </c>
      <c r="Q167" s="166">
        <v>116.16</v>
      </c>
      <c r="R167" s="167">
        <v>104.43</v>
      </c>
    </row>
    <row r="168" spans="1:18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428</v>
      </c>
      <c r="H168" s="11">
        <v>23491082.3</v>
      </c>
      <c r="I168" s="60">
        <v>9425868</v>
      </c>
      <c r="J168" s="11">
        <v>6194633.3</v>
      </c>
      <c r="K168" s="11">
        <v>7870581</v>
      </c>
      <c r="L168" s="72">
        <v>40.12</v>
      </c>
      <c r="M168" s="72">
        <v>26.37</v>
      </c>
      <c r="N168" s="72">
        <v>33.5</v>
      </c>
      <c r="O168" s="166">
        <v>108.89</v>
      </c>
      <c r="P168" s="166">
        <v>93.68</v>
      </c>
      <c r="Q168" s="166">
        <v>148.63</v>
      </c>
      <c r="R168" s="167">
        <v>107.15</v>
      </c>
    </row>
    <row r="169" spans="1:18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429</v>
      </c>
      <c r="H169" s="11">
        <v>24518451</v>
      </c>
      <c r="I169" s="60">
        <v>13645167</v>
      </c>
      <c r="J169" s="11">
        <v>3174705</v>
      </c>
      <c r="K169" s="11">
        <v>7698579</v>
      </c>
      <c r="L169" s="72">
        <v>55.65</v>
      </c>
      <c r="M169" s="72">
        <v>12.94</v>
      </c>
      <c r="N169" s="72">
        <v>31.39</v>
      </c>
      <c r="O169" s="166">
        <v>101.14</v>
      </c>
      <c r="P169" s="166">
        <v>101.43</v>
      </c>
      <c r="Q169" s="166">
        <v>99.2</v>
      </c>
      <c r="R169" s="167">
        <v>101.46</v>
      </c>
    </row>
    <row r="170" spans="1:18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430</v>
      </c>
      <c r="H170" s="11">
        <v>60055139</v>
      </c>
      <c r="I170" s="60">
        <v>38800442</v>
      </c>
      <c r="J170" s="11">
        <v>9027181</v>
      </c>
      <c r="K170" s="11">
        <v>12227516</v>
      </c>
      <c r="L170" s="72">
        <v>64.6</v>
      </c>
      <c r="M170" s="72">
        <v>15.03</v>
      </c>
      <c r="N170" s="72">
        <v>20.36</v>
      </c>
      <c r="O170" s="166">
        <v>98.53</v>
      </c>
      <c r="P170" s="166">
        <v>103.13</v>
      </c>
      <c r="Q170" s="166">
        <v>82.41</v>
      </c>
      <c r="R170" s="167">
        <v>98.81</v>
      </c>
    </row>
    <row r="171" spans="1:18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431</v>
      </c>
      <c r="H171" s="11">
        <v>74983100</v>
      </c>
      <c r="I171" s="60">
        <v>56596834</v>
      </c>
      <c r="J171" s="11">
        <v>6390454</v>
      </c>
      <c r="K171" s="11">
        <v>11995812</v>
      </c>
      <c r="L171" s="72">
        <v>75.47</v>
      </c>
      <c r="M171" s="72">
        <v>8.52</v>
      </c>
      <c r="N171" s="72">
        <v>15.99</v>
      </c>
      <c r="O171" s="166">
        <v>97.44</v>
      </c>
      <c r="P171" s="166">
        <v>106.37</v>
      </c>
      <c r="Q171" s="166">
        <v>52.39</v>
      </c>
      <c r="R171" s="167">
        <v>103.93</v>
      </c>
    </row>
    <row r="172" spans="1:18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432</v>
      </c>
      <c r="H172" s="11">
        <v>24607111</v>
      </c>
      <c r="I172" s="60">
        <v>13582706</v>
      </c>
      <c r="J172" s="11">
        <v>5761426</v>
      </c>
      <c r="K172" s="11">
        <v>5262979</v>
      </c>
      <c r="L172" s="72">
        <v>55.19</v>
      </c>
      <c r="M172" s="72">
        <v>23.41</v>
      </c>
      <c r="N172" s="72">
        <v>21.38</v>
      </c>
      <c r="O172" s="166">
        <v>98.61</v>
      </c>
      <c r="P172" s="166">
        <v>121.48</v>
      </c>
      <c r="Q172" s="166">
        <v>75.94</v>
      </c>
      <c r="R172" s="167">
        <v>85.07</v>
      </c>
    </row>
    <row r="173" spans="1:18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11">
        <v>31930546.06</v>
      </c>
      <c r="I173" s="60">
        <v>11726671.86</v>
      </c>
      <c r="J173" s="11">
        <v>10051304.2</v>
      </c>
      <c r="K173" s="11">
        <v>10152570</v>
      </c>
      <c r="L173" s="72">
        <v>36.72</v>
      </c>
      <c r="M173" s="72">
        <v>31.47</v>
      </c>
      <c r="N173" s="72">
        <v>31.79</v>
      </c>
      <c r="O173" s="166">
        <v>110.48</v>
      </c>
      <c r="P173" s="166">
        <v>109.44</v>
      </c>
      <c r="Q173" s="166">
        <v>124.26</v>
      </c>
      <c r="R173" s="167">
        <v>100.54</v>
      </c>
    </row>
    <row r="174" spans="1:18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434</v>
      </c>
      <c r="H174" s="11">
        <v>28097060.94</v>
      </c>
      <c r="I174" s="60">
        <v>11479533</v>
      </c>
      <c r="J174" s="11">
        <v>5326524.94</v>
      </c>
      <c r="K174" s="11">
        <v>11291003</v>
      </c>
      <c r="L174" s="72">
        <v>40.85</v>
      </c>
      <c r="M174" s="72">
        <v>18.95</v>
      </c>
      <c r="N174" s="72">
        <v>40.18</v>
      </c>
      <c r="O174" s="166">
        <v>107.73</v>
      </c>
      <c r="P174" s="166">
        <v>100.6</v>
      </c>
      <c r="Q174" s="166">
        <v>128.53</v>
      </c>
      <c r="R174" s="167">
        <v>107.26</v>
      </c>
    </row>
    <row r="175" spans="1:18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435</v>
      </c>
      <c r="H175" s="11">
        <v>20327658</v>
      </c>
      <c r="I175" s="60">
        <v>5518724.32</v>
      </c>
      <c r="J175" s="11">
        <v>4607662.68</v>
      </c>
      <c r="K175" s="11">
        <v>10201271</v>
      </c>
      <c r="L175" s="72">
        <v>27.14</v>
      </c>
      <c r="M175" s="72">
        <v>22.66</v>
      </c>
      <c r="N175" s="72">
        <v>50.18</v>
      </c>
      <c r="O175" s="166">
        <v>97.64</v>
      </c>
      <c r="P175" s="166">
        <v>94.31</v>
      </c>
      <c r="Q175" s="166">
        <v>110.81</v>
      </c>
      <c r="R175" s="167">
        <v>94.38</v>
      </c>
    </row>
    <row r="176" spans="1:18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436</v>
      </c>
      <c r="H176" s="11">
        <v>50958927</v>
      </c>
      <c r="I176" s="60">
        <v>31335238</v>
      </c>
      <c r="J176" s="11">
        <v>6497387</v>
      </c>
      <c r="K176" s="11">
        <v>13126302</v>
      </c>
      <c r="L176" s="72">
        <v>61.49</v>
      </c>
      <c r="M176" s="72">
        <v>12.75</v>
      </c>
      <c r="N176" s="72">
        <v>25.75</v>
      </c>
      <c r="O176" s="166">
        <v>106.8</v>
      </c>
      <c r="P176" s="166">
        <v>109.79</v>
      </c>
      <c r="Q176" s="166">
        <v>94.41</v>
      </c>
      <c r="R176" s="167">
        <v>106.81</v>
      </c>
    </row>
    <row r="177" spans="1:18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437</v>
      </c>
      <c r="H177" s="11">
        <v>23421867.08</v>
      </c>
      <c r="I177" s="60">
        <v>15351633</v>
      </c>
      <c r="J177" s="11">
        <v>2678921.08</v>
      </c>
      <c r="K177" s="11">
        <v>5391313</v>
      </c>
      <c r="L177" s="72">
        <v>65.54</v>
      </c>
      <c r="M177" s="72">
        <v>11.43</v>
      </c>
      <c r="N177" s="72">
        <v>23.01</v>
      </c>
      <c r="O177" s="166">
        <v>89.88</v>
      </c>
      <c r="P177" s="166">
        <v>93.84</v>
      </c>
      <c r="Q177" s="166">
        <v>71.29</v>
      </c>
      <c r="R177" s="167">
        <v>90.74</v>
      </c>
    </row>
    <row r="178" spans="1:18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438</v>
      </c>
      <c r="H178" s="11">
        <v>18393260.11</v>
      </c>
      <c r="I178" s="60">
        <v>10699511</v>
      </c>
      <c r="J178" s="11">
        <v>2409786.11</v>
      </c>
      <c r="K178" s="11">
        <v>5283963</v>
      </c>
      <c r="L178" s="72">
        <v>58.17</v>
      </c>
      <c r="M178" s="72">
        <v>13.1</v>
      </c>
      <c r="N178" s="72">
        <v>28.72</v>
      </c>
      <c r="O178" s="166">
        <v>85.1</v>
      </c>
      <c r="P178" s="166">
        <v>112.7</v>
      </c>
      <c r="Q178" s="166">
        <v>41.52</v>
      </c>
      <c r="R178" s="167">
        <v>83.64</v>
      </c>
    </row>
    <row r="179" spans="1:18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439</v>
      </c>
      <c r="H179" s="11">
        <v>21314199</v>
      </c>
      <c r="I179" s="60">
        <v>8667338</v>
      </c>
      <c r="J179" s="11">
        <v>3820933</v>
      </c>
      <c r="K179" s="11">
        <v>8825928</v>
      </c>
      <c r="L179" s="72">
        <v>40.66</v>
      </c>
      <c r="M179" s="72">
        <v>17.92</v>
      </c>
      <c r="N179" s="72">
        <v>41.4</v>
      </c>
      <c r="O179" s="166">
        <v>102.86</v>
      </c>
      <c r="P179" s="166">
        <v>122.76</v>
      </c>
      <c r="Q179" s="166">
        <v>79.32</v>
      </c>
      <c r="R179" s="167">
        <v>99.79</v>
      </c>
    </row>
    <row r="180" spans="1:18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440</v>
      </c>
      <c r="H180" s="11">
        <v>77562268</v>
      </c>
      <c r="I180" s="60">
        <v>39494306</v>
      </c>
      <c r="J180" s="11">
        <v>17077923</v>
      </c>
      <c r="K180" s="11">
        <v>20990039</v>
      </c>
      <c r="L180" s="72">
        <v>50.91</v>
      </c>
      <c r="M180" s="72">
        <v>22.01</v>
      </c>
      <c r="N180" s="72">
        <v>27.06</v>
      </c>
      <c r="O180" s="166">
        <v>101.29</v>
      </c>
      <c r="P180" s="166">
        <v>127.87</v>
      </c>
      <c r="Q180" s="166">
        <v>70.12</v>
      </c>
      <c r="R180" s="167">
        <v>98.4</v>
      </c>
    </row>
    <row r="181" spans="1:18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441</v>
      </c>
      <c r="H181" s="11">
        <v>29145879.08</v>
      </c>
      <c r="I181" s="60">
        <v>14348417.03</v>
      </c>
      <c r="J181" s="11">
        <v>4332038.05</v>
      </c>
      <c r="K181" s="11">
        <v>10465424</v>
      </c>
      <c r="L181" s="72">
        <v>49.22</v>
      </c>
      <c r="M181" s="72">
        <v>14.86</v>
      </c>
      <c r="N181" s="72">
        <v>35.9</v>
      </c>
      <c r="O181" s="166">
        <v>107.41</v>
      </c>
      <c r="P181" s="166">
        <v>145.64</v>
      </c>
      <c r="Q181" s="166">
        <v>63.13</v>
      </c>
      <c r="R181" s="167">
        <v>100.41</v>
      </c>
    </row>
    <row r="182" spans="1:18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442</v>
      </c>
      <c r="H182" s="11">
        <v>15763168</v>
      </c>
      <c r="I182" s="60">
        <v>8488677</v>
      </c>
      <c r="J182" s="11">
        <v>2772753</v>
      </c>
      <c r="K182" s="11">
        <v>4501738</v>
      </c>
      <c r="L182" s="72">
        <v>53.85</v>
      </c>
      <c r="M182" s="72">
        <v>17.59</v>
      </c>
      <c r="N182" s="72">
        <v>28.55</v>
      </c>
      <c r="O182" s="166">
        <v>100.95</v>
      </c>
      <c r="P182" s="166">
        <v>98.27</v>
      </c>
      <c r="Q182" s="166">
        <v>97.88</v>
      </c>
      <c r="R182" s="167">
        <v>108.64</v>
      </c>
    </row>
    <row r="183" spans="1:18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443</v>
      </c>
      <c r="H183" s="11">
        <v>39058934</v>
      </c>
      <c r="I183" s="60">
        <v>18527589</v>
      </c>
      <c r="J183" s="11">
        <v>5339542</v>
      </c>
      <c r="K183" s="11">
        <v>15191803</v>
      </c>
      <c r="L183" s="72">
        <v>47.43</v>
      </c>
      <c r="M183" s="72">
        <v>13.67</v>
      </c>
      <c r="N183" s="72">
        <v>38.89</v>
      </c>
      <c r="O183" s="166">
        <v>101.5</v>
      </c>
      <c r="P183" s="166">
        <v>114.79</v>
      </c>
      <c r="Q183" s="166">
        <v>78.76</v>
      </c>
      <c r="R183" s="167">
        <v>97.61</v>
      </c>
    </row>
    <row r="184" spans="1:18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444</v>
      </c>
      <c r="H184" s="11">
        <v>52204138</v>
      </c>
      <c r="I184" s="60">
        <v>33677368</v>
      </c>
      <c r="J184" s="11">
        <v>6697815</v>
      </c>
      <c r="K184" s="11">
        <v>11828955</v>
      </c>
      <c r="L184" s="72">
        <v>64.51</v>
      </c>
      <c r="M184" s="72">
        <v>12.83</v>
      </c>
      <c r="N184" s="72">
        <v>22.65</v>
      </c>
      <c r="O184" s="166">
        <v>104.14</v>
      </c>
      <c r="P184" s="166">
        <v>109.51</v>
      </c>
      <c r="Q184" s="166">
        <v>74.59</v>
      </c>
      <c r="R184" s="167">
        <v>113.8</v>
      </c>
    </row>
    <row r="185" spans="1:18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445</v>
      </c>
      <c r="H185" s="11">
        <v>34502156</v>
      </c>
      <c r="I185" s="60">
        <v>7782303</v>
      </c>
      <c r="J185" s="11">
        <v>19399964</v>
      </c>
      <c r="K185" s="11">
        <v>7319889</v>
      </c>
      <c r="L185" s="72">
        <v>22.55</v>
      </c>
      <c r="M185" s="72">
        <v>56.22</v>
      </c>
      <c r="N185" s="72">
        <v>21.21</v>
      </c>
      <c r="O185" s="166">
        <v>196.35</v>
      </c>
      <c r="P185" s="166">
        <v>99.97</v>
      </c>
      <c r="Q185" s="166">
        <v>590.78</v>
      </c>
      <c r="R185" s="167">
        <v>112.55</v>
      </c>
    </row>
    <row r="186" spans="1:18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11">
        <v>27788471.5</v>
      </c>
      <c r="I186" s="60">
        <v>15837172</v>
      </c>
      <c r="J186" s="11">
        <v>4421754.5</v>
      </c>
      <c r="K186" s="11">
        <v>7529545</v>
      </c>
      <c r="L186" s="72">
        <v>56.99</v>
      </c>
      <c r="M186" s="72">
        <v>15.91</v>
      </c>
      <c r="N186" s="72">
        <v>27.09</v>
      </c>
      <c r="O186" s="166">
        <v>91.77</v>
      </c>
      <c r="P186" s="166">
        <v>86.68</v>
      </c>
      <c r="Q186" s="166">
        <v>100.99</v>
      </c>
      <c r="R186" s="167">
        <v>98.65</v>
      </c>
    </row>
    <row r="187" spans="1:18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447</v>
      </c>
      <c r="H187" s="11">
        <v>226570900</v>
      </c>
      <c r="I187" s="60">
        <v>199117057</v>
      </c>
      <c r="J187" s="11">
        <v>10602556</v>
      </c>
      <c r="K187" s="11">
        <v>16851287</v>
      </c>
      <c r="L187" s="72">
        <v>87.88</v>
      </c>
      <c r="M187" s="72">
        <v>4.67</v>
      </c>
      <c r="N187" s="72">
        <v>7.43</v>
      </c>
      <c r="O187" s="166">
        <v>115.25</v>
      </c>
      <c r="P187" s="166">
        <v>119.22</v>
      </c>
      <c r="Q187" s="166">
        <v>81.83</v>
      </c>
      <c r="R187" s="167">
        <v>101.44</v>
      </c>
    </row>
    <row r="188" spans="1:18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448</v>
      </c>
      <c r="H188" s="11">
        <v>22133373</v>
      </c>
      <c r="I188" s="60">
        <v>12939556</v>
      </c>
      <c r="J188" s="11">
        <v>3192405</v>
      </c>
      <c r="K188" s="11">
        <v>6001412</v>
      </c>
      <c r="L188" s="72">
        <v>58.46</v>
      </c>
      <c r="M188" s="72">
        <v>14.42</v>
      </c>
      <c r="N188" s="72">
        <v>27.11</v>
      </c>
      <c r="O188" s="166">
        <v>95.23</v>
      </c>
      <c r="P188" s="166">
        <v>91.01</v>
      </c>
      <c r="Q188" s="166">
        <v>100.13</v>
      </c>
      <c r="R188" s="167">
        <v>102.82</v>
      </c>
    </row>
    <row r="189" spans="1:18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449</v>
      </c>
      <c r="H189" s="11">
        <v>37661924.21</v>
      </c>
      <c r="I189" s="60">
        <v>14194071</v>
      </c>
      <c r="J189" s="11">
        <v>12434872.21</v>
      </c>
      <c r="K189" s="11">
        <v>11032981</v>
      </c>
      <c r="L189" s="72">
        <v>37.68</v>
      </c>
      <c r="M189" s="72">
        <v>33.01</v>
      </c>
      <c r="N189" s="72">
        <v>29.29</v>
      </c>
      <c r="O189" s="166">
        <v>124.49</v>
      </c>
      <c r="P189" s="166">
        <v>122.36</v>
      </c>
      <c r="Q189" s="166">
        <v>144.51</v>
      </c>
      <c r="R189" s="167">
        <v>109.82</v>
      </c>
    </row>
    <row r="190" spans="1:18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450</v>
      </c>
      <c r="H190" s="11">
        <v>31941601</v>
      </c>
      <c r="I190" s="60">
        <v>13497170</v>
      </c>
      <c r="J190" s="11">
        <v>9779138</v>
      </c>
      <c r="K190" s="11">
        <v>8665293</v>
      </c>
      <c r="L190" s="72">
        <v>42.25</v>
      </c>
      <c r="M190" s="72">
        <v>30.61</v>
      </c>
      <c r="N190" s="72">
        <v>27.12</v>
      </c>
      <c r="O190" s="166">
        <v>64.4</v>
      </c>
      <c r="P190" s="166">
        <v>65.37</v>
      </c>
      <c r="Q190" s="166">
        <v>48.56</v>
      </c>
      <c r="R190" s="167">
        <v>98.27</v>
      </c>
    </row>
    <row r="191" spans="1:18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451</v>
      </c>
      <c r="H191" s="11">
        <v>28681977</v>
      </c>
      <c r="I191" s="60">
        <v>13721580</v>
      </c>
      <c r="J191" s="11">
        <v>5916165</v>
      </c>
      <c r="K191" s="11">
        <v>9044232</v>
      </c>
      <c r="L191" s="72">
        <v>47.84</v>
      </c>
      <c r="M191" s="72">
        <v>20.62</v>
      </c>
      <c r="N191" s="72">
        <v>31.53</v>
      </c>
      <c r="O191" s="166">
        <v>81.75</v>
      </c>
      <c r="P191" s="166">
        <v>91.02</v>
      </c>
      <c r="Q191" s="166">
        <v>51.95</v>
      </c>
      <c r="R191" s="167">
        <v>104.91</v>
      </c>
    </row>
    <row r="192" spans="1:18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452</v>
      </c>
      <c r="H192" s="11">
        <v>81602029.2</v>
      </c>
      <c r="I192" s="60">
        <v>56734945</v>
      </c>
      <c r="J192" s="11">
        <v>12898154.2</v>
      </c>
      <c r="K192" s="11">
        <v>11968930</v>
      </c>
      <c r="L192" s="72">
        <v>69.52</v>
      </c>
      <c r="M192" s="72">
        <v>15.8</v>
      </c>
      <c r="N192" s="72">
        <v>14.66</v>
      </c>
      <c r="O192" s="166">
        <v>107.31</v>
      </c>
      <c r="P192" s="166">
        <v>106.49</v>
      </c>
      <c r="Q192" s="166">
        <v>104.73</v>
      </c>
      <c r="R192" s="167">
        <v>114.56</v>
      </c>
    </row>
    <row r="193" spans="1:18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453</v>
      </c>
      <c r="H193" s="11">
        <v>35392819</v>
      </c>
      <c r="I193" s="60">
        <v>24999819</v>
      </c>
      <c r="J193" s="11">
        <v>3667872</v>
      </c>
      <c r="K193" s="11">
        <v>6725128</v>
      </c>
      <c r="L193" s="72">
        <v>70.63</v>
      </c>
      <c r="M193" s="72">
        <v>10.36</v>
      </c>
      <c r="N193" s="72">
        <v>19</v>
      </c>
      <c r="O193" s="166">
        <v>108.26</v>
      </c>
      <c r="P193" s="166">
        <v>113.77</v>
      </c>
      <c r="Q193" s="166">
        <v>104.15</v>
      </c>
      <c r="R193" s="167">
        <v>93.46</v>
      </c>
    </row>
    <row r="194" spans="1:18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454</v>
      </c>
      <c r="H194" s="11">
        <v>23032141</v>
      </c>
      <c r="I194" s="60">
        <v>11876641</v>
      </c>
      <c r="J194" s="11">
        <v>5366057</v>
      </c>
      <c r="K194" s="11">
        <v>5789443</v>
      </c>
      <c r="L194" s="72">
        <v>51.56</v>
      </c>
      <c r="M194" s="72">
        <v>23.29</v>
      </c>
      <c r="N194" s="72">
        <v>25.13</v>
      </c>
      <c r="O194" s="166">
        <v>88.57</v>
      </c>
      <c r="P194" s="166">
        <v>94.69</v>
      </c>
      <c r="Q194" s="166">
        <v>65.87</v>
      </c>
      <c r="R194" s="167">
        <v>108.88</v>
      </c>
    </row>
    <row r="195" spans="1:18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455</v>
      </c>
      <c r="H195" s="11">
        <v>81421567</v>
      </c>
      <c r="I195" s="60">
        <v>57280781</v>
      </c>
      <c r="J195" s="11">
        <v>10439948</v>
      </c>
      <c r="K195" s="11">
        <v>13700838</v>
      </c>
      <c r="L195" s="72">
        <v>70.35</v>
      </c>
      <c r="M195" s="72">
        <v>12.82</v>
      </c>
      <c r="N195" s="72">
        <v>16.82</v>
      </c>
      <c r="O195" s="166">
        <v>104.06</v>
      </c>
      <c r="P195" s="166">
        <v>101.82</v>
      </c>
      <c r="Q195" s="166">
        <v>119.03</v>
      </c>
      <c r="R195" s="167">
        <v>103.67</v>
      </c>
    </row>
    <row r="196" spans="1:18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456</v>
      </c>
      <c r="H196" s="11">
        <v>68679580</v>
      </c>
      <c r="I196" s="60">
        <v>42318070</v>
      </c>
      <c r="J196" s="11">
        <v>13897474</v>
      </c>
      <c r="K196" s="11">
        <v>12464036</v>
      </c>
      <c r="L196" s="72">
        <v>61.61</v>
      </c>
      <c r="M196" s="72">
        <v>20.23</v>
      </c>
      <c r="N196" s="72">
        <v>18.14</v>
      </c>
      <c r="O196" s="166">
        <v>105.3</v>
      </c>
      <c r="P196" s="166">
        <v>108.43</v>
      </c>
      <c r="Q196" s="166">
        <v>101.99</v>
      </c>
      <c r="R196" s="167">
        <v>99.16</v>
      </c>
    </row>
    <row r="197" spans="1:18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457</v>
      </c>
      <c r="H197" s="11">
        <v>39485967</v>
      </c>
      <c r="I197" s="60">
        <v>19923265</v>
      </c>
      <c r="J197" s="11">
        <v>7634943</v>
      </c>
      <c r="K197" s="11">
        <v>11927759</v>
      </c>
      <c r="L197" s="72">
        <v>50.45</v>
      </c>
      <c r="M197" s="72">
        <v>19.33</v>
      </c>
      <c r="N197" s="72">
        <v>30.2</v>
      </c>
      <c r="O197" s="166">
        <v>88.31</v>
      </c>
      <c r="P197" s="166">
        <v>100.81</v>
      </c>
      <c r="Q197" s="166">
        <v>61.57</v>
      </c>
      <c r="R197" s="167">
        <v>95.04</v>
      </c>
    </row>
    <row r="198" spans="1:18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458</v>
      </c>
      <c r="H198" s="11">
        <v>18304375.76</v>
      </c>
      <c r="I198" s="60">
        <v>9104625</v>
      </c>
      <c r="J198" s="11">
        <v>2880347.76</v>
      </c>
      <c r="K198" s="11">
        <v>6319403</v>
      </c>
      <c r="L198" s="72">
        <v>49.74</v>
      </c>
      <c r="M198" s="72">
        <v>15.73</v>
      </c>
      <c r="N198" s="72">
        <v>34.52</v>
      </c>
      <c r="O198" s="166">
        <v>92.67</v>
      </c>
      <c r="P198" s="166">
        <v>93.22</v>
      </c>
      <c r="Q198" s="166">
        <v>61.04</v>
      </c>
      <c r="R198" s="167">
        <v>119.96</v>
      </c>
    </row>
    <row r="199" spans="1:18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11">
        <v>26996023.93</v>
      </c>
      <c r="I199" s="60">
        <v>12535326</v>
      </c>
      <c r="J199" s="11">
        <v>6462378.93</v>
      </c>
      <c r="K199" s="11">
        <v>7998319</v>
      </c>
      <c r="L199" s="72">
        <v>46.43</v>
      </c>
      <c r="M199" s="72">
        <v>23.93</v>
      </c>
      <c r="N199" s="72">
        <v>29.62</v>
      </c>
      <c r="O199" s="166">
        <v>101.82</v>
      </c>
      <c r="P199" s="166">
        <v>96.51</v>
      </c>
      <c r="Q199" s="166">
        <v>114.41</v>
      </c>
      <c r="R199" s="167">
        <v>101.57</v>
      </c>
    </row>
    <row r="200" spans="1:18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11">
        <v>60599898</v>
      </c>
      <c r="I200" s="60">
        <v>39996985</v>
      </c>
      <c r="J200" s="11">
        <v>8492701</v>
      </c>
      <c r="K200" s="11">
        <v>12110212</v>
      </c>
      <c r="L200" s="72">
        <v>66</v>
      </c>
      <c r="M200" s="72">
        <v>14.01</v>
      </c>
      <c r="N200" s="72">
        <v>19.98</v>
      </c>
      <c r="O200" s="166">
        <v>100.23</v>
      </c>
      <c r="P200" s="166">
        <v>103.99</v>
      </c>
      <c r="Q200" s="166">
        <v>84.29</v>
      </c>
      <c r="R200" s="167">
        <v>101.58</v>
      </c>
    </row>
    <row r="201" spans="1:18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461</v>
      </c>
      <c r="H201" s="11">
        <v>27223318.99</v>
      </c>
      <c r="I201" s="60">
        <v>10571564</v>
      </c>
      <c r="J201" s="11">
        <v>8966561.99</v>
      </c>
      <c r="K201" s="11">
        <v>7685193</v>
      </c>
      <c r="L201" s="72">
        <v>38.83</v>
      </c>
      <c r="M201" s="72">
        <v>32.93</v>
      </c>
      <c r="N201" s="72">
        <v>28.23</v>
      </c>
      <c r="O201" s="166">
        <v>121.41</v>
      </c>
      <c r="P201" s="166">
        <v>119.7</v>
      </c>
      <c r="Q201" s="166">
        <v>148.21</v>
      </c>
      <c r="R201" s="167">
        <v>101.9</v>
      </c>
    </row>
    <row r="202" spans="1:18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462</v>
      </c>
      <c r="H202" s="11">
        <v>64623477</v>
      </c>
      <c r="I202" s="60">
        <v>42220747</v>
      </c>
      <c r="J202" s="11">
        <v>7827471</v>
      </c>
      <c r="K202" s="11">
        <v>14575259</v>
      </c>
      <c r="L202" s="72">
        <v>65.33</v>
      </c>
      <c r="M202" s="72">
        <v>12.11</v>
      </c>
      <c r="N202" s="72">
        <v>22.55</v>
      </c>
      <c r="O202" s="166">
        <v>106.83</v>
      </c>
      <c r="P202" s="166">
        <v>115.55</v>
      </c>
      <c r="Q202" s="166">
        <v>85.03</v>
      </c>
      <c r="R202" s="167">
        <v>98.83</v>
      </c>
    </row>
    <row r="203" spans="1:18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463</v>
      </c>
      <c r="H203" s="11">
        <v>41132023.37</v>
      </c>
      <c r="I203" s="60">
        <v>22406486</v>
      </c>
      <c r="J203" s="11">
        <v>9806566.37</v>
      </c>
      <c r="K203" s="11">
        <v>8918971</v>
      </c>
      <c r="L203" s="72">
        <v>54.47</v>
      </c>
      <c r="M203" s="72">
        <v>23.84</v>
      </c>
      <c r="N203" s="72">
        <v>21.68</v>
      </c>
      <c r="O203" s="166">
        <v>109</v>
      </c>
      <c r="P203" s="166">
        <v>123.08</v>
      </c>
      <c r="Q203" s="166">
        <v>85.35</v>
      </c>
      <c r="R203" s="167">
        <v>110.9</v>
      </c>
    </row>
    <row r="204" spans="1:18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464</v>
      </c>
      <c r="H204" s="11">
        <v>22459687.61</v>
      </c>
      <c r="I204" s="60">
        <v>10507468</v>
      </c>
      <c r="J204" s="11">
        <v>3474451.61</v>
      </c>
      <c r="K204" s="11">
        <v>8477768</v>
      </c>
      <c r="L204" s="72">
        <v>46.78</v>
      </c>
      <c r="M204" s="72">
        <v>15.46</v>
      </c>
      <c r="N204" s="72">
        <v>37.74</v>
      </c>
      <c r="O204" s="166">
        <v>97.68</v>
      </c>
      <c r="P204" s="166">
        <v>102.02</v>
      </c>
      <c r="Q204" s="166">
        <v>82.58</v>
      </c>
      <c r="R204" s="167">
        <v>99.89</v>
      </c>
    </row>
    <row r="205" spans="1:18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465</v>
      </c>
      <c r="H205" s="11">
        <v>25633637</v>
      </c>
      <c r="I205" s="60">
        <v>10855229</v>
      </c>
      <c r="J205" s="11">
        <v>5185907</v>
      </c>
      <c r="K205" s="11">
        <v>9592501</v>
      </c>
      <c r="L205" s="72">
        <v>42.34</v>
      </c>
      <c r="M205" s="72">
        <v>20.23</v>
      </c>
      <c r="N205" s="72">
        <v>37.42</v>
      </c>
      <c r="O205" s="166">
        <v>106.07</v>
      </c>
      <c r="P205" s="166">
        <v>117.73</v>
      </c>
      <c r="Q205" s="166">
        <v>93.59</v>
      </c>
      <c r="R205" s="167">
        <v>102</v>
      </c>
    </row>
    <row r="206" spans="1:18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11">
        <v>21716181</v>
      </c>
      <c r="I206" s="60">
        <v>9509748</v>
      </c>
      <c r="J206" s="11">
        <v>3006772</v>
      </c>
      <c r="K206" s="11">
        <v>9199661</v>
      </c>
      <c r="L206" s="72">
        <v>43.79</v>
      </c>
      <c r="M206" s="72">
        <v>13.84</v>
      </c>
      <c r="N206" s="72">
        <v>42.36</v>
      </c>
      <c r="O206" s="166">
        <v>105.57</v>
      </c>
      <c r="P206" s="166">
        <v>106.8</v>
      </c>
      <c r="Q206" s="166">
        <v>106.47</v>
      </c>
      <c r="R206" s="167">
        <v>104.04</v>
      </c>
    </row>
    <row r="207" spans="1:18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467</v>
      </c>
      <c r="H207" s="11">
        <v>11353477</v>
      </c>
      <c r="I207" s="60">
        <v>5034906.32</v>
      </c>
      <c r="J207" s="11">
        <v>1968968.68</v>
      </c>
      <c r="K207" s="11">
        <v>4349602</v>
      </c>
      <c r="L207" s="72">
        <v>44.34</v>
      </c>
      <c r="M207" s="72">
        <v>17.34</v>
      </c>
      <c r="N207" s="72">
        <v>38.31</v>
      </c>
      <c r="O207" s="166">
        <v>101.7</v>
      </c>
      <c r="P207" s="166">
        <v>104.88</v>
      </c>
      <c r="Q207" s="166">
        <v>99.94</v>
      </c>
      <c r="R207" s="167">
        <v>99.02</v>
      </c>
    </row>
    <row r="208" spans="1:18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468</v>
      </c>
      <c r="H208" s="11">
        <v>60551417</v>
      </c>
      <c r="I208" s="60">
        <v>30597182</v>
      </c>
      <c r="J208" s="11">
        <v>12457674</v>
      </c>
      <c r="K208" s="11">
        <v>17496561</v>
      </c>
      <c r="L208" s="72">
        <v>50.53</v>
      </c>
      <c r="M208" s="72">
        <v>20.57</v>
      </c>
      <c r="N208" s="72">
        <v>28.89</v>
      </c>
      <c r="O208" s="166">
        <v>105.21</v>
      </c>
      <c r="P208" s="166">
        <v>108.27</v>
      </c>
      <c r="Q208" s="166">
        <v>103.41</v>
      </c>
      <c r="R208" s="167">
        <v>101.46</v>
      </c>
    </row>
    <row r="209" spans="1:18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469</v>
      </c>
      <c r="H209" s="11">
        <v>69518606</v>
      </c>
      <c r="I209" s="60">
        <v>46642672</v>
      </c>
      <c r="J209" s="11">
        <v>10968207</v>
      </c>
      <c r="K209" s="11">
        <v>11907727</v>
      </c>
      <c r="L209" s="72">
        <v>67.09</v>
      </c>
      <c r="M209" s="72">
        <v>15.77</v>
      </c>
      <c r="N209" s="72">
        <v>17.12</v>
      </c>
      <c r="O209" s="166">
        <v>109.94</v>
      </c>
      <c r="P209" s="166">
        <v>115.63</v>
      </c>
      <c r="Q209" s="166">
        <v>102.48</v>
      </c>
      <c r="R209" s="167">
        <v>97.64</v>
      </c>
    </row>
    <row r="210" spans="1:18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470</v>
      </c>
      <c r="H210" s="11">
        <v>42529173.42</v>
      </c>
      <c r="I210" s="60">
        <v>18194946</v>
      </c>
      <c r="J210" s="11">
        <v>7617144.42</v>
      </c>
      <c r="K210" s="11">
        <v>16717083</v>
      </c>
      <c r="L210" s="72">
        <v>42.78</v>
      </c>
      <c r="M210" s="72">
        <v>17.91</v>
      </c>
      <c r="N210" s="72">
        <v>39.3</v>
      </c>
      <c r="O210" s="166">
        <v>104.2</v>
      </c>
      <c r="P210" s="166">
        <v>100.47</v>
      </c>
      <c r="Q210" s="166">
        <v>101.03</v>
      </c>
      <c r="R210" s="167">
        <v>110.23</v>
      </c>
    </row>
    <row r="211" spans="1:18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471</v>
      </c>
      <c r="H211" s="11">
        <v>13968371</v>
      </c>
      <c r="I211" s="60">
        <v>5445273</v>
      </c>
      <c r="J211" s="11">
        <v>2995226</v>
      </c>
      <c r="K211" s="11">
        <v>5527872</v>
      </c>
      <c r="L211" s="72">
        <v>38.98</v>
      </c>
      <c r="M211" s="72">
        <v>21.44</v>
      </c>
      <c r="N211" s="72">
        <v>39.57</v>
      </c>
      <c r="O211" s="166">
        <v>100.87</v>
      </c>
      <c r="P211" s="166">
        <v>104.72</v>
      </c>
      <c r="Q211" s="166">
        <v>80.86</v>
      </c>
      <c r="R211" s="167">
        <v>111.83</v>
      </c>
    </row>
    <row r="212" spans="1:18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472</v>
      </c>
      <c r="H212" s="11">
        <v>40130471</v>
      </c>
      <c r="I212" s="60">
        <v>29985627</v>
      </c>
      <c r="J212" s="11">
        <v>3325405</v>
      </c>
      <c r="K212" s="11">
        <v>6819439</v>
      </c>
      <c r="L212" s="72">
        <v>74.72</v>
      </c>
      <c r="M212" s="72">
        <v>8.28</v>
      </c>
      <c r="N212" s="72">
        <v>16.99</v>
      </c>
      <c r="O212" s="166">
        <v>110.46</v>
      </c>
      <c r="P212" s="166">
        <v>115.75</v>
      </c>
      <c r="Q212" s="166">
        <v>91.69</v>
      </c>
      <c r="R212" s="167">
        <v>100.35</v>
      </c>
    </row>
    <row r="213" spans="1:18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473</v>
      </c>
      <c r="H213" s="11">
        <v>49056443.04</v>
      </c>
      <c r="I213" s="60">
        <v>26323344</v>
      </c>
      <c r="J213" s="11">
        <v>9325105.04</v>
      </c>
      <c r="K213" s="11">
        <v>13407994</v>
      </c>
      <c r="L213" s="72">
        <v>53.65</v>
      </c>
      <c r="M213" s="72">
        <v>19</v>
      </c>
      <c r="N213" s="72">
        <v>27.33</v>
      </c>
      <c r="O213" s="166">
        <v>101.55</v>
      </c>
      <c r="P213" s="166">
        <v>111.02</v>
      </c>
      <c r="Q213" s="166">
        <v>84.23</v>
      </c>
      <c r="R213" s="167">
        <v>99.12</v>
      </c>
    </row>
    <row r="214" spans="1:18" s="95" customFormat="1" ht="15">
      <c r="A214" s="231"/>
      <c r="B214" s="232"/>
      <c r="C214" s="232"/>
      <c r="D214" s="101"/>
      <c r="E214" s="101"/>
      <c r="F214" s="102" t="s">
        <v>474</v>
      </c>
      <c r="G214" s="291"/>
      <c r="H214" s="103">
        <v>166928466.85</v>
      </c>
      <c r="I214" s="103">
        <v>156865192.85</v>
      </c>
      <c r="J214" s="103">
        <v>10063274</v>
      </c>
      <c r="K214" s="103">
        <v>0</v>
      </c>
      <c r="L214" s="133">
        <v>93.97150516631609</v>
      </c>
      <c r="M214" s="133">
        <v>6.028494833683905</v>
      </c>
      <c r="N214" s="133">
        <v>0</v>
      </c>
      <c r="O214" s="170">
        <v>130.69015349669365</v>
      </c>
      <c r="P214" s="170">
        <v>122.88065430975448</v>
      </c>
      <c r="Q214" s="170">
        <v>14000.49250118256</v>
      </c>
      <c r="R214" s="316" t="s">
        <v>489</v>
      </c>
    </row>
    <row r="215" spans="1:18" ht="25.5">
      <c r="A215" s="227">
        <v>2</v>
      </c>
      <c r="B215" s="228">
        <v>15</v>
      </c>
      <c r="C215" s="228">
        <v>1</v>
      </c>
      <c r="D215" s="16" t="s">
        <v>475</v>
      </c>
      <c r="E215" s="16">
        <v>8</v>
      </c>
      <c r="F215" s="19"/>
      <c r="G215" s="54" t="s">
        <v>476</v>
      </c>
      <c r="H215" s="11">
        <v>402033</v>
      </c>
      <c r="I215" s="60">
        <v>402033</v>
      </c>
      <c r="J215" s="11">
        <v>0</v>
      </c>
      <c r="K215" s="11">
        <v>0</v>
      </c>
      <c r="L215" s="72">
        <v>100</v>
      </c>
      <c r="M215" s="72">
        <v>0</v>
      </c>
      <c r="N215" s="72">
        <v>0</v>
      </c>
      <c r="O215" s="166">
        <v>135.21</v>
      </c>
      <c r="P215" s="166">
        <v>135.21</v>
      </c>
      <c r="Q215" s="166">
        <v>0</v>
      </c>
      <c r="R215" s="167">
        <v>0</v>
      </c>
    </row>
    <row r="216" spans="1:18" ht="25.5">
      <c r="A216" s="227">
        <v>2</v>
      </c>
      <c r="B216" s="228">
        <v>63</v>
      </c>
      <c r="C216" s="228">
        <v>1</v>
      </c>
      <c r="D216" s="16" t="s">
        <v>475</v>
      </c>
      <c r="E216" s="16">
        <v>8</v>
      </c>
      <c r="F216" s="19"/>
      <c r="G216" s="54" t="s">
        <v>477</v>
      </c>
      <c r="H216" s="11">
        <v>123128970</v>
      </c>
      <c r="I216" s="60">
        <v>123128970</v>
      </c>
      <c r="J216" s="11">
        <v>0</v>
      </c>
      <c r="K216" s="11">
        <v>0</v>
      </c>
      <c r="L216" s="72">
        <v>100</v>
      </c>
      <c r="M216" s="72">
        <v>0</v>
      </c>
      <c r="N216" s="72">
        <v>0</v>
      </c>
      <c r="O216" s="166">
        <v>114.11</v>
      </c>
      <c r="P216" s="166">
        <v>114.11</v>
      </c>
      <c r="Q216" s="166">
        <v>0</v>
      </c>
      <c r="R216" s="167">
        <v>0</v>
      </c>
    </row>
    <row r="217" spans="1:18" ht="12.75">
      <c r="A217" s="227">
        <v>2</v>
      </c>
      <c r="B217" s="228">
        <v>9</v>
      </c>
      <c r="C217" s="228">
        <v>7</v>
      </c>
      <c r="D217" s="16" t="s">
        <v>475</v>
      </c>
      <c r="E217" s="16">
        <v>8</v>
      </c>
      <c r="F217" s="19"/>
      <c r="G217" s="54" t="s">
        <v>478</v>
      </c>
      <c r="H217" s="11">
        <v>1190700</v>
      </c>
      <c r="I217" s="60">
        <v>1190700</v>
      </c>
      <c r="J217" s="11">
        <v>0</v>
      </c>
      <c r="K217" s="11">
        <v>0</v>
      </c>
      <c r="L217" s="72">
        <v>100</v>
      </c>
      <c r="M217" s="72">
        <v>0</v>
      </c>
      <c r="N217" s="72">
        <v>0</v>
      </c>
      <c r="O217" s="166">
        <v>110.1</v>
      </c>
      <c r="P217" s="166">
        <v>110.1</v>
      </c>
      <c r="Q217" s="166">
        <v>0</v>
      </c>
      <c r="R217" s="167">
        <v>0</v>
      </c>
    </row>
    <row r="218" spans="1:18" ht="12.75">
      <c r="A218" s="227">
        <v>2</v>
      </c>
      <c r="B218" s="228">
        <v>10</v>
      </c>
      <c r="C218" s="228">
        <v>1</v>
      </c>
      <c r="D218" s="16" t="s">
        <v>475</v>
      </c>
      <c r="E218" s="16">
        <v>8</v>
      </c>
      <c r="F218" s="19"/>
      <c r="G218" s="54" t="s">
        <v>479</v>
      </c>
      <c r="H218" s="11">
        <v>92507</v>
      </c>
      <c r="I218" s="60">
        <v>92507</v>
      </c>
      <c r="J218" s="11">
        <v>0</v>
      </c>
      <c r="K218" s="11">
        <v>0</v>
      </c>
      <c r="L218" s="72">
        <v>100</v>
      </c>
      <c r="M218" s="72">
        <v>0</v>
      </c>
      <c r="N218" s="72">
        <v>0</v>
      </c>
      <c r="O218" s="166">
        <v>90.8</v>
      </c>
      <c r="P218" s="166">
        <v>90.8</v>
      </c>
      <c r="Q218" s="166">
        <v>0</v>
      </c>
      <c r="R218" s="167">
        <v>0</v>
      </c>
    </row>
    <row r="219" spans="1:18" ht="12.75">
      <c r="A219" s="227">
        <v>2</v>
      </c>
      <c r="B219" s="228">
        <v>20</v>
      </c>
      <c r="C219" s="228">
        <v>2</v>
      </c>
      <c r="D219" s="16" t="s">
        <v>475</v>
      </c>
      <c r="E219" s="16">
        <v>8</v>
      </c>
      <c r="F219" s="19"/>
      <c r="G219" s="54" t="s">
        <v>480</v>
      </c>
      <c r="H219" s="11">
        <v>763532.85</v>
      </c>
      <c r="I219" s="60">
        <v>763532.85</v>
      </c>
      <c r="J219" s="11">
        <v>0</v>
      </c>
      <c r="K219" s="11">
        <v>0</v>
      </c>
      <c r="L219" s="72">
        <v>100</v>
      </c>
      <c r="M219" s="72">
        <v>0</v>
      </c>
      <c r="N219" s="72">
        <v>0</v>
      </c>
      <c r="O219" s="166">
        <v>169.67</v>
      </c>
      <c r="P219" s="166">
        <v>169.67</v>
      </c>
      <c r="Q219" s="166">
        <v>0</v>
      </c>
      <c r="R219" s="167">
        <v>0</v>
      </c>
    </row>
    <row r="220" spans="1:18" ht="12.75">
      <c r="A220" s="227">
        <v>2</v>
      </c>
      <c r="B220" s="228">
        <v>61</v>
      </c>
      <c r="C220" s="228">
        <v>1</v>
      </c>
      <c r="D220" s="16" t="s">
        <v>475</v>
      </c>
      <c r="E220" s="16">
        <v>8</v>
      </c>
      <c r="F220" s="19"/>
      <c r="G220" s="54" t="s">
        <v>481</v>
      </c>
      <c r="H220" s="11">
        <v>4495768</v>
      </c>
      <c r="I220" s="60">
        <v>1681060</v>
      </c>
      <c r="J220" s="11">
        <v>2814708</v>
      </c>
      <c r="K220" s="11">
        <v>0</v>
      </c>
      <c r="L220" s="72">
        <v>37.39</v>
      </c>
      <c r="M220" s="72">
        <v>62.6</v>
      </c>
      <c r="N220" s="72">
        <v>0</v>
      </c>
      <c r="O220" s="166">
        <v>37.85</v>
      </c>
      <c r="P220" s="166">
        <v>14.15</v>
      </c>
      <c r="Q220" s="166">
        <v>0</v>
      </c>
      <c r="R220" s="167">
        <v>0</v>
      </c>
    </row>
    <row r="221" spans="1:18" ht="38.25">
      <c r="A221" s="227">
        <v>2</v>
      </c>
      <c r="B221" s="228">
        <v>2</v>
      </c>
      <c r="C221" s="228">
        <v>5</v>
      </c>
      <c r="D221" s="16" t="s">
        <v>475</v>
      </c>
      <c r="E221" s="16">
        <v>8</v>
      </c>
      <c r="F221" s="19"/>
      <c r="G221" s="54" t="s">
        <v>482</v>
      </c>
      <c r="H221" s="11">
        <v>3382912</v>
      </c>
      <c r="I221" s="60">
        <v>3382912</v>
      </c>
      <c r="J221" s="11">
        <v>0</v>
      </c>
      <c r="K221" s="11">
        <v>0</v>
      </c>
      <c r="L221" s="72">
        <v>100</v>
      </c>
      <c r="M221" s="72">
        <v>0</v>
      </c>
      <c r="N221" s="72">
        <v>0</v>
      </c>
      <c r="O221" s="166">
        <v>3806.75</v>
      </c>
      <c r="P221" s="166">
        <v>3806.75</v>
      </c>
      <c r="Q221" s="166">
        <v>0</v>
      </c>
      <c r="R221" s="167">
        <v>0</v>
      </c>
    </row>
    <row r="222" spans="1:18" ht="12.75">
      <c r="A222" s="227">
        <v>2</v>
      </c>
      <c r="B222" s="228">
        <v>8</v>
      </c>
      <c r="C222" s="228">
        <v>6</v>
      </c>
      <c r="D222" s="16" t="s">
        <v>475</v>
      </c>
      <c r="E222" s="16">
        <v>8</v>
      </c>
      <c r="F222" s="19"/>
      <c r="G222" s="54" t="s">
        <v>483</v>
      </c>
      <c r="H222" s="11">
        <v>144000</v>
      </c>
      <c r="I222" s="60">
        <v>25000</v>
      </c>
      <c r="J222" s="11">
        <v>119000</v>
      </c>
      <c r="K222" s="11">
        <v>0</v>
      </c>
      <c r="L222" s="72">
        <v>17.36</v>
      </c>
      <c r="M222" s="72">
        <v>82.63</v>
      </c>
      <c r="N222" s="72">
        <v>0</v>
      </c>
      <c r="O222" s="166">
        <v>505.26</v>
      </c>
      <c r="P222" s="166">
        <v>87.71</v>
      </c>
      <c r="Q222" s="166">
        <v>0</v>
      </c>
      <c r="R222" s="167">
        <v>0</v>
      </c>
    </row>
    <row r="223" spans="1:18" ht="12.75">
      <c r="A223" s="227">
        <v>2</v>
      </c>
      <c r="B223" s="228">
        <v>16</v>
      </c>
      <c r="C223" s="228">
        <v>4</v>
      </c>
      <c r="D223" s="16" t="s">
        <v>475</v>
      </c>
      <c r="E223" s="16">
        <v>8</v>
      </c>
      <c r="F223" s="19"/>
      <c r="G223" s="54" t="s">
        <v>484</v>
      </c>
      <c r="H223" s="11">
        <v>20866829</v>
      </c>
      <c r="I223" s="60">
        <v>13737263</v>
      </c>
      <c r="J223" s="11">
        <v>7129566</v>
      </c>
      <c r="K223" s="11">
        <v>0</v>
      </c>
      <c r="L223" s="72">
        <v>65.83</v>
      </c>
      <c r="M223" s="72">
        <v>34.16</v>
      </c>
      <c r="N223" s="72">
        <v>0</v>
      </c>
      <c r="O223" s="166">
        <v>527.14</v>
      </c>
      <c r="P223" s="166">
        <v>347.03</v>
      </c>
      <c r="Q223" s="166">
        <v>0</v>
      </c>
      <c r="R223" s="167">
        <v>0</v>
      </c>
    </row>
    <row r="224" spans="1:18" ht="12.75">
      <c r="A224" s="227">
        <v>2</v>
      </c>
      <c r="B224" s="228">
        <v>25</v>
      </c>
      <c r="C224" s="228">
        <v>2</v>
      </c>
      <c r="D224" s="16" t="s">
        <v>475</v>
      </c>
      <c r="E224" s="16">
        <v>8</v>
      </c>
      <c r="F224" s="19"/>
      <c r="G224" s="54" t="s">
        <v>485</v>
      </c>
      <c r="H224" s="11">
        <v>653000</v>
      </c>
      <c r="I224" s="60">
        <v>653000</v>
      </c>
      <c r="J224" s="11">
        <v>0</v>
      </c>
      <c r="K224" s="11">
        <v>0</v>
      </c>
      <c r="L224" s="72">
        <v>100</v>
      </c>
      <c r="M224" s="72">
        <v>0</v>
      </c>
      <c r="N224" s="72">
        <v>0</v>
      </c>
      <c r="O224" s="166">
        <v>102.92</v>
      </c>
      <c r="P224" s="166">
        <v>102.92</v>
      </c>
      <c r="Q224" s="166">
        <v>0</v>
      </c>
      <c r="R224" s="167">
        <v>0</v>
      </c>
    </row>
    <row r="225" spans="1:18" ht="25.5">
      <c r="A225" s="227">
        <v>2</v>
      </c>
      <c r="B225" s="228">
        <v>19</v>
      </c>
      <c r="C225" s="228">
        <v>1</v>
      </c>
      <c r="D225" s="16" t="s">
        <v>475</v>
      </c>
      <c r="E225" s="16">
        <v>8</v>
      </c>
      <c r="F225" s="19"/>
      <c r="G225" s="54" t="s">
        <v>486</v>
      </c>
      <c r="H225" s="11">
        <v>0</v>
      </c>
      <c r="I225" s="60">
        <v>0</v>
      </c>
      <c r="J225" s="11">
        <v>0</v>
      </c>
      <c r="K225" s="11">
        <v>0</v>
      </c>
      <c r="L225" s="72">
        <v>0</v>
      </c>
      <c r="M225" s="72">
        <v>0</v>
      </c>
      <c r="N225" s="72">
        <v>0</v>
      </c>
      <c r="O225" s="166">
        <v>0</v>
      </c>
      <c r="P225" s="166">
        <v>0</v>
      </c>
      <c r="Q225" s="166">
        <v>0</v>
      </c>
      <c r="R225" s="167">
        <v>0</v>
      </c>
    </row>
    <row r="226" spans="1:18" ht="12.75">
      <c r="A226" s="227">
        <v>2</v>
      </c>
      <c r="B226" s="228">
        <v>1</v>
      </c>
      <c r="C226" s="228">
        <v>1</v>
      </c>
      <c r="D226" s="16" t="s">
        <v>475</v>
      </c>
      <c r="E226" s="16">
        <v>8</v>
      </c>
      <c r="F226" s="19"/>
      <c r="G226" s="54" t="s">
        <v>487</v>
      </c>
      <c r="H226" s="11">
        <v>54000</v>
      </c>
      <c r="I226" s="60">
        <v>54000</v>
      </c>
      <c r="J226" s="11">
        <v>0</v>
      </c>
      <c r="K226" s="11">
        <v>0</v>
      </c>
      <c r="L226" s="72">
        <v>100</v>
      </c>
      <c r="M226" s="72">
        <v>0</v>
      </c>
      <c r="N226" s="72">
        <v>0</v>
      </c>
      <c r="O226" s="166">
        <v>98.18</v>
      </c>
      <c r="P226" s="166">
        <v>98.18</v>
      </c>
      <c r="Q226" s="166">
        <v>0</v>
      </c>
      <c r="R226" s="167">
        <v>0</v>
      </c>
    </row>
    <row r="227" spans="1:18" ht="25.5">
      <c r="A227" s="227">
        <v>2</v>
      </c>
      <c r="B227" s="228">
        <v>17</v>
      </c>
      <c r="C227" s="228">
        <v>4</v>
      </c>
      <c r="D227" s="16" t="s">
        <v>475</v>
      </c>
      <c r="E227" s="16">
        <v>8</v>
      </c>
      <c r="F227" s="19"/>
      <c r="G227" s="54" t="s">
        <v>488</v>
      </c>
      <c r="H227" s="11">
        <v>11754215</v>
      </c>
      <c r="I227" s="60">
        <v>11754215</v>
      </c>
      <c r="J227" s="11">
        <v>0</v>
      </c>
      <c r="K227" s="11">
        <v>0</v>
      </c>
      <c r="L227" s="72">
        <v>100</v>
      </c>
      <c r="M227" s="72">
        <v>0</v>
      </c>
      <c r="N227" s="72">
        <v>0</v>
      </c>
      <c r="O227" s="166">
        <v>934.81</v>
      </c>
      <c r="P227" s="166">
        <v>991.48</v>
      </c>
      <c r="Q227" s="166">
        <v>0</v>
      </c>
      <c r="R227" s="167">
        <v>0</v>
      </c>
    </row>
    <row r="228" spans="1:18" ht="12.75">
      <c r="A228" s="227"/>
      <c r="B228" s="228"/>
      <c r="C228" s="228"/>
      <c r="D228" s="16"/>
      <c r="E228" s="16"/>
      <c r="F228" s="19"/>
      <c r="G228" s="54"/>
      <c r="H228" s="11"/>
      <c r="I228" s="60"/>
      <c r="J228" s="11"/>
      <c r="K228" s="11"/>
      <c r="L228" s="73"/>
      <c r="M228" s="73"/>
      <c r="N228" s="73"/>
      <c r="O228" s="166"/>
      <c r="P228" s="166"/>
      <c r="Q228" s="166"/>
      <c r="R228" s="167"/>
    </row>
    <row r="229" spans="1:18" ht="12.75">
      <c r="A229" s="227"/>
      <c r="B229" s="228"/>
      <c r="C229" s="228"/>
      <c r="D229" s="16"/>
      <c r="E229" s="16"/>
      <c r="F229" s="19"/>
      <c r="G229" s="54"/>
      <c r="H229" s="11"/>
      <c r="I229" s="60"/>
      <c r="J229" s="11"/>
      <c r="K229" s="11"/>
      <c r="L229" s="73"/>
      <c r="M229" s="73"/>
      <c r="N229" s="73"/>
      <c r="O229" s="166"/>
      <c r="P229" s="166"/>
      <c r="Q229" s="166"/>
      <c r="R229" s="167"/>
    </row>
    <row r="230" spans="1:18" ht="12.75">
      <c r="A230" s="227"/>
      <c r="B230" s="228"/>
      <c r="C230" s="228"/>
      <c r="D230" s="16"/>
      <c r="E230" s="16"/>
      <c r="F230" s="19"/>
      <c r="G230" s="54"/>
      <c r="H230" s="11"/>
      <c r="I230" s="60"/>
      <c r="J230" s="11"/>
      <c r="K230" s="11"/>
      <c r="L230" s="73"/>
      <c r="M230" s="73"/>
      <c r="N230" s="73"/>
      <c r="O230" s="166"/>
      <c r="P230" s="166"/>
      <c r="Q230" s="166"/>
      <c r="R230" s="167"/>
    </row>
    <row r="231" spans="1:18" ht="12.75">
      <c r="A231" s="227"/>
      <c r="B231" s="228"/>
      <c r="C231" s="228"/>
      <c r="D231" s="16"/>
      <c r="E231" s="16"/>
      <c r="F231" s="19"/>
      <c r="G231" s="54"/>
      <c r="H231" s="11"/>
      <c r="I231" s="60"/>
      <c r="J231" s="11"/>
      <c r="K231" s="11"/>
      <c r="L231" s="73"/>
      <c r="M231" s="73"/>
      <c r="N231" s="73"/>
      <c r="O231" s="166"/>
      <c r="P231" s="166"/>
      <c r="Q231" s="166"/>
      <c r="R231" s="167"/>
    </row>
    <row r="232" spans="1:18" ht="12.75">
      <c r="A232" s="227"/>
      <c r="B232" s="228"/>
      <c r="C232" s="228"/>
      <c r="D232" s="16"/>
      <c r="E232" s="16"/>
      <c r="F232" s="19"/>
      <c r="G232" s="54"/>
      <c r="H232" s="11"/>
      <c r="I232" s="60"/>
      <c r="J232" s="11"/>
      <c r="K232" s="11"/>
      <c r="L232" s="73"/>
      <c r="M232" s="73"/>
      <c r="N232" s="73"/>
      <c r="O232" s="166"/>
      <c r="P232" s="166"/>
      <c r="Q232" s="166"/>
      <c r="R232" s="167"/>
    </row>
    <row r="233" spans="1:18" ht="12.75">
      <c r="A233" s="227"/>
      <c r="B233" s="228"/>
      <c r="C233" s="228"/>
      <c r="D233" s="16"/>
      <c r="E233" s="16"/>
      <c r="F233" s="19"/>
      <c r="G233" s="54"/>
      <c r="H233" s="11"/>
      <c r="I233" s="60"/>
      <c r="J233" s="11"/>
      <c r="K233" s="11"/>
      <c r="L233" s="73"/>
      <c r="M233" s="73"/>
      <c r="N233" s="73"/>
      <c r="O233" s="166"/>
      <c r="P233" s="166"/>
      <c r="Q233" s="166"/>
      <c r="R233" s="167"/>
    </row>
    <row r="234" spans="1:18" ht="13.5" thickBot="1">
      <c r="A234" s="241"/>
      <c r="B234" s="242"/>
      <c r="C234" s="242"/>
      <c r="D234" s="17"/>
      <c r="E234" s="17"/>
      <c r="F234" s="20"/>
      <c r="G234" s="57"/>
      <c r="H234" s="12"/>
      <c r="I234" s="71"/>
      <c r="J234" s="12"/>
      <c r="K234" s="12"/>
      <c r="L234" s="74"/>
      <c r="M234" s="74"/>
      <c r="N234" s="74"/>
      <c r="O234" s="172"/>
      <c r="P234" s="172"/>
      <c r="Q234" s="172"/>
      <c r="R234" s="173"/>
    </row>
  </sheetData>
  <sheetProtection/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83" t="s">
        <v>88</v>
      </c>
      <c r="N1" s="384"/>
      <c r="O1" s="384"/>
      <c r="P1" s="50" t="str">
        <f>1!P1</f>
        <v>21.05.2011</v>
      </c>
      <c r="Q1" s="47"/>
      <c r="R1" s="46"/>
    </row>
    <row r="2" spans="1:18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83" t="s">
        <v>89</v>
      </c>
      <c r="N2" s="384"/>
      <c r="O2" s="384"/>
      <c r="P2" s="50">
        <f>1!P2</f>
        <v>2</v>
      </c>
      <c r="Q2" s="47"/>
      <c r="R2" s="46"/>
    </row>
    <row r="3" spans="1:18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83" t="s">
        <v>90</v>
      </c>
      <c r="N3" s="384"/>
      <c r="O3" s="384"/>
      <c r="P3" s="50" t="str">
        <f>1!P3</f>
        <v>28.05.2013</v>
      </c>
      <c r="Q3" s="47"/>
      <c r="R3" s="46"/>
    </row>
    <row r="5" spans="1:18" s="29" customFormat="1" ht="18">
      <c r="A5" s="415" t="str">
        <f>'Spis tabel'!B7</f>
        <v>Tabela 3. Struktura i dynamika dochodów ogółem budżetów jst woj. dolnośląskiego wg stanu na koniec I kwartału 2013 roku    (wykonanie)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30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60" t="s">
        <v>6</v>
      </c>
      <c r="I7" s="369"/>
      <c r="J7" s="369"/>
      <c r="K7" s="370"/>
      <c r="L7" s="360" t="s">
        <v>16</v>
      </c>
      <c r="M7" s="369"/>
      <c r="N7" s="370"/>
      <c r="O7" s="369" t="s">
        <v>17</v>
      </c>
      <c r="P7" s="369"/>
      <c r="Q7" s="369"/>
      <c r="R7" s="361"/>
    </row>
    <row r="8" spans="1:18" ht="16.5" customHeight="1">
      <c r="A8" s="372"/>
      <c r="B8" s="363"/>
      <c r="C8" s="363"/>
      <c r="D8" s="363"/>
      <c r="E8" s="363"/>
      <c r="F8" s="379"/>
      <c r="G8" s="380"/>
      <c r="H8" s="407" t="s">
        <v>86</v>
      </c>
      <c r="I8" s="409" t="s">
        <v>19</v>
      </c>
      <c r="J8" s="358"/>
      <c r="K8" s="359"/>
      <c r="L8" s="410" t="s">
        <v>31</v>
      </c>
      <c r="M8" s="410" t="s">
        <v>32</v>
      </c>
      <c r="N8" s="410" t="s">
        <v>33</v>
      </c>
      <c r="O8" s="412" t="s">
        <v>86</v>
      </c>
      <c r="P8" s="413" t="s">
        <v>19</v>
      </c>
      <c r="Q8" s="413"/>
      <c r="R8" s="414"/>
    </row>
    <row r="9" spans="1:18" ht="74.25" customHeight="1" thickBot="1">
      <c r="A9" s="373"/>
      <c r="B9" s="364"/>
      <c r="C9" s="364"/>
      <c r="D9" s="364"/>
      <c r="E9" s="364"/>
      <c r="F9" s="381"/>
      <c r="G9" s="382"/>
      <c r="H9" s="408"/>
      <c r="I9" s="9" t="s">
        <v>34</v>
      </c>
      <c r="J9" s="9" t="s">
        <v>42</v>
      </c>
      <c r="K9" s="9" t="s">
        <v>69</v>
      </c>
      <c r="L9" s="411"/>
      <c r="M9" s="411"/>
      <c r="N9" s="411"/>
      <c r="O9" s="408"/>
      <c r="P9" s="9" t="s">
        <v>34</v>
      </c>
      <c r="Q9" s="9" t="s">
        <v>42</v>
      </c>
      <c r="R9" s="22" t="s">
        <v>69</v>
      </c>
    </row>
    <row r="10" spans="1:18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85">
        <v>6</v>
      </c>
      <c r="G10" s="386"/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>
        <v>17</v>
      </c>
    </row>
    <row r="11" spans="1:18" s="95" customFormat="1" ht="15" customHeight="1">
      <c r="A11" s="221"/>
      <c r="B11" s="222"/>
      <c r="C11" s="222"/>
      <c r="D11" s="90"/>
      <c r="E11" s="90"/>
      <c r="F11" s="91" t="s">
        <v>285</v>
      </c>
      <c r="G11" s="287"/>
      <c r="H11" s="92">
        <v>3709738201.0699997</v>
      </c>
      <c r="I11" s="92">
        <v>1993911393.8400002</v>
      </c>
      <c r="J11" s="92">
        <v>554558122.23</v>
      </c>
      <c r="K11" s="92">
        <v>1161268685</v>
      </c>
      <c r="L11" s="115">
        <v>53.748035191941476</v>
      </c>
      <c r="M11" s="115">
        <v>14.948713148276846</v>
      </c>
      <c r="N11" s="115">
        <v>31.30325165978169</v>
      </c>
      <c r="O11" s="174">
        <v>104.95233322757338</v>
      </c>
      <c r="P11" s="174">
        <v>108.88117399601174</v>
      </c>
      <c r="Q11" s="174">
        <v>96.6785537066585</v>
      </c>
      <c r="R11" s="175">
        <v>102.78483226392021</v>
      </c>
    </row>
    <row r="12" spans="1:18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286</v>
      </c>
      <c r="H12" s="119">
        <v>322532423.84</v>
      </c>
      <c r="I12" s="130">
        <v>156492238.99</v>
      </c>
      <c r="J12" s="119">
        <v>110207418.85</v>
      </c>
      <c r="K12" s="119">
        <v>55832766</v>
      </c>
      <c r="L12" s="120">
        <v>48.51</v>
      </c>
      <c r="M12" s="120">
        <v>34.16</v>
      </c>
      <c r="N12" s="120">
        <v>17.31</v>
      </c>
      <c r="O12" s="162">
        <v>110.02</v>
      </c>
      <c r="P12" s="162">
        <v>128.26</v>
      </c>
      <c r="Q12" s="162">
        <v>86.94</v>
      </c>
      <c r="R12" s="163">
        <v>125.82</v>
      </c>
    </row>
    <row r="13" spans="1:18" s="95" customFormat="1" ht="15">
      <c r="A13" s="225"/>
      <c r="B13" s="226"/>
      <c r="C13" s="226"/>
      <c r="D13" s="96"/>
      <c r="E13" s="96"/>
      <c r="F13" s="97" t="s">
        <v>287</v>
      </c>
      <c r="G13" s="289"/>
      <c r="H13" s="98">
        <v>512351612.79999995</v>
      </c>
      <c r="I13" s="98">
        <v>134659418.38</v>
      </c>
      <c r="J13" s="98">
        <v>100692560.42</v>
      </c>
      <c r="K13" s="98">
        <v>276999634</v>
      </c>
      <c r="L13" s="122">
        <v>26.282618228541665</v>
      </c>
      <c r="M13" s="122">
        <v>19.65301911898266</v>
      </c>
      <c r="N13" s="122">
        <v>54.06436265247569</v>
      </c>
      <c r="O13" s="164">
        <v>96.91874776154373</v>
      </c>
      <c r="P13" s="164">
        <v>105.13323844212125</v>
      </c>
      <c r="Q13" s="164">
        <v>95.48694111381812</v>
      </c>
      <c r="R13" s="165">
        <v>93.86503679517692</v>
      </c>
    </row>
    <row r="14" spans="1:18" ht="12.75">
      <c r="A14" s="237">
        <v>2</v>
      </c>
      <c r="B14" s="238">
        <v>1</v>
      </c>
      <c r="C14" s="238">
        <v>0</v>
      </c>
      <c r="D14" s="117">
        <v>0</v>
      </c>
      <c r="E14" s="117">
        <v>1</v>
      </c>
      <c r="F14" s="139"/>
      <c r="G14" s="290" t="s">
        <v>288</v>
      </c>
      <c r="H14" s="11">
        <v>20842547.63</v>
      </c>
      <c r="I14" s="60">
        <v>3992683.61</v>
      </c>
      <c r="J14" s="11">
        <v>3502930.02</v>
      </c>
      <c r="K14" s="11">
        <v>13346934</v>
      </c>
      <c r="L14" s="66">
        <v>19.15</v>
      </c>
      <c r="M14" s="66">
        <v>16.8</v>
      </c>
      <c r="N14" s="66">
        <v>64.03</v>
      </c>
      <c r="O14" s="166">
        <v>106.76</v>
      </c>
      <c r="P14" s="166">
        <v>98.83</v>
      </c>
      <c r="Q14" s="166">
        <v>125.22</v>
      </c>
      <c r="R14" s="167">
        <v>105.22</v>
      </c>
    </row>
    <row r="15" spans="1:18" s="112" customFormat="1" ht="12.75">
      <c r="A15" s="237">
        <v>2</v>
      </c>
      <c r="B15" s="238">
        <v>2</v>
      </c>
      <c r="C15" s="238">
        <v>0</v>
      </c>
      <c r="D15" s="117">
        <v>0</v>
      </c>
      <c r="E15" s="117">
        <v>1</v>
      </c>
      <c r="F15" s="139"/>
      <c r="G15" s="298" t="s">
        <v>289</v>
      </c>
      <c r="H15" s="109">
        <v>24749568.19</v>
      </c>
      <c r="I15" s="110">
        <v>5141299.27</v>
      </c>
      <c r="J15" s="109">
        <v>3244847.92</v>
      </c>
      <c r="K15" s="109">
        <v>16363421</v>
      </c>
      <c r="L15" s="126">
        <v>20.77</v>
      </c>
      <c r="M15" s="126">
        <v>13.11</v>
      </c>
      <c r="N15" s="126">
        <v>66.11</v>
      </c>
      <c r="O15" s="176">
        <v>101.03</v>
      </c>
      <c r="P15" s="176">
        <v>106.8</v>
      </c>
      <c r="Q15" s="176">
        <v>94.67</v>
      </c>
      <c r="R15" s="177">
        <v>100.67</v>
      </c>
    </row>
    <row r="16" spans="1:18" ht="12.75">
      <c r="A16" s="237">
        <v>2</v>
      </c>
      <c r="B16" s="238">
        <v>3</v>
      </c>
      <c r="C16" s="238">
        <v>0</v>
      </c>
      <c r="D16" s="117">
        <v>0</v>
      </c>
      <c r="E16" s="117">
        <v>1</v>
      </c>
      <c r="F16" s="144"/>
      <c r="G16" s="297" t="s">
        <v>290</v>
      </c>
      <c r="H16" s="11">
        <v>31043659.48</v>
      </c>
      <c r="I16" s="60">
        <v>9407962.52</v>
      </c>
      <c r="J16" s="11">
        <v>3693265.96</v>
      </c>
      <c r="K16" s="11">
        <v>17942431</v>
      </c>
      <c r="L16" s="66">
        <v>30.3</v>
      </c>
      <c r="M16" s="66">
        <v>11.89</v>
      </c>
      <c r="N16" s="66">
        <v>57.79</v>
      </c>
      <c r="O16" s="166">
        <v>104.06</v>
      </c>
      <c r="P16" s="166">
        <v>105.56</v>
      </c>
      <c r="Q16" s="166">
        <v>109.01</v>
      </c>
      <c r="R16" s="167">
        <v>102.34</v>
      </c>
    </row>
    <row r="17" spans="1:18" ht="12.75">
      <c r="A17" s="237">
        <v>2</v>
      </c>
      <c r="B17" s="238">
        <v>4</v>
      </c>
      <c r="C17" s="238">
        <v>0</v>
      </c>
      <c r="D17" s="117">
        <v>0</v>
      </c>
      <c r="E17" s="117">
        <v>1</v>
      </c>
      <c r="F17" s="107"/>
      <c r="G17" s="54" t="s">
        <v>291</v>
      </c>
      <c r="H17" s="11">
        <v>11337845.37</v>
      </c>
      <c r="I17" s="60">
        <v>2211286.04</v>
      </c>
      <c r="J17" s="11">
        <v>2796973.33</v>
      </c>
      <c r="K17" s="11">
        <v>6329586</v>
      </c>
      <c r="L17" s="66">
        <v>19.5</v>
      </c>
      <c r="M17" s="66">
        <v>24.66</v>
      </c>
      <c r="N17" s="66">
        <v>55.82</v>
      </c>
      <c r="O17" s="166">
        <v>105.24</v>
      </c>
      <c r="P17" s="166">
        <v>120.08</v>
      </c>
      <c r="Q17" s="166">
        <v>112.09</v>
      </c>
      <c r="R17" s="167">
        <v>98.35</v>
      </c>
    </row>
    <row r="18" spans="1:18" ht="12.75">
      <c r="A18" s="237">
        <v>2</v>
      </c>
      <c r="B18" s="238">
        <v>5</v>
      </c>
      <c r="C18" s="238">
        <v>0</v>
      </c>
      <c r="D18" s="117">
        <v>0</v>
      </c>
      <c r="E18" s="117">
        <v>1</v>
      </c>
      <c r="F18" s="107"/>
      <c r="G18" s="54" t="s">
        <v>292</v>
      </c>
      <c r="H18" s="11">
        <v>14026938.25</v>
      </c>
      <c r="I18" s="60">
        <v>3245142.11</v>
      </c>
      <c r="J18" s="11">
        <v>3217656.14</v>
      </c>
      <c r="K18" s="11">
        <v>7564140</v>
      </c>
      <c r="L18" s="66">
        <v>23.13</v>
      </c>
      <c r="M18" s="66">
        <v>22.93</v>
      </c>
      <c r="N18" s="66">
        <v>53.92</v>
      </c>
      <c r="O18" s="166">
        <v>99.16</v>
      </c>
      <c r="P18" s="166">
        <v>144.25</v>
      </c>
      <c r="Q18" s="166">
        <v>80.47</v>
      </c>
      <c r="R18" s="167">
        <v>95.78</v>
      </c>
    </row>
    <row r="19" spans="1:18" ht="12.75">
      <c r="A19" s="237">
        <v>2</v>
      </c>
      <c r="B19" s="238">
        <v>6</v>
      </c>
      <c r="C19" s="238">
        <v>0</v>
      </c>
      <c r="D19" s="117">
        <v>0</v>
      </c>
      <c r="E19" s="117">
        <v>1</v>
      </c>
      <c r="F19" s="107"/>
      <c r="G19" s="54" t="s">
        <v>293</v>
      </c>
      <c r="H19" s="11">
        <v>17413230.7</v>
      </c>
      <c r="I19" s="60">
        <v>4822967.54</v>
      </c>
      <c r="J19" s="11">
        <v>5457767.16</v>
      </c>
      <c r="K19" s="11">
        <v>7132496</v>
      </c>
      <c r="L19" s="66">
        <v>27.69</v>
      </c>
      <c r="M19" s="66">
        <v>31.34</v>
      </c>
      <c r="N19" s="66">
        <v>40.96</v>
      </c>
      <c r="O19" s="166">
        <v>95.79</v>
      </c>
      <c r="P19" s="166">
        <v>112.51</v>
      </c>
      <c r="Q19" s="166">
        <v>91.21</v>
      </c>
      <c r="R19" s="167">
        <v>90.2</v>
      </c>
    </row>
    <row r="20" spans="1:18" ht="12.75">
      <c r="A20" s="237">
        <v>2</v>
      </c>
      <c r="B20" s="238">
        <v>7</v>
      </c>
      <c r="C20" s="238">
        <v>0</v>
      </c>
      <c r="D20" s="117">
        <v>0</v>
      </c>
      <c r="E20" s="117">
        <v>1</v>
      </c>
      <c r="F20" s="107"/>
      <c r="G20" s="54" t="s">
        <v>294</v>
      </c>
      <c r="H20" s="11">
        <v>10753864.78</v>
      </c>
      <c r="I20" s="60">
        <v>2382628.57</v>
      </c>
      <c r="J20" s="11">
        <v>2910324.21</v>
      </c>
      <c r="K20" s="11">
        <v>5460912</v>
      </c>
      <c r="L20" s="66">
        <v>22.15</v>
      </c>
      <c r="M20" s="66">
        <v>27.06</v>
      </c>
      <c r="N20" s="66">
        <v>50.78</v>
      </c>
      <c r="O20" s="166">
        <v>102.56</v>
      </c>
      <c r="P20" s="166">
        <v>124.09</v>
      </c>
      <c r="Q20" s="166">
        <v>92.11</v>
      </c>
      <c r="R20" s="167">
        <v>101.02</v>
      </c>
    </row>
    <row r="21" spans="1:18" ht="12.75">
      <c r="A21" s="237">
        <v>2</v>
      </c>
      <c r="B21" s="238">
        <v>8</v>
      </c>
      <c r="C21" s="238">
        <v>0</v>
      </c>
      <c r="D21" s="117">
        <v>0</v>
      </c>
      <c r="E21" s="117">
        <v>1</v>
      </c>
      <c r="F21" s="107"/>
      <c r="G21" s="54" t="s">
        <v>295</v>
      </c>
      <c r="H21" s="11">
        <v>49084075.37</v>
      </c>
      <c r="I21" s="60">
        <v>9667587.43</v>
      </c>
      <c r="J21" s="11">
        <v>9513564.94</v>
      </c>
      <c r="K21" s="11">
        <v>29902923</v>
      </c>
      <c r="L21" s="66">
        <v>19.69</v>
      </c>
      <c r="M21" s="66">
        <v>19.38</v>
      </c>
      <c r="N21" s="66">
        <v>60.92</v>
      </c>
      <c r="O21" s="166">
        <v>98.72</v>
      </c>
      <c r="P21" s="166">
        <v>102.26</v>
      </c>
      <c r="Q21" s="166">
        <v>85.65</v>
      </c>
      <c r="R21" s="167">
        <v>102.55</v>
      </c>
    </row>
    <row r="22" spans="1:18" ht="12.75">
      <c r="A22" s="237">
        <v>2</v>
      </c>
      <c r="B22" s="238">
        <v>9</v>
      </c>
      <c r="C22" s="238">
        <v>0</v>
      </c>
      <c r="D22" s="117">
        <v>0</v>
      </c>
      <c r="E22" s="117">
        <v>1</v>
      </c>
      <c r="F22" s="107"/>
      <c r="G22" s="54" t="s">
        <v>296</v>
      </c>
      <c r="H22" s="11">
        <v>14781297.13</v>
      </c>
      <c r="I22" s="60">
        <v>5666580.75</v>
      </c>
      <c r="J22" s="11">
        <v>5858478.38</v>
      </c>
      <c r="K22" s="11">
        <v>3256238</v>
      </c>
      <c r="L22" s="66">
        <v>38.33</v>
      </c>
      <c r="M22" s="66">
        <v>39.63</v>
      </c>
      <c r="N22" s="66">
        <v>22.02</v>
      </c>
      <c r="O22" s="166">
        <v>103.92</v>
      </c>
      <c r="P22" s="166">
        <v>103.45</v>
      </c>
      <c r="Q22" s="166">
        <v>102.98</v>
      </c>
      <c r="R22" s="167">
        <v>106.52</v>
      </c>
    </row>
    <row r="23" spans="1:18" ht="12.75">
      <c r="A23" s="237">
        <v>2</v>
      </c>
      <c r="B23" s="238">
        <v>10</v>
      </c>
      <c r="C23" s="238">
        <v>0</v>
      </c>
      <c r="D23" s="117">
        <v>0</v>
      </c>
      <c r="E23" s="117">
        <v>1</v>
      </c>
      <c r="F23" s="107"/>
      <c r="G23" s="54" t="s">
        <v>297</v>
      </c>
      <c r="H23" s="11">
        <v>15979237.86</v>
      </c>
      <c r="I23" s="60">
        <v>2702819.93</v>
      </c>
      <c r="J23" s="11">
        <v>3300518.93</v>
      </c>
      <c r="K23" s="11">
        <v>9975899</v>
      </c>
      <c r="L23" s="66">
        <v>16.91</v>
      </c>
      <c r="M23" s="66">
        <v>20.65</v>
      </c>
      <c r="N23" s="66">
        <v>62.43</v>
      </c>
      <c r="O23" s="166">
        <v>100.69</v>
      </c>
      <c r="P23" s="166">
        <v>111.44</v>
      </c>
      <c r="Q23" s="166">
        <v>113.27</v>
      </c>
      <c r="R23" s="167">
        <v>94.74</v>
      </c>
    </row>
    <row r="24" spans="1:18" ht="12.75">
      <c r="A24" s="237">
        <v>2</v>
      </c>
      <c r="B24" s="238">
        <v>11</v>
      </c>
      <c r="C24" s="238">
        <v>0</v>
      </c>
      <c r="D24" s="117">
        <v>0</v>
      </c>
      <c r="E24" s="117">
        <v>1</v>
      </c>
      <c r="F24" s="107"/>
      <c r="G24" s="54" t="s">
        <v>298</v>
      </c>
      <c r="H24" s="11">
        <v>21430019.8</v>
      </c>
      <c r="I24" s="60">
        <v>9543034.64</v>
      </c>
      <c r="J24" s="11">
        <v>3493078.16</v>
      </c>
      <c r="K24" s="11">
        <v>8393907</v>
      </c>
      <c r="L24" s="66">
        <v>44.53</v>
      </c>
      <c r="M24" s="66">
        <v>16.29</v>
      </c>
      <c r="N24" s="66">
        <v>39.16</v>
      </c>
      <c r="O24" s="166">
        <v>82.23</v>
      </c>
      <c r="P24" s="166">
        <v>110.56</v>
      </c>
      <c r="Q24" s="166">
        <v>92.78</v>
      </c>
      <c r="R24" s="167">
        <v>61.42</v>
      </c>
    </row>
    <row r="25" spans="1:18" ht="12.75">
      <c r="A25" s="237">
        <v>2</v>
      </c>
      <c r="B25" s="238">
        <v>12</v>
      </c>
      <c r="C25" s="238">
        <v>0</v>
      </c>
      <c r="D25" s="117">
        <v>0</v>
      </c>
      <c r="E25" s="117">
        <v>1</v>
      </c>
      <c r="F25" s="107"/>
      <c r="G25" s="54" t="s">
        <v>299</v>
      </c>
      <c r="H25" s="11">
        <v>14511108.76</v>
      </c>
      <c r="I25" s="60">
        <v>2488456.55</v>
      </c>
      <c r="J25" s="11">
        <v>3002265.21</v>
      </c>
      <c r="K25" s="11">
        <v>9020387</v>
      </c>
      <c r="L25" s="66">
        <v>17.14</v>
      </c>
      <c r="M25" s="66">
        <v>20.68</v>
      </c>
      <c r="N25" s="66">
        <v>62.16</v>
      </c>
      <c r="O25" s="166">
        <v>104.52</v>
      </c>
      <c r="P25" s="166">
        <v>103.46</v>
      </c>
      <c r="Q25" s="166">
        <v>99.42</v>
      </c>
      <c r="R25" s="167">
        <v>106.65</v>
      </c>
    </row>
    <row r="26" spans="1:18" ht="12.75">
      <c r="A26" s="237">
        <v>2</v>
      </c>
      <c r="B26" s="238">
        <v>13</v>
      </c>
      <c r="C26" s="238">
        <v>0</v>
      </c>
      <c r="D26" s="117">
        <v>0</v>
      </c>
      <c r="E26" s="117">
        <v>1</v>
      </c>
      <c r="F26" s="107"/>
      <c r="G26" s="54" t="s">
        <v>300</v>
      </c>
      <c r="H26" s="11">
        <v>13582448.87</v>
      </c>
      <c r="I26" s="60">
        <v>3195581.65</v>
      </c>
      <c r="J26" s="11">
        <v>3124348.22</v>
      </c>
      <c r="K26" s="11">
        <v>7262519</v>
      </c>
      <c r="L26" s="66">
        <v>23.52</v>
      </c>
      <c r="M26" s="66">
        <v>23</v>
      </c>
      <c r="N26" s="66">
        <v>53.46</v>
      </c>
      <c r="O26" s="166">
        <v>95.57</v>
      </c>
      <c r="P26" s="166">
        <v>111.4</v>
      </c>
      <c r="Q26" s="166">
        <v>74.44</v>
      </c>
      <c r="R26" s="167">
        <v>101.62</v>
      </c>
    </row>
    <row r="27" spans="1:18" ht="12.75">
      <c r="A27" s="237">
        <v>2</v>
      </c>
      <c r="B27" s="238">
        <v>14</v>
      </c>
      <c r="C27" s="238">
        <v>0</v>
      </c>
      <c r="D27" s="117">
        <v>0</v>
      </c>
      <c r="E27" s="117">
        <v>1</v>
      </c>
      <c r="F27" s="107"/>
      <c r="G27" s="54" t="s">
        <v>301</v>
      </c>
      <c r="H27" s="11">
        <v>28657439.08</v>
      </c>
      <c r="I27" s="60">
        <v>7506174.47</v>
      </c>
      <c r="J27" s="11">
        <v>5562555.61</v>
      </c>
      <c r="K27" s="11">
        <v>15588709</v>
      </c>
      <c r="L27" s="66">
        <v>26.19</v>
      </c>
      <c r="M27" s="66">
        <v>19.41</v>
      </c>
      <c r="N27" s="66">
        <v>54.39</v>
      </c>
      <c r="O27" s="166">
        <v>102.02</v>
      </c>
      <c r="P27" s="166">
        <v>105.75</v>
      </c>
      <c r="Q27" s="166">
        <v>104.65</v>
      </c>
      <c r="R27" s="167">
        <v>99.44</v>
      </c>
    </row>
    <row r="28" spans="1:18" ht="12.75">
      <c r="A28" s="237">
        <v>2</v>
      </c>
      <c r="B28" s="238">
        <v>15</v>
      </c>
      <c r="C28" s="238">
        <v>0</v>
      </c>
      <c r="D28" s="117">
        <v>0</v>
      </c>
      <c r="E28" s="117">
        <v>1</v>
      </c>
      <c r="F28" s="107"/>
      <c r="G28" s="54" t="s">
        <v>302</v>
      </c>
      <c r="H28" s="11">
        <v>16639439.62</v>
      </c>
      <c r="I28" s="60">
        <v>5058547.71</v>
      </c>
      <c r="J28" s="11">
        <v>3036580.91</v>
      </c>
      <c r="K28" s="11">
        <v>8544311</v>
      </c>
      <c r="L28" s="66">
        <v>30.4</v>
      </c>
      <c r="M28" s="66">
        <v>18.24</v>
      </c>
      <c r="N28" s="66">
        <v>51.34</v>
      </c>
      <c r="O28" s="166">
        <v>103.2</v>
      </c>
      <c r="P28" s="166">
        <v>112.24</v>
      </c>
      <c r="Q28" s="166">
        <v>85.42</v>
      </c>
      <c r="R28" s="167">
        <v>105.98</v>
      </c>
    </row>
    <row r="29" spans="1:18" ht="12.75">
      <c r="A29" s="237">
        <v>2</v>
      </c>
      <c r="B29" s="238">
        <v>16</v>
      </c>
      <c r="C29" s="238">
        <v>0</v>
      </c>
      <c r="D29" s="117">
        <v>0</v>
      </c>
      <c r="E29" s="117">
        <v>1</v>
      </c>
      <c r="F29" s="107"/>
      <c r="G29" s="54" t="s">
        <v>303</v>
      </c>
      <c r="H29" s="11">
        <v>13563670.77</v>
      </c>
      <c r="I29" s="60">
        <v>6157410.52</v>
      </c>
      <c r="J29" s="11">
        <v>2278151.25</v>
      </c>
      <c r="K29" s="11">
        <v>5128109</v>
      </c>
      <c r="L29" s="66">
        <v>45.39</v>
      </c>
      <c r="M29" s="66">
        <v>16.79</v>
      </c>
      <c r="N29" s="66">
        <v>37.8</v>
      </c>
      <c r="O29" s="166">
        <v>111.39</v>
      </c>
      <c r="P29" s="166">
        <v>115.61</v>
      </c>
      <c r="Q29" s="166">
        <v>105.05</v>
      </c>
      <c r="R29" s="167">
        <v>109.51</v>
      </c>
    </row>
    <row r="30" spans="1:18" ht="12.75">
      <c r="A30" s="237">
        <v>2</v>
      </c>
      <c r="B30" s="238">
        <v>17</v>
      </c>
      <c r="C30" s="238">
        <v>0</v>
      </c>
      <c r="D30" s="117">
        <v>0</v>
      </c>
      <c r="E30" s="117">
        <v>1</v>
      </c>
      <c r="F30" s="107"/>
      <c r="G30" s="54" t="s">
        <v>304</v>
      </c>
      <c r="H30" s="11">
        <v>14268949.87</v>
      </c>
      <c r="I30" s="60">
        <v>2217937.89</v>
      </c>
      <c r="J30" s="11">
        <v>2511896.98</v>
      </c>
      <c r="K30" s="11">
        <v>9539115</v>
      </c>
      <c r="L30" s="66">
        <v>15.54</v>
      </c>
      <c r="M30" s="66">
        <v>17.6</v>
      </c>
      <c r="N30" s="66">
        <v>66.85</v>
      </c>
      <c r="O30" s="166">
        <v>108.25</v>
      </c>
      <c r="P30" s="166">
        <v>107.58</v>
      </c>
      <c r="Q30" s="166">
        <v>103.59</v>
      </c>
      <c r="R30" s="167">
        <v>109.71</v>
      </c>
    </row>
    <row r="31" spans="1:18" ht="12.75">
      <c r="A31" s="237">
        <v>2</v>
      </c>
      <c r="B31" s="238">
        <v>18</v>
      </c>
      <c r="C31" s="238">
        <v>0</v>
      </c>
      <c r="D31" s="117">
        <v>0</v>
      </c>
      <c r="E31" s="117">
        <v>1</v>
      </c>
      <c r="F31" s="107"/>
      <c r="G31" s="54" t="s">
        <v>305</v>
      </c>
      <c r="H31" s="11">
        <v>9458412.63</v>
      </c>
      <c r="I31" s="60">
        <v>2635065.61</v>
      </c>
      <c r="J31" s="11">
        <v>2202806.02</v>
      </c>
      <c r="K31" s="11">
        <v>4620541</v>
      </c>
      <c r="L31" s="66">
        <v>27.85</v>
      </c>
      <c r="M31" s="66">
        <v>23.28</v>
      </c>
      <c r="N31" s="66">
        <v>48.85</v>
      </c>
      <c r="O31" s="166">
        <v>105.24</v>
      </c>
      <c r="P31" s="166">
        <v>113</v>
      </c>
      <c r="Q31" s="166">
        <v>109.9</v>
      </c>
      <c r="R31" s="167">
        <v>99.34</v>
      </c>
    </row>
    <row r="32" spans="1:18" ht="12.75">
      <c r="A32" s="237">
        <v>2</v>
      </c>
      <c r="B32" s="238">
        <v>19</v>
      </c>
      <c r="C32" s="238">
        <v>0</v>
      </c>
      <c r="D32" s="117">
        <v>0</v>
      </c>
      <c r="E32" s="117">
        <v>1</v>
      </c>
      <c r="F32" s="107"/>
      <c r="G32" s="54" t="s">
        <v>306</v>
      </c>
      <c r="H32" s="11">
        <v>41396390.13</v>
      </c>
      <c r="I32" s="60">
        <v>9285278.16</v>
      </c>
      <c r="J32" s="11">
        <v>5484064.97</v>
      </c>
      <c r="K32" s="11">
        <v>26627047</v>
      </c>
      <c r="L32" s="66">
        <v>22.43</v>
      </c>
      <c r="M32" s="66">
        <v>13.24</v>
      </c>
      <c r="N32" s="66">
        <v>64.32</v>
      </c>
      <c r="O32" s="166">
        <v>106.73</v>
      </c>
      <c r="P32" s="166">
        <v>107.58</v>
      </c>
      <c r="Q32" s="166">
        <v>112.35</v>
      </c>
      <c r="R32" s="167">
        <v>105.35</v>
      </c>
    </row>
    <row r="33" spans="1:18" ht="12.75">
      <c r="A33" s="237">
        <v>2</v>
      </c>
      <c r="B33" s="238">
        <v>20</v>
      </c>
      <c r="C33" s="238">
        <v>0</v>
      </c>
      <c r="D33" s="117">
        <v>0</v>
      </c>
      <c r="E33" s="117">
        <v>1</v>
      </c>
      <c r="F33" s="107"/>
      <c r="G33" s="54" t="s">
        <v>307</v>
      </c>
      <c r="H33" s="11">
        <v>18508479.7</v>
      </c>
      <c r="I33" s="60">
        <v>5487167.54</v>
      </c>
      <c r="J33" s="11">
        <v>3482749.16</v>
      </c>
      <c r="K33" s="11">
        <v>9538563</v>
      </c>
      <c r="L33" s="66">
        <v>29.64</v>
      </c>
      <c r="M33" s="66">
        <v>18.81</v>
      </c>
      <c r="N33" s="66">
        <v>51.53</v>
      </c>
      <c r="O33" s="166">
        <v>100.12</v>
      </c>
      <c r="P33" s="166">
        <v>111.98</v>
      </c>
      <c r="Q33" s="166">
        <v>84.38</v>
      </c>
      <c r="R33" s="167">
        <v>100.84</v>
      </c>
    </row>
    <row r="34" spans="1:18" ht="12.75">
      <c r="A34" s="237">
        <v>2</v>
      </c>
      <c r="B34" s="238">
        <v>21</v>
      </c>
      <c r="C34" s="238">
        <v>0</v>
      </c>
      <c r="D34" s="117">
        <v>0</v>
      </c>
      <c r="E34" s="117">
        <v>1</v>
      </c>
      <c r="F34" s="107"/>
      <c r="G34" s="54" t="s">
        <v>308</v>
      </c>
      <c r="H34" s="11">
        <v>11186713.63</v>
      </c>
      <c r="I34" s="60">
        <v>3134440.5</v>
      </c>
      <c r="J34" s="11">
        <v>3530841.13</v>
      </c>
      <c r="K34" s="11">
        <v>4521432</v>
      </c>
      <c r="L34" s="66">
        <v>28.01</v>
      </c>
      <c r="M34" s="66">
        <v>31.56</v>
      </c>
      <c r="N34" s="66">
        <v>40.41</v>
      </c>
      <c r="O34" s="166">
        <v>28.97</v>
      </c>
      <c r="P34" s="166">
        <v>38.44</v>
      </c>
      <c r="Q34" s="166">
        <v>49.47</v>
      </c>
      <c r="R34" s="167">
        <v>19.38</v>
      </c>
    </row>
    <row r="35" spans="1:18" ht="12.75">
      <c r="A35" s="237">
        <v>2</v>
      </c>
      <c r="B35" s="238">
        <v>22</v>
      </c>
      <c r="C35" s="238">
        <v>0</v>
      </c>
      <c r="D35" s="117">
        <v>0</v>
      </c>
      <c r="E35" s="117">
        <v>1</v>
      </c>
      <c r="F35" s="107"/>
      <c r="G35" s="54" t="s">
        <v>309</v>
      </c>
      <c r="H35" s="11">
        <v>16256433.3</v>
      </c>
      <c r="I35" s="60">
        <v>2477950.41</v>
      </c>
      <c r="J35" s="11">
        <v>3238779.89</v>
      </c>
      <c r="K35" s="11">
        <v>10539703</v>
      </c>
      <c r="L35" s="66">
        <v>15.24</v>
      </c>
      <c r="M35" s="66">
        <v>19.92</v>
      </c>
      <c r="N35" s="66">
        <v>64.83</v>
      </c>
      <c r="O35" s="166">
        <v>109.41</v>
      </c>
      <c r="P35" s="166">
        <v>96.59</v>
      </c>
      <c r="Q35" s="166">
        <v>109.56</v>
      </c>
      <c r="R35" s="167">
        <v>112.88</v>
      </c>
    </row>
    <row r="36" spans="1:18" ht="12.75">
      <c r="A36" s="237">
        <v>2</v>
      </c>
      <c r="B36" s="238">
        <v>23</v>
      </c>
      <c r="C36" s="238">
        <v>0</v>
      </c>
      <c r="D36" s="117">
        <v>0</v>
      </c>
      <c r="E36" s="117">
        <v>1</v>
      </c>
      <c r="F36" s="107"/>
      <c r="G36" s="54" t="s">
        <v>310</v>
      </c>
      <c r="H36" s="11">
        <v>22717057.56</v>
      </c>
      <c r="I36" s="60">
        <v>9717500.21</v>
      </c>
      <c r="J36" s="11">
        <v>3974164.35</v>
      </c>
      <c r="K36" s="11">
        <v>9025393</v>
      </c>
      <c r="L36" s="66">
        <v>42.77</v>
      </c>
      <c r="M36" s="66">
        <v>17.49</v>
      </c>
      <c r="N36" s="66">
        <v>39.72</v>
      </c>
      <c r="O36" s="166">
        <v>110.78</v>
      </c>
      <c r="P36" s="166">
        <v>111.21</v>
      </c>
      <c r="Q36" s="166">
        <v>122.8</v>
      </c>
      <c r="R36" s="167">
        <v>105.76</v>
      </c>
    </row>
    <row r="37" spans="1:18" ht="12.75">
      <c r="A37" s="237">
        <v>2</v>
      </c>
      <c r="B37" s="238">
        <v>24</v>
      </c>
      <c r="C37" s="238">
        <v>0</v>
      </c>
      <c r="D37" s="117">
        <v>0</v>
      </c>
      <c r="E37" s="117">
        <v>1</v>
      </c>
      <c r="F37" s="107"/>
      <c r="G37" s="54" t="s">
        <v>311</v>
      </c>
      <c r="H37" s="11">
        <v>22358428.99</v>
      </c>
      <c r="I37" s="60">
        <v>5259574.49</v>
      </c>
      <c r="J37" s="11">
        <v>5420535.5</v>
      </c>
      <c r="K37" s="11">
        <v>11678319</v>
      </c>
      <c r="L37" s="66">
        <v>23.52</v>
      </c>
      <c r="M37" s="66">
        <v>24.24</v>
      </c>
      <c r="N37" s="66">
        <v>52.23</v>
      </c>
      <c r="O37" s="166">
        <v>102.72</v>
      </c>
      <c r="P37" s="166">
        <v>117.77</v>
      </c>
      <c r="Q37" s="166">
        <v>99.91</v>
      </c>
      <c r="R37" s="167">
        <v>98.34</v>
      </c>
    </row>
    <row r="38" spans="1:18" ht="12.75">
      <c r="A38" s="237">
        <v>2</v>
      </c>
      <c r="B38" s="238">
        <v>25</v>
      </c>
      <c r="C38" s="238">
        <v>0</v>
      </c>
      <c r="D38" s="117">
        <v>0</v>
      </c>
      <c r="E38" s="117">
        <v>1</v>
      </c>
      <c r="F38" s="107"/>
      <c r="G38" s="54" t="s">
        <v>312</v>
      </c>
      <c r="H38" s="11">
        <v>25375410.3</v>
      </c>
      <c r="I38" s="60">
        <v>8680022.6</v>
      </c>
      <c r="J38" s="11">
        <v>4338481.7</v>
      </c>
      <c r="K38" s="11">
        <v>12356906</v>
      </c>
      <c r="L38" s="66">
        <v>34.2</v>
      </c>
      <c r="M38" s="66">
        <v>17.09</v>
      </c>
      <c r="N38" s="66">
        <v>48.69</v>
      </c>
      <c r="O38" s="166">
        <v>102.8</v>
      </c>
      <c r="P38" s="166">
        <v>104.97</v>
      </c>
      <c r="Q38" s="166">
        <v>99.44</v>
      </c>
      <c r="R38" s="167">
        <v>102.53</v>
      </c>
    </row>
    <row r="39" spans="1:18" ht="12.75">
      <c r="A39" s="237">
        <v>2</v>
      </c>
      <c r="B39" s="238">
        <v>26</v>
      </c>
      <c r="C39" s="238">
        <v>0</v>
      </c>
      <c r="D39" s="117">
        <v>0</v>
      </c>
      <c r="E39" s="117">
        <v>1</v>
      </c>
      <c r="F39" s="107"/>
      <c r="G39" s="54" t="s">
        <v>313</v>
      </c>
      <c r="H39" s="11">
        <v>12428945.03</v>
      </c>
      <c r="I39" s="60">
        <v>2574317.66</v>
      </c>
      <c r="J39" s="11">
        <v>2514934.37</v>
      </c>
      <c r="K39" s="11">
        <v>7339693</v>
      </c>
      <c r="L39" s="66">
        <v>20.71</v>
      </c>
      <c r="M39" s="66">
        <v>20.23</v>
      </c>
      <c r="N39" s="66">
        <v>59.05</v>
      </c>
      <c r="O39" s="166">
        <v>113.03</v>
      </c>
      <c r="P39" s="166">
        <v>150</v>
      </c>
      <c r="Q39" s="166">
        <v>131.06</v>
      </c>
      <c r="R39" s="167">
        <v>99.71</v>
      </c>
    </row>
    <row r="40" spans="1:18" s="95" customFormat="1" ht="15">
      <c r="A40" s="225"/>
      <c r="B40" s="226"/>
      <c r="C40" s="226"/>
      <c r="D40" s="96"/>
      <c r="E40" s="96"/>
      <c r="F40" s="102" t="s">
        <v>314</v>
      </c>
      <c r="G40" s="291"/>
      <c r="H40" s="103">
        <v>1200699476.67</v>
      </c>
      <c r="I40" s="103">
        <v>776170759.6800001</v>
      </c>
      <c r="J40" s="103">
        <v>110751265.99000001</v>
      </c>
      <c r="K40" s="103">
        <v>313777451</v>
      </c>
      <c r="L40" s="128">
        <v>64.64321628861029</v>
      </c>
      <c r="M40" s="128">
        <v>9.22389558269449</v>
      </c>
      <c r="N40" s="128">
        <v>26.132888128695214</v>
      </c>
      <c r="O40" s="170">
        <v>109.48902451919362</v>
      </c>
      <c r="P40" s="170">
        <v>110.3934468121716</v>
      </c>
      <c r="Q40" s="170">
        <v>109.41569050865077</v>
      </c>
      <c r="R40" s="171">
        <v>107.33910568447966</v>
      </c>
    </row>
    <row r="41" spans="1:18" ht="12.75">
      <c r="A41" s="237">
        <v>2</v>
      </c>
      <c r="B41" s="238">
        <v>61</v>
      </c>
      <c r="C41" s="238">
        <v>0</v>
      </c>
      <c r="D41" s="117">
        <v>0</v>
      </c>
      <c r="E41" s="117">
        <v>2</v>
      </c>
      <c r="F41" s="19"/>
      <c r="G41" s="54" t="s">
        <v>315</v>
      </c>
      <c r="H41" s="11">
        <v>95203310.29</v>
      </c>
      <c r="I41" s="60">
        <v>46182602.57</v>
      </c>
      <c r="J41" s="11">
        <v>13818248.72</v>
      </c>
      <c r="K41" s="11">
        <v>35202459</v>
      </c>
      <c r="L41" s="66">
        <v>48.5</v>
      </c>
      <c r="M41" s="66">
        <v>14.51</v>
      </c>
      <c r="N41" s="66">
        <v>36.97</v>
      </c>
      <c r="O41" s="166">
        <v>89.07</v>
      </c>
      <c r="P41" s="166">
        <v>89.72</v>
      </c>
      <c r="Q41" s="166">
        <v>67.68</v>
      </c>
      <c r="R41" s="167">
        <v>100.58</v>
      </c>
    </row>
    <row r="42" spans="1:18" ht="12.75">
      <c r="A42" s="237">
        <v>2</v>
      </c>
      <c r="B42" s="238">
        <v>62</v>
      </c>
      <c r="C42" s="238">
        <v>0</v>
      </c>
      <c r="D42" s="117">
        <v>0</v>
      </c>
      <c r="E42" s="117">
        <v>2</v>
      </c>
      <c r="F42" s="19"/>
      <c r="G42" s="54" t="s">
        <v>316</v>
      </c>
      <c r="H42" s="11">
        <v>117236380.22</v>
      </c>
      <c r="I42" s="60">
        <v>55325181.94</v>
      </c>
      <c r="J42" s="11">
        <v>15727558.28</v>
      </c>
      <c r="K42" s="11">
        <v>46183640</v>
      </c>
      <c r="L42" s="66">
        <v>47.19</v>
      </c>
      <c r="M42" s="66">
        <v>13.41</v>
      </c>
      <c r="N42" s="66">
        <v>39.39</v>
      </c>
      <c r="O42" s="166">
        <v>107.28</v>
      </c>
      <c r="P42" s="166">
        <v>110.68</v>
      </c>
      <c r="Q42" s="166">
        <v>116.83</v>
      </c>
      <c r="R42" s="167">
        <v>100.77</v>
      </c>
    </row>
    <row r="43" spans="1:18" ht="12.75">
      <c r="A43" s="237">
        <v>2</v>
      </c>
      <c r="B43" s="238">
        <v>65</v>
      </c>
      <c r="C43" s="238">
        <v>0</v>
      </c>
      <c r="D43" s="117">
        <v>0</v>
      </c>
      <c r="E43" s="117">
        <v>2</v>
      </c>
      <c r="F43" s="19"/>
      <c r="G43" s="54" t="s">
        <v>317</v>
      </c>
      <c r="H43" s="11">
        <v>124215948.85</v>
      </c>
      <c r="I43" s="60">
        <v>59021550.73</v>
      </c>
      <c r="J43" s="11">
        <v>26102733.12</v>
      </c>
      <c r="K43" s="11">
        <v>39091665</v>
      </c>
      <c r="L43" s="66">
        <v>47.51</v>
      </c>
      <c r="M43" s="66">
        <v>21.01</v>
      </c>
      <c r="N43" s="66">
        <v>31.47</v>
      </c>
      <c r="O43" s="166">
        <v>139.4</v>
      </c>
      <c r="P43" s="166">
        <v>116.72</v>
      </c>
      <c r="Q43" s="166">
        <v>144.25</v>
      </c>
      <c r="R43" s="167">
        <v>191.24</v>
      </c>
    </row>
    <row r="44" spans="1:18" s="286" customFormat="1" ht="12.75">
      <c r="A44" s="308">
        <v>2</v>
      </c>
      <c r="B44" s="309">
        <v>64</v>
      </c>
      <c r="C44" s="309">
        <v>0</v>
      </c>
      <c r="D44" s="310">
        <v>0</v>
      </c>
      <c r="E44" s="310">
        <v>2</v>
      </c>
      <c r="F44" s="281"/>
      <c r="G44" s="292" t="s">
        <v>318</v>
      </c>
      <c r="H44" s="282">
        <v>864043837.31</v>
      </c>
      <c r="I44" s="282">
        <v>615641424.44</v>
      </c>
      <c r="J44" s="282">
        <v>55102725.87</v>
      </c>
      <c r="K44" s="282">
        <v>193299687</v>
      </c>
      <c r="L44" s="303">
        <v>71.25</v>
      </c>
      <c r="M44" s="303">
        <v>6.37</v>
      </c>
      <c r="N44" s="303">
        <v>22.37</v>
      </c>
      <c r="O44" s="306">
        <v>109.18</v>
      </c>
      <c r="P44" s="306">
        <v>111.71</v>
      </c>
      <c r="Q44" s="306">
        <v>111.88</v>
      </c>
      <c r="R44" s="307">
        <v>101.17</v>
      </c>
    </row>
    <row r="45" spans="1:18" s="95" customFormat="1" ht="15">
      <c r="A45" s="225"/>
      <c r="B45" s="226"/>
      <c r="C45" s="226"/>
      <c r="D45" s="96"/>
      <c r="E45" s="96"/>
      <c r="F45" s="102" t="s">
        <v>319</v>
      </c>
      <c r="G45" s="291"/>
      <c r="H45" s="103">
        <v>1674154687.76</v>
      </c>
      <c r="I45" s="103">
        <v>926588976.7900002</v>
      </c>
      <c r="J45" s="103">
        <v>232906876.96999997</v>
      </c>
      <c r="K45" s="103">
        <v>514658834</v>
      </c>
      <c r="L45" s="128">
        <v>55.34667635938503</v>
      </c>
      <c r="M45" s="128">
        <v>13.91190901729796</v>
      </c>
      <c r="N45" s="128">
        <v>30.74141462331702</v>
      </c>
      <c r="O45" s="170">
        <v>103.58137784897391</v>
      </c>
      <c r="P45" s="170">
        <v>105.52368591652484</v>
      </c>
      <c r="Q45" s="170">
        <v>96.97257704085031</v>
      </c>
      <c r="R45" s="171">
        <v>103.34398113820482</v>
      </c>
    </row>
    <row r="46" spans="1:18" s="95" customFormat="1" ht="15">
      <c r="A46" s="225"/>
      <c r="B46" s="226"/>
      <c r="C46" s="226"/>
      <c r="D46" s="96"/>
      <c r="E46" s="96"/>
      <c r="F46" s="102" t="s">
        <v>320</v>
      </c>
      <c r="G46" s="291"/>
      <c r="H46" s="103">
        <v>550698858.47</v>
      </c>
      <c r="I46" s="104">
        <v>321398760.8</v>
      </c>
      <c r="J46" s="103">
        <v>78530453.66999997</v>
      </c>
      <c r="K46" s="103">
        <v>150769644</v>
      </c>
      <c r="L46" s="128">
        <v>58.361980573727415</v>
      </c>
      <c r="M46" s="128">
        <v>14.26014462571798</v>
      </c>
      <c r="N46" s="128">
        <v>27.3778748005546</v>
      </c>
      <c r="O46" s="170">
        <v>106.8360610978863</v>
      </c>
      <c r="P46" s="170">
        <v>106.15738616676819</v>
      </c>
      <c r="Q46" s="170">
        <v>107.73450628183974</v>
      </c>
      <c r="R46" s="171">
        <v>107.83728660404684</v>
      </c>
    </row>
    <row r="47" spans="1:18" ht="12.75">
      <c r="A47" s="237">
        <v>2</v>
      </c>
      <c r="B47" s="238">
        <v>2</v>
      </c>
      <c r="C47" s="238">
        <v>1</v>
      </c>
      <c r="D47" s="117">
        <v>1</v>
      </c>
      <c r="E47" s="117">
        <v>0</v>
      </c>
      <c r="F47" s="107"/>
      <c r="G47" s="54" t="s">
        <v>321</v>
      </c>
      <c r="H47" s="11">
        <v>23786018.3</v>
      </c>
      <c r="I47" s="60">
        <v>10809832.35</v>
      </c>
      <c r="J47" s="11">
        <v>5168657.95</v>
      </c>
      <c r="K47" s="11">
        <v>7807528</v>
      </c>
      <c r="L47" s="66">
        <v>45.44</v>
      </c>
      <c r="M47" s="66">
        <v>21.72</v>
      </c>
      <c r="N47" s="66">
        <v>32.82</v>
      </c>
      <c r="O47" s="166">
        <v>108.04</v>
      </c>
      <c r="P47" s="166">
        <v>111.04</v>
      </c>
      <c r="Q47" s="166">
        <v>108.13</v>
      </c>
      <c r="R47" s="167">
        <v>104.1</v>
      </c>
    </row>
    <row r="48" spans="1:18" ht="12.75">
      <c r="A48" s="237">
        <v>2</v>
      </c>
      <c r="B48" s="238">
        <v>21</v>
      </c>
      <c r="C48" s="238">
        <v>1</v>
      </c>
      <c r="D48" s="117">
        <v>1</v>
      </c>
      <c r="E48" s="117">
        <v>0</v>
      </c>
      <c r="F48" s="107"/>
      <c r="G48" s="54" t="s">
        <v>322</v>
      </c>
      <c r="H48" s="11">
        <v>13212559.18</v>
      </c>
      <c r="I48" s="60">
        <v>5666054.57</v>
      </c>
      <c r="J48" s="11">
        <v>3214875.61</v>
      </c>
      <c r="K48" s="11">
        <v>4331629</v>
      </c>
      <c r="L48" s="66">
        <v>42.88</v>
      </c>
      <c r="M48" s="66">
        <v>24.33</v>
      </c>
      <c r="N48" s="66">
        <v>32.78</v>
      </c>
      <c r="O48" s="166">
        <v>111.63</v>
      </c>
      <c r="P48" s="166">
        <v>112.56</v>
      </c>
      <c r="Q48" s="166">
        <v>124.73</v>
      </c>
      <c r="R48" s="167">
        <v>102.53</v>
      </c>
    </row>
    <row r="49" spans="1:18" ht="12.75">
      <c r="A49" s="237">
        <v>2</v>
      </c>
      <c r="B49" s="238">
        <v>1</v>
      </c>
      <c r="C49" s="238">
        <v>1</v>
      </c>
      <c r="D49" s="117">
        <v>1</v>
      </c>
      <c r="E49" s="117">
        <v>0</v>
      </c>
      <c r="F49" s="107"/>
      <c r="G49" s="54" t="s">
        <v>323</v>
      </c>
      <c r="H49" s="11">
        <v>32161370.44</v>
      </c>
      <c r="I49" s="60">
        <v>20087104.33</v>
      </c>
      <c r="J49" s="11">
        <v>3864307.11</v>
      </c>
      <c r="K49" s="11">
        <v>8209959</v>
      </c>
      <c r="L49" s="66">
        <v>62.45</v>
      </c>
      <c r="M49" s="66">
        <v>12.01</v>
      </c>
      <c r="N49" s="66">
        <v>25.52</v>
      </c>
      <c r="O49" s="166">
        <v>98.42</v>
      </c>
      <c r="P49" s="166">
        <v>97.62</v>
      </c>
      <c r="Q49" s="166">
        <v>93.68</v>
      </c>
      <c r="R49" s="167">
        <v>102.91</v>
      </c>
    </row>
    <row r="50" spans="1:18" ht="12.75">
      <c r="A50" s="237">
        <v>2</v>
      </c>
      <c r="B50" s="238">
        <v>9</v>
      </c>
      <c r="C50" s="238">
        <v>1</v>
      </c>
      <c r="D50" s="117">
        <v>1</v>
      </c>
      <c r="E50" s="117">
        <v>0</v>
      </c>
      <c r="F50" s="107"/>
      <c r="G50" s="54" t="s">
        <v>324</v>
      </c>
      <c r="H50" s="11">
        <v>10411249.46</v>
      </c>
      <c r="I50" s="60">
        <v>4745628.63</v>
      </c>
      <c r="J50" s="11">
        <v>1592811.83</v>
      </c>
      <c r="K50" s="11">
        <v>4072809</v>
      </c>
      <c r="L50" s="66">
        <v>45.58</v>
      </c>
      <c r="M50" s="66">
        <v>15.29</v>
      </c>
      <c r="N50" s="66">
        <v>39.11</v>
      </c>
      <c r="O50" s="166">
        <v>96.29</v>
      </c>
      <c r="P50" s="166">
        <v>111.69</v>
      </c>
      <c r="Q50" s="166">
        <v>62.81</v>
      </c>
      <c r="R50" s="167">
        <v>101.13</v>
      </c>
    </row>
    <row r="51" spans="1:18" ht="12.75">
      <c r="A51" s="237">
        <v>2</v>
      </c>
      <c r="B51" s="238">
        <v>8</v>
      </c>
      <c r="C51" s="238">
        <v>1</v>
      </c>
      <c r="D51" s="117">
        <v>1</v>
      </c>
      <c r="E51" s="117">
        <v>0</v>
      </c>
      <c r="F51" s="107"/>
      <c r="G51" s="54" t="s">
        <v>325</v>
      </c>
      <c r="H51" s="11">
        <v>4563262.7</v>
      </c>
      <c r="I51" s="60">
        <v>2729862.26</v>
      </c>
      <c r="J51" s="11">
        <v>485660.44</v>
      </c>
      <c r="K51" s="11">
        <v>1347740</v>
      </c>
      <c r="L51" s="66">
        <v>59.82</v>
      </c>
      <c r="M51" s="66">
        <v>10.64</v>
      </c>
      <c r="N51" s="66">
        <v>29.53</v>
      </c>
      <c r="O51" s="166">
        <v>87.35</v>
      </c>
      <c r="P51" s="166">
        <v>84.69</v>
      </c>
      <c r="Q51" s="166">
        <v>82.58</v>
      </c>
      <c r="R51" s="167">
        <v>95.39</v>
      </c>
    </row>
    <row r="52" spans="1:18" ht="12.75">
      <c r="A52" s="237">
        <v>2</v>
      </c>
      <c r="B52" s="238">
        <v>2</v>
      </c>
      <c r="C52" s="238">
        <v>2</v>
      </c>
      <c r="D52" s="117">
        <v>1</v>
      </c>
      <c r="E52" s="117">
        <v>0</v>
      </c>
      <c r="F52" s="107"/>
      <c r="G52" s="54" t="s">
        <v>326</v>
      </c>
      <c r="H52" s="11">
        <v>25425331.58</v>
      </c>
      <c r="I52" s="60">
        <v>14515970.54</v>
      </c>
      <c r="J52" s="11">
        <v>4090643.04</v>
      </c>
      <c r="K52" s="11">
        <v>6818718</v>
      </c>
      <c r="L52" s="66">
        <v>57.09</v>
      </c>
      <c r="M52" s="66">
        <v>16.08</v>
      </c>
      <c r="N52" s="66">
        <v>26.81</v>
      </c>
      <c r="O52" s="166">
        <v>105.97</v>
      </c>
      <c r="P52" s="166">
        <v>114.8</v>
      </c>
      <c r="Q52" s="166">
        <v>80.08</v>
      </c>
      <c r="R52" s="167">
        <v>109.26</v>
      </c>
    </row>
    <row r="53" spans="1:18" ht="12.75">
      <c r="A53" s="237">
        <v>2</v>
      </c>
      <c r="B53" s="238">
        <v>3</v>
      </c>
      <c r="C53" s="238">
        <v>1</v>
      </c>
      <c r="D53" s="117">
        <v>1</v>
      </c>
      <c r="E53" s="117">
        <v>0</v>
      </c>
      <c r="F53" s="107"/>
      <c r="G53" s="54" t="s">
        <v>327</v>
      </c>
      <c r="H53" s="11">
        <v>59624098.53</v>
      </c>
      <c r="I53" s="60">
        <v>41297404.79</v>
      </c>
      <c r="J53" s="11">
        <v>5130925.74</v>
      </c>
      <c r="K53" s="11">
        <v>13195768</v>
      </c>
      <c r="L53" s="66">
        <v>69.26</v>
      </c>
      <c r="M53" s="66">
        <v>8.6</v>
      </c>
      <c r="N53" s="66">
        <v>22.13</v>
      </c>
      <c r="O53" s="166">
        <v>109.7</v>
      </c>
      <c r="P53" s="166">
        <v>112.07</v>
      </c>
      <c r="Q53" s="166">
        <v>103.69</v>
      </c>
      <c r="R53" s="167">
        <v>105.1</v>
      </c>
    </row>
    <row r="54" spans="1:18" ht="12.75">
      <c r="A54" s="237">
        <v>2</v>
      </c>
      <c r="B54" s="238">
        <v>5</v>
      </c>
      <c r="C54" s="238">
        <v>1</v>
      </c>
      <c r="D54" s="117">
        <v>1</v>
      </c>
      <c r="E54" s="117">
        <v>0</v>
      </c>
      <c r="F54" s="107"/>
      <c r="G54" s="54" t="s">
        <v>328</v>
      </c>
      <c r="H54" s="11">
        <v>16356501.91</v>
      </c>
      <c r="I54" s="60">
        <v>9333731.66</v>
      </c>
      <c r="J54" s="11">
        <v>2310050.25</v>
      </c>
      <c r="K54" s="11">
        <v>4712720</v>
      </c>
      <c r="L54" s="66">
        <v>57.06</v>
      </c>
      <c r="M54" s="66">
        <v>14.12</v>
      </c>
      <c r="N54" s="66">
        <v>28.81</v>
      </c>
      <c r="O54" s="166">
        <v>103.7</v>
      </c>
      <c r="P54" s="166">
        <v>104.19</v>
      </c>
      <c r="Q54" s="166">
        <v>122.27</v>
      </c>
      <c r="R54" s="167">
        <v>95.69</v>
      </c>
    </row>
    <row r="55" spans="1:18" ht="12.75">
      <c r="A55" s="237">
        <v>2</v>
      </c>
      <c r="B55" s="238">
        <v>21</v>
      </c>
      <c r="C55" s="238">
        <v>2</v>
      </c>
      <c r="D55" s="117">
        <v>1</v>
      </c>
      <c r="E55" s="117">
        <v>0</v>
      </c>
      <c r="F55" s="107"/>
      <c r="G55" s="54" t="s">
        <v>329</v>
      </c>
      <c r="H55" s="11">
        <v>3887381.71</v>
      </c>
      <c r="I55" s="60">
        <v>1705429.71</v>
      </c>
      <c r="J55" s="11">
        <v>573504</v>
      </c>
      <c r="K55" s="11">
        <v>1608448</v>
      </c>
      <c r="L55" s="66">
        <v>43.87</v>
      </c>
      <c r="M55" s="66">
        <v>14.75</v>
      </c>
      <c r="N55" s="66">
        <v>41.37</v>
      </c>
      <c r="O55" s="166">
        <v>91.37</v>
      </c>
      <c r="P55" s="166">
        <v>98.35</v>
      </c>
      <c r="Q55" s="166">
        <v>40.46</v>
      </c>
      <c r="R55" s="167">
        <v>145.77</v>
      </c>
    </row>
    <row r="56" spans="1:18" ht="12.75">
      <c r="A56" s="237">
        <v>2</v>
      </c>
      <c r="B56" s="238">
        <v>7</v>
      </c>
      <c r="C56" s="238">
        <v>1</v>
      </c>
      <c r="D56" s="117">
        <v>1</v>
      </c>
      <c r="E56" s="117">
        <v>0</v>
      </c>
      <c r="F56" s="107"/>
      <c r="G56" s="54" t="s">
        <v>330</v>
      </c>
      <c r="H56" s="11">
        <v>13775547.86</v>
      </c>
      <c r="I56" s="60">
        <v>6793077.86</v>
      </c>
      <c r="J56" s="11">
        <v>2099944</v>
      </c>
      <c r="K56" s="11">
        <v>4882526</v>
      </c>
      <c r="L56" s="66">
        <v>49.31</v>
      </c>
      <c r="M56" s="66">
        <v>15.24</v>
      </c>
      <c r="N56" s="66">
        <v>35.44</v>
      </c>
      <c r="O56" s="166">
        <v>99.31</v>
      </c>
      <c r="P56" s="166">
        <v>91.11</v>
      </c>
      <c r="Q56" s="166">
        <v>108.09</v>
      </c>
      <c r="R56" s="167">
        <v>109.15</v>
      </c>
    </row>
    <row r="57" spans="1:18" ht="12.75">
      <c r="A57" s="237">
        <v>2</v>
      </c>
      <c r="B57" s="238">
        <v>6</v>
      </c>
      <c r="C57" s="238">
        <v>1</v>
      </c>
      <c r="D57" s="117">
        <v>1</v>
      </c>
      <c r="E57" s="117">
        <v>0</v>
      </c>
      <c r="F57" s="107"/>
      <c r="G57" s="54" t="s">
        <v>331</v>
      </c>
      <c r="H57" s="11">
        <v>11367942.92</v>
      </c>
      <c r="I57" s="60">
        <v>5193197.65</v>
      </c>
      <c r="J57" s="11">
        <v>4837158.27</v>
      </c>
      <c r="K57" s="11">
        <v>1337587</v>
      </c>
      <c r="L57" s="66">
        <v>45.68</v>
      </c>
      <c r="M57" s="66">
        <v>42.55</v>
      </c>
      <c r="N57" s="66">
        <v>11.76</v>
      </c>
      <c r="O57" s="166">
        <v>129.26</v>
      </c>
      <c r="P57" s="166">
        <v>73</v>
      </c>
      <c r="Q57" s="166">
        <v>1279.26</v>
      </c>
      <c r="R57" s="167">
        <v>102.64</v>
      </c>
    </row>
    <row r="58" spans="1:18" ht="12.75">
      <c r="A58" s="237">
        <v>2</v>
      </c>
      <c r="B58" s="238">
        <v>8</v>
      </c>
      <c r="C58" s="238">
        <v>2</v>
      </c>
      <c r="D58" s="117">
        <v>1</v>
      </c>
      <c r="E58" s="117">
        <v>0</v>
      </c>
      <c r="F58" s="107"/>
      <c r="G58" s="54" t="s">
        <v>332</v>
      </c>
      <c r="H58" s="11">
        <v>19448487.29</v>
      </c>
      <c r="I58" s="60">
        <v>11433352.39</v>
      </c>
      <c r="J58" s="11">
        <v>2976974.9</v>
      </c>
      <c r="K58" s="11">
        <v>5038160</v>
      </c>
      <c r="L58" s="66">
        <v>58.78</v>
      </c>
      <c r="M58" s="66">
        <v>15.3</v>
      </c>
      <c r="N58" s="66">
        <v>25.9</v>
      </c>
      <c r="O58" s="166">
        <v>108.59</v>
      </c>
      <c r="P58" s="166">
        <v>107.6</v>
      </c>
      <c r="Q58" s="166">
        <v>111.18</v>
      </c>
      <c r="R58" s="167">
        <v>109.34</v>
      </c>
    </row>
    <row r="59" spans="1:18" ht="12.75">
      <c r="A59" s="237">
        <v>2</v>
      </c>
      <c r="B59" s="238">
        <v>6</v>
      </c>
      <c r="C59" s="238">
        <v>2</v>
      </c>
      <c r="D59" s="117">
        <v>1</v>
      </c>
      <c r="E59" s="117">
        <v>0</v>
      </c>
      <c r="F59" s="107"/>
      <c r="G59" s="54" t="s">
        <v>333</v>
      </c>
      <c r="H59" s="11">
        <v>7490459.59</v>
      </c>
      <c r="I59" s="60">
        <v>3631285.18</v>
      </c>
      <c r="J59" s="11">
        <v>1436996.41</v>
      </c>
      <c r="K59" s="11">
        <v>2422178</v>
      </c>
      <c r="L59" s="66">
        <v>48.47</v>
      </c>
      <c r="M59" s="66">
        <v>19.18</v>
      </c>
      <c r="N59" s="66">
        <v>32.33</v>
      </c>
      <c r="O59" s="166">
        <v>96.46</v>
      </c>
      <c r="P59" s="166">
        <v>95.38</v>
      </c>
      <c r="Q59" s="166">
        <v>89.14</v>
      </c>
      <c r="R59" s="167">
        <v>103.25</v>
      </c>
    </row>
    <row r="60" spans="1:18" ht="12.75">
      <c r="A60" s="237">
        <v>2</v>
      </c>
      <c r="B60" s="238">
        <v>8</v>
      </c>
      <c r="C60" s="238">
        <v>3</v>
      </c>
      <c r="D60" s="117">
        <v>1</v>
      </c>
      <c r="E60" s="117">
        <v>0</v>
      </c>
      <c r="F60" s="107"/>
      <c r="G60" s="54" t="s">
        <v>334</v>
      </c>
      <c r="H60" s="11">
        <v>8665929.16</v>
      </c>
      <c r="I60" s="60">
        <v>4406089.34</v>
      </c>
      <c r="J60" s="11">
        <v>2087209.82</v>
      </c>
      <c r="K60" s="11">
        <v>2172630</v>
      </c>
      <c r="L60" s="66">
        <v>50.84</v>
      </c>
      <c r="M60" s="66">
        <v>24.08</v>
      </c>
      <c r="N60" s="66">
        <v>25.07</v>
      </c>
      <c r="O60" s="166">
        <v>99.59</v>
      </c>
      <c r="P60" s="166">
        <v>99.53</v>
      </c>
      <c r="Q60" s="166">
        <v>94.42</v>
      </c>
      <c r="R60" s="167">
        <v>105.24</v>
      </c>
    </row>
    <row r="61" spans="1:18" ht="12.75">
      <c r="A61" s="237">
        <v>2</v>
      </c>
      <c r="B61" s="238">
        <v>10</v>
      </c>
      <c r="C61" s="238">
        <v>1</v>
      </c>
      <c r="D61" s="117">
        <v>1</v>
      </c>
      <c r="E61" s="117">
        <v>0</v>
      </c>
      <c r="F61" s="107"/>
      <c r="G61" s="54" t="s">
        <v>335</v>
      </c>
      <c r="H61" s="11">
        <v>15576755.4</v>
      </c>
      <c r="I61" s="60">
        <v>8371887.68</v>
      </c>
      <c r="J61" s="11">
        <v>2610862.72</v>
      </c>
      <c r="K61" s="11">
        <v>4594005</v>
      </c>
      <c r="L61" s="66">
        <v>53.74</v>
      </c>
      <c r="M61" s="66">
        <v>16.76</v>
      </c>
      <c r="N61" s="66">
        <v>29.49</v>
      </c>
      <c r="O61" s="166">
        <v>104.02</v>
      </c>
      <c r="P61" s="166">
        <v>92.47</v>
      </c>
      <c r="Q61" s="166">
        <v>155.69</v>
      </c>
      <c r="R61" s="167">
        <v>108.24</v>
      </c>
    </row>
    <row r="62" spans="1:18" ht="12.75">
      <c r="A62" s="237">
        <v>2</v>
      </c>
      <c r="B62" s="238">
        <v>11</v>
      </c>
      <c r="C62" s="238">
        <v>1</v>
      </c>
      <c r="D62" s="117">
        <v>1</v>
      </c>
      <c r="E62" s="117">
        <v>0</v>
      </c>
      <c r="F62" s="107"/>
      <c r="G62" s="54" t="s">
        <v>336</v>
      </c>
      <c r="H62" s="11">
        <v>74588132.05</v>
      </c>
      <c r="I62" s="60">
        <v>43629611.55</v>
      </c>
      <c r="J62" s="11">
        <v>5684380.5</v>
      </c>
      <c r="K62" s="11">
        <v>25274140</v>
      </c>
      <c r="L62" s="66">
        <v>58.49</v>
      </c>
      <c r="M62" s="66">
        <v>7.62</v>
      </c>
      <c r="N62" s="66">
        <v>33.88</v>
      </c>
      <c r="O62" s="166">
        <v>118.83</v>
      </c>
      <c r="P62" s="166">
        <v>115.75</v>
      </c>
      <c r="Q62" s="166">
        <v>99.8</v>
      </c>
      <c r="R62" s="167">
        <v>130.42</v>
      </c>
    </row>
    <row r="63" spans="1:18" ht="12.75">
      <c r="A63" s="237">
        <v>2</v>
      </c>
      <c r="B63" s="238">
        <v>8</v>
      </c>
      <c r="C63" s="238">
        <v>4</v>
      </c>
      <c r="D63" s="117">
        <v>1</v>
      </c>
      <c r="E63" s="117">
        <v>0</v>
      </c>
      <c r="F63" s="107"/>
      <c r="G63" s="54" t="s">
        <v>337</v>
      </c>
      <c r="H63" s="11">
        <v>13022527.4</v>
      </c>
      <c r="I63" s="60">
        <v>6265611.26</v>
      </c>
      <c r="J63" s="11">
        <v>1970456.14</v>
      </c>
      <c r="K63" s="11">
        <v>4786460</v>
      </c>
      <c r="L63" s="66">
        <v>48.11</v>
      </c>
      <c r="M63" s="66">
        <v>15.13</v>
      </c>
      <c r="N63" s="66">
        <v>36.75</v>
      </c>
      <c r="O63" s="166">
        <v>93.1</v>
      </c>
      <c r="P63" s="166">
        <v>105.8</v>
      </c>
      <c r="Q63" s="166">
        <v>59.36</v>
      </c>
      <c r="R63" s="167">
        <v>100.86</v>
      </c>
    </row>
    <row r="64" spans="1:18" ht="12.75">
      <c r="A64" s="237">
        <v>2</v>
      </c>
      <c r="B64" s="238">
        <v>14</v>
      </c>
      <c r="C64" s="238">
        <v>1</v>
      </c>
      <c r="D64" s="117">
        <v>1</v>
      </c>
      <c r="E64" s="117">
        <v>0</v>
      </c>
      <c r="F64" s="107"/>
      <c r="G64" s="54" t="s">
        <v>338</v>
      </c>
      <c r="H64" s="11">
        <v>26624501.39</v>
      </c>
      <c r="I64" s="60">
        <v>16520817.13</v>
      </c>
      <c r="J64" s="11">
        <v>2898991.26</v>
      </c>
      <c r="K64" s="11">
        <v>7204693</v>
      </c>
      <c r="L64" s="66">
        <v>62.05</v>
      </c>
      <c r="M64" s="66">
        <v>10.88</v>
      </c>
      <c r="N64" s="66">
        <v>27.06</v>
      </c>
      <c r="O64" s="166">
        <v>103.25</v>
      </c>
      <c r="P64" s="166">
        <v>106.38</v>
      </c>
      <c r="Q64" s="166">
        <v>91.6</v>
      </c>
      <c r="R64" s="167">
        <v>101.6</v>
      </c>
    </row>
    <row r="65" spans="1:18" ht="12.75">
      <c r="A65" s="237">
        <v>2</v>
      </c>
      <c r="B65" s="238">
        <v>15</v>
      </c>
      <c r="C65" s="238">
        <v>1</v>
      </c>
      <c r="D65" s="117">
        <v>1</v>
      </c>
      <c r="E65" s="117">
        <v>0</v>
      </c>
      <c r="F65" s="107"/>
      <c r="G65" s="54" t="s">
        <v>339</v>
      </c>
      <c r="H65" s="11">
        <v>23942383.76</v>
      </c>
      <c r="I65" s="60">
        <v>15807699.34</v>
      </c>
      <c r="J65" s="11">
        <v>2391199.42</v>
      </c>
      <c r="K65" s="11">
        <v>5743485</v>
      </c>
      <c r="L65" s="66">
        <v>66.02</v>
      </c>
      <c r="M65" s="66">
        <v>9.98</v>
      </c>
      <c r="N65" s="66">
        <v>23.98</v>
      </c>
      <c r="O65" s="166">
        <v>105.86</v>
      </c>
      <c r="P65" s="166">
        <v>108.08</v>
      </c>
      <c r="Q65" s="166">
        <v>96.48</v>
      </c>
      <c r="R65" s="167">
        <v>104.18</v>
      </c>
    </row>
    <row r="66" spans="1:18" ht="12.75">
      <c r="A66" s="237">
        <v>2</v>
      </c>
      <c r="B66" s="238">
        <v>6</v>
      </c>
      <c r="C66" s="238">
        <v>3</v>
      </c>
      <c r="D66" s="117">
        <v>1</v>
      </c>
      <c r="E66" s="117">
        <v>0</v>
      </c>
      <c r="F66" s="107"/>
      <c r="G66" s="54" t="s">
        <v>340</v>
      </c>
      <c r="H66" s="11">
        <v>4655176.54</v>
      </c>
      <c r="I66" s="60">
        <v>2891375.33</v>
      </c>
      <c r="J66" s="11">
        <v>956841.21</v>
      </c>
      <c r="K66" s="11">
        <v>806960</v>
      </c>
      <c r="L66" s="66">
        <v>62.11</v>
      </c>
      <c r="M66" s="66">
        <v>20.55</v>
      </c>
      <c r="N66" s="66">
        <v>17.33</v>
      </c>
      <c r="O66" s="166">
        <v>106.18</v>
      </c>
      <c r="P66" s="166">
        <v>100.56</v>
      </c>
      <c r="Q66" s="166">
        <v>144.55</v>
      </c>
      <c r="R66" s="167">
        <v>95.25</v>
      </c>
    </row>
    <row r="67" spans="1:18" ht="12.75">
      <c r="A67" s="237">
        <v>2</v>
      </c>
      <c r="B67" s="238">
        <v>2</v>
      </c>
      <c r="C67" s="238">
        <v>3</v>
      </c>
      <c r="D67" s="117">
        <v>1</v>
      </c>
      <c r="E67" s="117">
        <v>0</v>
      </c>
      <c r="F67" s="107"/>
      <c r="G67" s="54" t="s">
        <v>341</v>
      </c>
      <c r="H67" s="11">
        <v>5381656.04</v>
      </c>
      <c r="I67" s="60">
        <v>2240076.88</v>
      </c>
      <c r="J67" s="11">
        <v>1183195.16</v>
      </c>
      <c r="K67" s="11">
        <v>1958384</v>
      </c>
      <c r="L67" s="66">
        <v>41.62</v>
      </c>
      <c r="M67" s="66">
        <v>21.98</v>
      </c>
      <c r="N67" s="66">
        <v>36.38</v>
      </c>
      <c r="O67" s="166">
        <v>109.7</v>
      </c>
      <c r="P67" s="166">
        <v>109.22</v>
      </c>
      <c r="Q67" s="166">
        <v>111.39</v>
      </c>
      <c r="R67" s="167">
        <v>109.25</v>
      </c>
    </row>
    <row r="68" spans="1:18" ht="12.75">
      <c r="A68" s="237">
        <v>2</v>
      </c>
      <c r="B68" s="238">
        <v>2</v>
      </c>
      <c r="C68" s="238">
        <v>4</v>
      </c>
      <c r="D68" s="117">
        <v>1</v>
      </c>
      <c r="E68" s="117">
        <v>0</v>
      </c>
      <c r="F68" s="107"/>
      <c r="G68" s="54" t="s">
        <v>342</v>
      </c>
      <c r="H68" s="11">
        <v>4087077.54</v>
      </c>
      <c r="I68" s="60">
        <v>1912358.36</v>
      </c>
      <c r="J68" s="11">
        <v>796954.18</v>
      </c>
      <c r="K68" s="11">
        <v>1377765</v>
      </c>
      <c r="L68" s="66">
        <v>46.79</v>
      </c>
      <c r="M68" s="66">
        <v>19.49</v>
      </c>
      <c r="N68" s="66">
        <v>33.71</v>
      </c>
      <c r="O68" s="166">
        <v>121.65</v>
      </c>
      <c r="P68" s="166">
        <v>131.67</v>
      </c>
      <c r="Q68" s="166">
        <v>126.4</v>
      </c>
      <c r="R68" s="167">
        <v>107.91</v>
      </c>
    </row>
    <row r="69" spans="1:18" ht="12.75">
      <c r="A69" s="237">
        <v>2</v>
      </c>
      <c r="B69" s="238">
        <v>8</v>
      </c>
      <c r="C69" s="238">
        <v>5</v>
      </c>
      <c r="D69" s="117">
        <v>1</v>
      </c>
      <c r="E69" s="117">
        <v>0</v>
      </c>
      <c r="F69" s="107"/>
      <c r="G69" s="54" t="s">
        <v>343</v>
      </c>
      <c r="H69" s="11">
        <v>5729216.81</v>
      </c>
      <c r="I69" s="60">
        <v>3888257.13</v>
      </c>
      <c r="J69" s="11">
        <v>666113.68</v>
      </c>
      <c r="K69" s="11">
        <v>1174846</v>
      </c>
      <c r="L69" s="66">
        <v>67.86</v>
      </c>
      <c r="M69" s="66">
        <v>11.62</v>
      </c>
      <c r="N69" s="66">
        <v>20.5</v>
      </c>
      <c r="O69" s="166">
        <v>110.17</v>
      </c>
      <c r="P69" s="166">
        <v>120.23</v>
      </c>
      <c r="Q69" s="166">
        <v>86.93</v>
      </c>
      <c r="R69" s="167">
        <v>97.89</v>
      </c>
    </row>
    <row r="70" spans="1:18" ht="12.75">
      <c r="A70" s="237">
        <v>2</v>
      </c>
      <c r="B70" s="238">
        <v>21</v>
      </c>
      <c r="C70" s="238">
        <v>3</v>
      </c>
      <c r="D70" s="117">
        <v>1</v>
      </c>
      <c r="E70" s="117">
        <v>0</v>
      </c>
      <c r="F70" s="107"/>
      <c r="G70" s="54" t="s">
        <v>344</v>
      </c>
      <c r="H70" s="11">
        <v>6723591.15</v>
      </c>
      <c r="I70" s="60">
        <v>5463620.19</v>
      </c>
      <c r="J70" s="11">
        <v>596591.96</v>
      </c>
      <c r="K70" s="11">
        <v>663379</v>
      </c>
      <c r="L70" s="66">
        <v>81.26</v>
      </c>
      <c r="M70" s="66">
        <v>8.87</v>
      </c>
      <c r="N70" s="66">
        <v>9.86</v>
      </c>
      <c r="O70" s="166">
        <v>143.37</v>
      </c>
      <c r="P70" s="166">
        <v>158.51</v>
      </c>
      <c r="Q70" s="166">
        <v>87.49</v>
      </c>
      <c r="R70" s="167">
        <v>118.28</v>
      </c>
    </row>
    <row r="71" spans="1:18" ht="12.75">
      <c r="A71" s="237">
        <v>2</v>
      </c>
      <c r="B71" s="238">
        <v>6</v>
      </c>
      <c r="C71" s="238">
        <v>4</v>
      </c>
      <c r="D71" s="117">
        <v>1</v>
      </c>
      <c r="E71" s="117">
        <v>0</v>
      </c>
      <c r="F71" s="107"/>
      <c r="G71" s="54" t="s">
        <v>345</v>
      </c>
      <c r="H71" s="11">
        <v>8540897.6</v>
      </c>
      <c r="I71" s="60">
        <v>6810563.73</v>
      </c>
      <c r="J71" s="11">
        <v>746633.87</v>
      </c>
      <c r="K71" s="11">
        <v>983700</v>
      </c>
      <c r="L71" s="66">
        <v>79.74</v>
      </c>
      <c r="M71" s="66">
        <v>8.74</v>
      </c>
      <c r="N71" s="66">
        <v>11.51</v>
      </c>
      <c r="O71" s="166">
        <v>137.55</v>
      </c>
      <c r="P71" s="166">
        <v>148.78</v>
      </c>
      <c r="Q71" s="166">
        <v>119.75</v>
      </c>
      <c r="R71" s="167">
        <v>97.57</v>
      </c>
    </row>
    <row r="72" spans="1:18" ht="12.75">
      <c r="A72" s="237">
        <v>2</v>
      </c>
      <c r="B72" s="238">
        <v>19</v>
      </c>
      <c r="C72" s="238">
        <v>1</v>
      </c>
      <c r="D72" s="117">
        <v>1</v>
      </c>
      <c r="E72" s="117">
        <v>0</v>
      </c>
      <c r="F72" s="107"/>
      <c r="G72" s="54" t="s">
        <v>346</v>
      </c>
      <c r="H72" s="11">
        <v>45648982.07</v>
      </c>
      <c r="I72" s="60">
        <v>27139610.69</v>
      </c>
      <c r="J72" s="11">
        <v>7259451.38</v>
      </c>
      <c r="K72" s="11">
        <v>11249920</v>
      </c>
      <c r="L72" s="66">
        <v>59.45</v>
      </c>
      <c r="M72" s="66">
        <v>15.9</v>
      </c>
      <c r="N72" s="66">
        <v>24.64</v>
      </c>
      <c r="O72" s="166">
        <v>115.36</v>
      </c>
      <c r="P72" s="166">
        <v>114.36</v>
      </c>
      <c r="Q72" s="166">
        <v>150.56</v>
      </c>
      <c r="R72" s="167">
        <v>102.11</v>
      </c>
    </row>
    <row r="73" spans="1:18" ht="12.75">
      <c r="A73" s="237">
        <v>2</v>
      </c>
      <c r="B73" s="238">
        <v>19</v>
      </c>
      <c r="C73" s="238">
        <v>2</v>
      </c>
      <c r="D73" s="117">
        <v>1</v>
      </c>
      <c r="E73" s="117">
        <v>0</v>
      </c>
      <c r="F73" s="107"/>
      <c r="G73" s="54" t="s">
        <v>347</v>
      </c>
      <c r="H73" s="11">
        <v>17861021.38</v>
      </c>
      <c r="I73" s="60">
        <v>11001319.52</v>
      </c>
      <c r="J73" s="11">
        <v>2539293.86</v>
      </c>
      <c r="K73" s="11">
        <v>4320408</v>
      </c>
      <c r="L73" s="66">
        <v>61.59</v>
      </c>
      <c r="M73" s="66">
        <v>14.21</v>
      </c>
      <c r="N73" s="66">
        <v>24.18</v>
      </c>
      <c r="O73" s="166">
        <v>84.25</v>
      </c>
      <c r="P73" s="166">
        <v>71.56</v>
      </c>
      <c r="Q73" s="166">
        <v>130.28</v>
      </c>
      <c r="R73" s="167">
        <v>111.48</v>
      </c>
    </row>
    <row r="74" spans="1:18" ht="12.75">
      <c r="A74" s="237">
        <v>2</v>
      </c>
      <c r="B74" s="238">
        <v>10</v>
      </c>
      <c r="C74" s="238">
        <v>2</v>
      </c>
      <c r="D74" s="117">
        <v>1</v>
      </c>
      <c r="E74" s="117">
        <v>0</v>
      </c>
      <c r="F74" s="107"/>
      <c r="G74" s="54" t="s">
        <v>348</v>
      </c>
      <c r="H74" s="11">
        <v>6014547.97</v>
      </c>
      <c r="I74" s="60">
        <v>3616822.37</v>
      </c>
      <c r="J74" s="11">
        <v>1094190.6</v>
      </c>
      <c r="K74" s="11">
        <v>1303535</v>
      </c>
      <c r="L74" s="66">
        <v>60.13</v>
      </c>
      <c r="M74" s="66">
        <v>18.19</v>
      </c>
      <c r="N74" s="66">
        <v>21.67</v>
      </c>
      <c r="O74" s="166">
        <v>116.66</v>
      </c>
      <c r="P74" s="166">
        <v>120</v>
      </c>
      <c r="Q74" s="166">
        <v>120.44</v>
      </c>
      <c r="R74" s="167">
        <v>105.72</v>
      </c>
    </row>
    <row r="75" spans="1:18" ht="12.75">
      <c r="A75" s="237">
        <v>2</v>
      </c>
      <c r="B75" s="238">
        <v>26</v>
      </c>
      <c r="C75" s="238">
        <v>1</v>
      </c>
      <c r="D75" s="117">
        <v>1</v>
      </c>
      <c r="E75" s="117">
        <v>0</v>
      </c>
      <c r="F75" s="107"/>
      <c r="G75" s="54" t="s">
        <v>349</v>
      </c>
      <c r="H75" s="11">
        <v>4315699.05</v>
      </c>
      <c r="I75" s="60">
        <v>2095960.93</v>
      </c>
      <c r="J75" s="11">
        <v>1040511.12</v>
      </c>
      <c r="K75" s="11">
        <v>1179227</v>
      </c>
      <c r="L75" s="66">
        <v>48.56</v>
      </c>
      <c r="M75" s="66">
        <v>24.1</v>
      </c>
      <c r="N75" s="66">
        <v>27.32</v>
      </c>
      <c r="O75" s="166">
        <v>130.83</v>
      </c>
      <c r="P75" s="166">
        <v>132.04</v>
      </c>
      <c r="Q75" s="166">
        <v>169.5</v>
      </c>
      <c r="R75" s="167">
        <v>107.44</v>
      </c>
    </row>
    <row r="76" spans="1:18" ht="12.75">
      <c r="A76" s="237">
        <v>2</v>
      </c>
      <c r="B76" s="238">
        <v>25</v>
      </c>
      <c r="C76" s="238">
        <v>1</v>
      </c>
      <c r="D76" s="117">
        <v>1</v>
      </c>
      <c r="E76" s="117">
        <v>0</v>
      </c>
      <c r="F76" s="107"/>
      <c r="G76" s="54" t="s">
        <v>350</v>
      </c>
      <c r="H76" s="11">
        <v>2999629.24</v>
      </c>
      <c r="I76" s="60">
        <v>1288614.28</v>
      </c>
      <c r="J76" s="11">
        <v>308003.96</v>
      </c>
      <c r="K76" s="11">
        <v>1403011</v>
      </c>
      <c r="L76" s="66">
        <v>42.95</v>
      </c>
      <c r="M76" s="66">
        <v>10.26</v>
      </c>
      <c r="N76" s="66">
        <v>46.77</v>
      </c>
      <c r="O76" s="166">
        <v>85.02</v>
      </c>
      <c r="P76" s="166">
        <v>105.32</v>
      </c>
      <c r="Q76" s="166">
        <v>30.68</v>
      </c>
      <c r="R76" s="167">
        <v>107.86</v>
      </c>
    </row>
    <row r="77" spans="1:18" ht="12.75">
      <c r="A77" s="237">
        <v>2</v>
      </c>
      <c r="B77" s="238">
        <v>25</v>
      </c>
      <c r="C77" s="238">
        <v>2</v>
      </c>
      <c r="D77" s="117">
        <v>1</v>
      </c>
      <c r="E77" s="117">
        <v>0</v>
      </c>
      <c r="F77" s="107"/>
      <c r="G77" s="54" t="s">
        <v>351</v>
      </c>
      <c r="H77" s="11">
        <v>23260180.74</v>
      </c>
      <c r="I77" s="60">
        <v>13368907.67</v>
      </c>
      <c r="J77" s="11">
        <v>4045827.07</v>
      </c>
      <c r="K77" s="11">
        <v>5845446</v>
      </c>
      <c r="L77" s="66">
        <v>57.47</v>
      </c>
      <c r="M77" s="66">
        <v>17.39</v>
      </c>
      <c r="N77" s="66">
        <v>25.13</v>
      </c>
      <c r="O77" s="166">
        <v>93.53</v>
      </c>
      <c r="P77" s="166">
        <v>90.82</v>
      </c>
      <c r="Q77" s="166">
        <v>91.8</v>
      </c>
      <c r="R77" s="167">
        <v>101.8</v>
      </c>
    </row>
    <row r="78" spans="1:18" ht="12.75">
      <c r="A78" s="237">
        <v>2</v>
      </c>
      <c r="B78" s="238">
        <v>26</v>
      </c>
      <c r="C78" s="238">
        <v>2</v>
      </c>
      <c r="D78" s="117">
        <v>1</v>
      </c>
      <c r="E78" s="117">
        <v>0</v>
      </c>
      <c r="F78" s="107"/>
      <c r="G78" s="54" t="s">
        <v>352</v>
      </c>
      <c r="H78" s="11">
        <v>11550741.71</v>
      </c>
      <c r="I78" s="60">
        <v>6737625.5</v>
      </c>
      <c r="J78" s="11">
        <v>1871236.21</v>
      </c>
      <c r="K78" s="11">
        <v>2941880</v>
      </c>
      <c r="L78" s="66">
        <v>58.33</v>
      </c>
      <c r="M78" s="66">
        <v>16.2</v>
      </c>
      <c r="N78" s="66">
        <v>25.46</v>
      </c>
      <c r="O78" s="166">
        <v>105.03</v>
      </c>
      <c r="P78" s="166">
        <v>108.21</v>
      </c>
      <c r="Q78" s="166">
        <v>114.15</v>
      </c>
      <c r="R78" s="167">
        <v>93.94</v>
      </c>
    </row>
    <row r="79" spans="1:18" s="95" customFormat="1" ht="15">
      <c r="A79" s="225"/>
      <c r="B79" s="226"/>
      <c r="C79" s="226"/>
      <c r="D79" s="96"/>
      <c r="E79" s="96"/>
      <c r="F79" s="102" t="s">
        <v>353</v>
      </c>
      <c r="G79" s="291"/>
      <c r="H79" s="103">
        <v>497231432.9099999</v>
      </c>
      <c r="I79" s="103">
        <v>260899014.61</v>
      </c>
      <c r="J79" s="103">
        <v>68813288.3</v>
      </c>
      <c r="K79" s="103">
        <v>167519130</v>
      </c>
      <c r="L79" s="128">
        <v>52.47033822522306</v>
      </c>
      <c r="M79" s="128">
        <v>13.839287652688556</v>
      </c>
      <c r="N79" s="128">
        <v>33.69037412208841</v>
      </c>
      <c r="O79" s="170">
        <v>100.94771983820738</v>
      </c>
      <c r="P79" s="170">
        <v>103.1279958226488</v>
      </c>
      <c r="Q79" s="170">
        <v>93.81088525526624</v>
      </c>
      <c r="R79" s="171">
        <v>100.77885882461739</v>
      </c>
    </row>
    <row r="80" spans="1:18" ht="12.75">
      <c r="A80" s="237">
        <v>2</v>
      </c>
      <c r="B80" s="238">
        <v>1</v>
      </c>
      <c r="C80" s="238">
        <v>2</v>
      </c>
      <c r="D80" s="117">
        <v>2</v>
      </c>
      <c r="E80" s="117">
        <v>0</v>
      </c>
      <c r="F80" s="107"/>
      <c r="G80" s="54" t="s">
        <v>323</v>
      </c>
      <c r="H80" s="11">
        <v>10825878.98</v>
      </c>
      <c r="I80" s="60">
        <v>6582599.27</v>
      </c>
      <c r="J80" s="11">
        <v>1852824.71</v>
      </c>
      <c r="K80" s="11">
        <v>2390455</v>
      </c>
      <c r="L80" s="66">
        <v>60.8</v>
      </c>
      <c r="M80" s="66">
        <v>17.11</v>
      </c>
      <c r="N80" s="66">
        <v>22.08</v>
      </c>
      <c r="O80" s="166">
        <v>118.39</v>
      </c>
      <c r="P80" s="166">
        <v>117.96</v>
      </c>
      <c r="Q80" s="166">
        <v>152.64</v>
      </c>
      <c r="R80" s="167">
        <v>101.74</v>
      </c>
    </row>
    <row r="81" spans="1:18" ht="12.75">
      <c r="A81" s="237">
        <v>2</v>
      </c>
      <c r="B81" s="238">
        <v>17</v>
      </c>
      <c r="C81" s="238">
        <v>1</v>
      </c>
      <c r="D81" s="117">
        <v>2</v>
      </c>
      <c r="E81" s="117">
        <v>0</v>
      </c>
      <c r="F81" s="107"/>
      <c r="G81" s="54" t="s">
        <v>354</v>
      </c>
      <c r="H81" s="11">
        <v>4193572.98</v>
      </c>
      <c r="I81" s="60">
        <v>1788494.56</v>
      </c>
      <c r="J81" s="11">
        <v>486055.42</v>
      </c>
      <c r="K81" s="11">
        <v>1919023</v>
      </c>
      <c r="L81" s="66">
        <v>42.64</v>
      </c>
      <c r="M81" s="66">
        <v>11.59</v>
      </c>
      <c r="N81" s="66">
        <v>45.76</v>
      </c>
      <c r="O81" s="166">
        <v>103.89</v>
      </c>
      <c r="P81" s="166">
        <v>120.04</v>
      </c>
      <c r="Q81" s="166">
        <v>63.68</v>
      </c>
      <c r="R81" s="167">
        <v>107.6</v>
      </c>
    </row>
    <row r="82" spans="1:18" ht="12.75">
      <c r="A82" s="237">
        <v>2</v>
      </c>
      <c r="B82" s="238">
        <v>9</v>
      </c>
      <c r="C82" s="238">
        <v>2</v>
      </c>
      <c r="D82" s="117">
        <v>2</v>
      </c>
      <c r="E82" s="117">
        <v>0</v>
      </c>
      <c r="F82" s="107"/>
      <c r="G82" s="54" t="s">
        <v>324</v>
      </c>
      <c r="H82" s="11">
        <v>6863914.44</v>
      </c>
      <c r="I82" s="60">
        <v>3568316.29</v>
      </c>
      <c r="J82" s="11">
        <v>1077122.15</v>
      </c>
      <c r="K82" s="11">
        <v>2218476</v>
      </c>
      <c r="L82" s="66">
        <v>51.98</v>
      </c>
      <c r="M82" s="66">
        <v>15.69</v>
      </c>
      <c r="N82" s="66">
        <v>32.32</v>
      </c>
      <c r="O82" s="166">
        <v>110.6</v>
      </c>
      <c r="P82" s="166">
        <v>115.58</v>
      </c>
      <c r="Q82" s="166">
        <v>107.97</v>
      </c>
      <c r="R82" s="167">
        <v>104.58</v>
      </c>
    </row>
    <row r="83" spans="1:18" ht="12.75">
      <c r="A83" s="237">
        <v>2</v>
      </c>
      <c r="B83" s="238">
        <v>24</v>
      </c>
      <c r="C83" s="238">
        <v>2</v>
      </c>
      <c r="D83" s="117">
        <v>2</v>
      </c>
      <c r="E83" s="117">
        <v>0</v>
      </c>
      <c r="F83" s="107"/>
      <c r="G83" s="54" t="s">
        <v>355</v>
      </c>
      <c r="H83" s="11">
        <v>2473999.7</v>
      </c>
      <c r="I83" s="60">
        <v>1198339.74</v>
      </c>
      <c r="J83" s="11">
        <v>390036.96</v>
      </c>
      <c r="K83" s="11">
        <v>885623</v>
      </c>
      <c r="L83" s="66">
        <v>48.43</v>
      </c>
      <c r="M83" s="66">
        <v>15.76</v>
      </c>
      <c r="N83" s="66">
        <v>35.79</v>
      </c>
      <c r="O83" s="166">
        <v>96.24</v>
      </c>
      <c r="P83" s="166">
        <v>103.88</v>
      </c>
      <c r="Q83" s="166">
        <v>89.89</v>
      </c>
      <c r="R83" s="167">
        <v>90.07</v>
      </c>
    </row>
    <row r="84" spans="1:18" ht="12.75">
      <c r="A84" s="237">
        <v>2</v>
      </c>
      <c r="B84" s="238">
        <v>13</v>
      </c>
      <c r="C84" s="238">
        <v>1</v>
      </c>
      <c r="D84" s="117">
        <v>2</v>
      </c>
      <c r="E84" s="117">
        <v>0</v>
      </c>
      <c r="F84" s="107"/>
      <c r="G84" s="54" t="s">
        <v>356</v>
      </c>
      <c r="H84" s="11">
        <v>4089266.08</v>
      </c>
      <c r="I84" s="60">
        <v>1276555.4</v>
      </c>
      <c r="J84" s="11">
        <v>739874.68</v>
      </c>
      <c r="K84" s="11">
        <v>2072836</v>
      </c>
      <c r="L84" s="66">
        <v>31.21</v>
      </c>
      <c r="M84" s="66">
        <v>18.09</v>
      </c>
      <c r="N84" s="66">
        <v>50.68</v>
      </c>
      <c r="O84" s="166">
        <v>113.13</v>
      </c>
      <c r="P84" s="166">
        <v>138.1</v>
      </c>
      <c r="Q84" s="166">
        <v>105.57</v>
      </c>
      <c r="R84" s="167">
        <v>104.19</v>
      </c>
    </row>
    <row r="85" spans="1:18" ht="12.75">
      <c r="A85" s="237">
        <v>2</v>
      </c>
      <c r="B85" s="238">
        <v>21</v>
      </c>
      <c r="C85" s="238">
        <v>4</v>
      </c>
      <c r="D85" s="117">
        <v>2</v>
      </c>
      <c r="E85" s="117">
        <v>0</v>
      </c>
      <c r="F85" s="107"/>
      <c r="G85" s="54" t="s">
        <v>357</v>
      </c>
      <c r="H85" s="11">
        <v>5076765.61</v>
      </c>
      <c r="I85" s="60">
        <v>2660500.61</v>
      </c>
      <c r="J85" s="11">
        <v>545595</v>
      </c>
      <c r="K85" s="11">
        <v>1870670</v>
      </c>
      <c r="L85" s="66">
        <v>52.4</v>
      </c>
      <c r="M85" s="66">
        <v>10.74</v>
      </c>
      <c r="N85" s="66">
        <v>36.84</v>
      </c>
      <c r="O85" s="166">
        <v>76.24</v>
      </c>
      <c r="P85" s="166">
        <v>61.75</v>
      </c>
      <c r="Q85" s="166">
        <v>95.45</v>
      </c>
      <c r="R85" s="167">
        <v>105.2</v>
      </c>
    </row>
    <row r="86" spans="1:18" ht="12.75">
      <c r="A86" s="237">
        <v>2</v>
      </c>
      <c r="B86" s="238">
        <v>23</v>
      </c>
      <c r="C86" s="238">
        <v>1</v>
      </c>
      <c r="D86" s="117">
        <v>2</v>
      </c>
      <c r="E86" s="117">
        <v>0</v>
      </c>
      <c r="F86" s="107"/>
      <c r="G86" s="54" t="s">
        <v>358</v>
      </c>
      <c r="H86" s="11">
        <v>10390078.72</v>
      </c>
      <c r="I86" s="60">
        <v>5821318.7</v>
      </c>
      <c r="J86" s="11">
        <v>807605.02</v>
      </c>
      <c r="K86" s="11">
        <v>3761155</v>
      </c>
      <c r="L86" s="66">
        <v>56.02</v>
      </c>
      <c r="M86" s="66">
        <v>7.77</v>
      </c>
      <c r="N86" s="66">
        <v>36.19</v>
      </c>
      <c r="O86" s="166">
        <v>105.01</v>
      </c>
      <c r="P86" s="166">
        <v>110.76</v>
      </c>
      <c r="Q86" s="166">
        <v>81.03</v>
      </c>
      <c r="R86" s="167">
        <v>103.28</v>
      </c>
    </row>
    <row r="87" spans="1:18" ht="12.75">
      <c r="A87" s="237">
        <v>2</v>
      </c>
      <c r="B87" s="238">
        <v>23</v>
      </c>
      <c r="C87" s="238">
        <v>2</v>
      </c>
      <c r="D87" s="117">
        <v>2</v>
      </c>
      <c r="E87" s="117">
        <v>0</v>
      </c>
      <c r="F87" s="107"/>
      <c r="G87" s="54" t="s">
        <v>359</v>
      </c>
      <c r="H87" s="11">
        <v>22668195</v>
      </c>
      <c r="I87" s="60">
        <v>13471503</v>
      </c>
      <c r="J87" s="11">
        <v>1175215</v>
      </c>
      <c r="K87" s="11">
        <v>8021477</v>
      </c>
      <c r="L87" s="66">
        <v>59.42</v>
      </c>
      <c r="M87" s="66">
        <v>5.18</v>
      </c>
      <c r="N87" s="66">
        <v>35.38</v>
      </c>
      <c r="O87" s="166">
        <v>86.24</v>
      </c>
      <c r="P87" s="166">
        <v>78.76</v>
      </c>
      <c r="Q87" s="166">
        <v>82.11</v>
      </c>
      <c r="R87" s="167">
        <v>103.51</v>
      </c>
    </row>
    <row r="88" spans="1:18" ht="12.75">
      <c r="A88" s="237">
        <v>2</v>
      </c>
      <c r="B88" s="238">
        <v>19</v>
      </c>
      <c r="C88" s="238">
        <v>3</v>
      </c>
      <c r="D88" s="117">
        <v>2</v>
      </c>
      <c r="E88" s="117">
        <v>0</v>
      </c>
      <c r="F88" s="107"/>
      <c r="G88" s="54" t="s">
        <v>360</v>
      </c>
      <c r="H88" s="11">
        <v>4652528.52</v>
      </c>
      <c r="I88" s="60">
        <v>1979011.77</v>
      </c>
      <c r="J88" s="11">
        <v>989940.75</v>
      </c>
      <c r="K88" s="11">
        <v>1683576</v>
      </c>
      <c r="L88" s="66">
        <v>42.53</v>
      </c>
      <c r="M88" s="66">
        <v>21.27</v>
      </c>
      <c r="N88" s="66">
        <v>36.18</v>
      </c>
      <c r="O88" s="166">
        <v>101.6</v>
      </c>
      <c r="P88" s="166">
        <v>92.3</v>
      </c>
      <c r="Q88" s="166">
        <v>141.13</v>
      </c>
      <c r="R88" s="167">
        <v>97.1</v>
      </c>
    </row>
    <row r="89" spans="1:18" ht="12.75">
      <c r="A89" s="237">
        <v>2</v>
      </c>
      <c r="B89" s="238">
        <v>14</v>
      </c>
      <c r="C89" s="238">
        <v>3</v>
      </c>
      <c r="D89" s="117">
        <v>2</v>
      </c>
      <c r="E89" s="117">
        <v>0</v>
      </c>
      <c r="F89" s="107"/>
      <c r="G89" s="54" t="s">
        <v>361</v>
      </c>
      <c r="H89" s="11">
        <v>6713093.97</v>
      </c>
      <c r="I89" s="60">
        <v>3218057.97</v>
      </c>
      <c r="J89" s="11">
        <v>1182132</v>
      </c>
      <c r="K89" s="11">
        <v>2312904</v>
      </c>
      <c r="L89" s="66">
        <v>47.93</v>
      </c>
      <c r="M89" s="66">
        <v>17.6</v>
      </c>
      <c r="N89" s="66">
        <v>34.45</v>
      </c>
      <c r="O89" s="166">
        <v>130.51</v>
      </c>
      <c r="P89" s="166">
        <v>155.31</v>
      </c>
      <c r="Q89" s="166">
        <v>153.54</v>
      </c>
      <c r="R89" s="167">
        <v>100.49</v>
      </c>
    </row>
    <row r="90" spans="1:18" ht="12.75">
      <c r="A90" s="237">
        <v>2</v>
      </c>
      <c r="B90" s="238">
        <v>15</v>
      </c>
      <c r="C90" s="238">
        <v>2</v>
      </c>
      <c r="D90" s="117">
        <v>2</v>
      </c>
      <c r="E90" s="117">
        <v>0</v>
      </c>
      <c r="F90" s="107"/>
      <c r="G90" s="54" t="s">
        <v>362</v>
      </c>
      <c r="H90" s="11">
        <v>4298306.54</v>
      </c>
      <c r="I90" s="60">
        <v>1567937.54</v>
      </c>
      <c r="J90" s="11">
        <v>577927</v>
      </c>
      <c r="K90" s="11">
        <v>2152442</v>
      </c>
      <c r="L90" s="66">
        <v>36.47</v>
      </c>
      <c r="M90" s="66">
        <v>13.44</v>
      </c>
      <c r="N90" s="66">
        <v>50.07</v>
      </c>
      <c r="O90" s="166">
        <v>105.5</v>
      </c>
      <c r="P90" s="166">
        <v>116.45</v>
      </c>
      <c r="Q90" s="166">
        <v>105.38</v>
      </c>
      <c r="R90" s="167">
        <v>98.77</v>
      </c>
    </row>
    <row r="91" spans="1:18" ht="12.75">
      <c r="A91" s="237">
        <v>2</v>
      </c>
      <c r="B91" s="238">
        <v>14</v>
      </c>
      <c r="C91" s="238">
        <v>4</v>
      </c>
      <c r="D91" s="117">
        <v>2</v>
      </c>
      <c r="E91" s="117">
        <v>0</v>
      </c>
      <c r="F91" s="107"/>
      <c r="G91" s="54" t="s">
        <v>363</v>
      </c>
      <c r="H91" s="11">
        <v>4063230.15</v>
      </c>
      <c r="I91" s="60">
        <v>1068096.99</v>
      </c>
      <c r="J91" s="11">
        <v>556584.16</v>
      </c>
      <c r="K91" s="11">
        <v>2438549</v>
      </c>
      <c r="L91" s="66">
        <v>26.28</v>
      </c>
      <c r="M91" s="66">
        <v>13.69</v>
      </c>
      <c r="N91" s="66">
        <v>60.01</v>
      </c>
      <c r="O91" s="166">
        <v>101.85</v>
      </c>
      <c r="P91" s="166">
        <v>108.02</v>
      </c>
      <c r="Q91" s="166">
        <v>84.4</v>
      </c>
      <c r="R91" s="167">
        <v>104.16</v>
      </c>
    </row>
    <row r="92" spans="1:18" ht="12.75">
      <c r="A92" s="237">
        <v>2</v>
      </c>
      <c r="B92" s="238">
        <v>2</v>
      </c>
      <c r="C92" s="238">
        <v>5</v>
      </c>
      <c r="D92" s="117">
        <v>2</v>
      </c>
      <c r="E92" s="117">
        <v>0</v>
      </c>
      <c r="F92" s="107"/>
      <c r="G92" s="54" t="s">
        <v>326</v>
      </c>
      <c r="H92" s="11">
        <v>6799191.5</v>
      </c>
      <c r="I92" s="60">
        <v>2909993.35</v>
      </c>
      <c r="J92" s="11">
        <v>1623812.15</v>
      </c>
      <c r="K92" s="11">
        <v>2265386</v>
      </c>
      <c r="L92" s="66">
        <v>42.79</v>
      </c>
      <c r="M92" s="66">
        <v>23.88</v>
      </c>
      <c r="N92" s="66">
        <v>33.31</v>
      </c>
      <c r="O92" s="166">
        <v>111.48</v>
      </c>
      <c r="P92" s="166">
        <v>112.89</v>
      </c>
      <c r="Q92" s="166">
        <v>125.68</v>
      </c>
      <c r="R92" s="167">
        <v>101.62</v>
      </c>
    </row>
    <row r="93" spans="1:18" ht="12.75">
      <c r="A93" s="237">
        <v>2</v>
      </c>
      <c r="B93" s="238">
        <v>16</v>
      </c>
      <c r="C93" s="238">
        <v>2</v>
      </c>
      <c r="D93" s="117">
        <v>2</v>
      </c>
      <c r="E93" s="117">
        <v>0</v>
      </c>
      <c r="F93" s="107"/>
      <c r="G93" s="54" t="s">
        <v>364</v>
      </c>
      <c r="H93" s="11">
        <v>3315097.74</v>
      </c>
      <c r="I93" s="60">
        <v>1047968.35</v>
      </c>
      <c r="J93" s="11">
        <v>590190.39</v>
      </c>
      <c r="K93" s="11">
        <v>1676939</v>
      </c>
      <c r="L93" s="66">
        <v>31.61</v>
      </c>
      <c r="M93" s="66">
        <v>17.8</v>
      </c>
      <c r="N93" s="66">
        <v>50.58</v>
      </c>
      <c r="O93" s="166">
        <v>98.33</v>
      </c>
      <c r="P93" s="166">
        <v>81.83</v>
      </c>
      <c r="Q93" s="166">
        <v>122.84</v>
      </c>
      <c r="R93" s="167">
        <v>104.13</v>
      </c>
    </row>
    <row r="94" spans="1:18" ht="12.75">
      <c r="A94" s="237">
        <v>2</v>
      </c>
      <c r="B94" s="238">
        <v>3</v>
      </c>
      <c r="C94" s="238">
        <v>2</v>
      </c>
      <c r="D94" s="117">
        <v>2</v>
      </c>
      <c r="E94" s="117">
        <v>0</v>
      </c>
      <c r="F94" s="107"/>
      <c r="G94" s="54" t="s">
        <v>327</v>
      </c>
      <c r="H94" s="11">
        <v>5041795.18</v>
      </c>
      <c r="I94" s="60">
        <v>3037296.01</v>
      </c>
      <c r="J94" s="11">
        <v>594612.17</v>
      </c>
      <c r="K94" s="11">
        <v>1409887</v>
      </c>
      <c r="L94" s="66">
        <v>60.24</v>
      </c>
      <c r="M94" s="66">
        <v>11.79</v>
      </c>
      <c r="N94" s="66">
        <v>27.96</v>
      </c>
      <c r="O94" s="166">
        <v>84.18</v>
      </c>
      <c r="P94" s="166">
        <v>95.32</v>
      </c>
      <c r="Q94" s="166">
        <v>41.98</v>
      </c>
      <c r="R94" s="167">
        <v>101.69</v>
      </c>
    </row>
    <row r="95" spans="1:18" ht="12.75">
      <c r="A95" s="237">
        <v>2</v>
      </c>
      <c r="B95" s="238">
        <v>16</v>
      </c>
      <c r="C95" s="238">
        <v>3</v>
      </c>
      <c r="D95" s="117">
        <v>2</v>
      </c>
      <c r="E95" s="117">
        <v>0</v>
      </c>
      <c r="F95" s="107"/>
      <c r="G95" s="54" t="s">
        <v>365</v>
      </c>
      <c r="H95" s="11">
        <v>6579882.61</v>
      </c>
      <c r="I95" s="60">
        <v>4200000.75</v>
      </c>
      <c r="J95" s="11">
        <v>617501.86</v>
      </c>
      <c r="K95" s="11">
        <v>1762380</v>
      </c>
      <c r="L95" s="66">
        <v>63.83</v>
      </c>
      <c r="M95" s="66">
        <v>9.38</v>
      </c>
      <c r="N95" s="66">
        <v>26.78</v>
      </c>
      <c r="O95" s="166">
        <v>60.98</v>
      </c>
      <c r="P95" s="166">
        <v>50.21</v>
      </c>
      <c r="Q95" s="166">
        <v>104.91</v>
      </c>
      <c r="R95" s="167">
        <v>95.95</v>
      </c>
    </row>
    <row r="96" spans="1:18" ht="12.75">
      <c r="A96" s="237">
        <v>2</v>
      </c>
      <c r="B96" s="238">
        <v>1</v>
      </c>
      <c r="C96" s="238">
        <v>3</v>
      </c>
      <c r="D96" s="117">
        <v>2</v>
      </c>
      <c r="E96" s="117">
        <v>0</v>
      </c>
      <c r="F96" s="107"/>
      <c r="G96" s="54" t="s">
        <v>366</v>
      </c>
      <c r="H96" s="11">
        <v>6512849.81</v>
      </c>
      <c r="I96" s="60">
        <v>4006746.81</v>
      </c>
      <c r="J96" s="11">
        <v>785434</v>
      </c>
      <c r="K96" s="11">
        <v>1720669</v>
      </c>
      <c r="L96" s="66">
        <v>61.52</v>
      </c>
      <c r="M96" s="66">
        <v>12.05</v>
      </c>
      <c r="N96" s="66">
        <v>26.41</v>
      </c>
      <c r="O96" s="166">
        <v>125.31</v>
      </c>
      <c r="P96" s="166">
        <v>152.52</v>
      </c>
      <c r="Q96" s="166">
        <v>116.98</v>
      </c>
      <c r="R96" s="167">
        <v>90.62</v>
      </c>
    </row>
    <row r="97" spans="1:18" ht="12.75">
      <c r="A97" s="237">
        <v>2</v>
      </c>
      <c r="B97" s="238">
        <v>6</v>
      </c>
      <c r="C97" s="238">
        <v>5</v>
      </c>
      <c r="D97" s="117">
        <v>2</v>
      </c>
      <c r="E97" s="117">
        <v>0</v>
      </c>
      <c r="F97" s="107"/>
      <c r="G97" s="54" t="s">
        <v>367</v>
      </c>
      <c r="H97" s="11">
        <v>3002819.81</v>
      </c>
      <c r="I97" s="60">
        <v>1267114.75</v>
      </c>
      <c r="J97" s="11">
        <v>502530.06</v>
      </c>
      <c r="K97" s="11">
        <v>1233175</v>
      </c>
      <c r="L97" s="66">
        <v>42.19</v>
      </c>
      <c r="M97" s="66">
        <v>16.73</v>
      </c>
      <c r="N97" s="66">
        <v>41.06</v>
      </c>
      <c r="O97" s="166">
        <v>58.83</v>
      </c>
      <c r="P97" s="166">
        <v>36.63</v>
      </c>
      <c r="Q97" s="166">
        <v>107.9</v>
      </c>
      <c r="R97" s="167">
        <v>104.54</v>
      </c>
    </row>
    <row r="98" spans="1:18" ht="12.75">
      <c r="A98" s="237">
        <v>2</v>
      </c>
      <c r="B98" s="238">
        <v>4</v>
      </c>
      <c r="C98" s="238">
        <v>2</v>
      </c>
      <c r="D98" s="117">
        <v>2</v>
      </c>
      <c r="E98" s="117">
        <v>0</v>
      </c>
      <c r="F98" s="107"/>
      <c r="G98" s="54" t="s">
        <v>368</v>
      </c>
      <c r="H98" s="11">
        <v>3248881</v>
      </c>
      <c r="I98" s="60">
        <v>1347004.3</v>
      </c>
      <c r="J98" s="11">
        <v>593160.7</v>
      </c>
      <c r="K98" s="11">
        <v>1308716</v>
      </c>
      <c r="L98" s="66">
        <v>41.46</v>
      </c>
      <c r="M98" s="66">
        <v>18.25</v>
      </c>
      <c r="N98" s="66">
        <v>40.28</v>
      </c>
      <c r="O98" s="166">
        <v>86.45</v>
      </c>
      <c r="P98" s="166">
        <v>73.27</v>
      </c>
      <c r="Q98" s="166">
        <v>105.21</v>
      </c>
      <c r="R98" s="167">
        <v>96.52</v>
      </c>
    </row>
    <row r="99" spans="1:18" ht="12.75">
      <c r="A99" s="237">
        <v>2</v>
      </c>
      <c r="B99" s="238">
        <v>3</v>
      </c>
      <c r="C99" s="238">
        <v>3</v>
      </c>
      <c r="D99" s="117">
        <v>2</v>
      </c>
      <c r="E99" s="117">
        <v>0</v>
      </c>
      <c r="F99" s="107"/>
      <c r="G99" s="54" t="s">
        <v>369</v>
      </c>
      <c r="H99" s="11">
        <v>10025923.55</v>
      </c>
      <c r="I99" s="60">
        <v>8337480.56</v>
      </c>
      <c r="J99" s="11">
        <v>349532.99</v>
      </c>
      <c r="K99" s="11">
        <v>1338910</v>
      </c>
      <c r="L99" s="66">
        <v>83.15</v>
      </c>
      <c r="M99" s="66">
        <v>3.48</v>
      </c>
      <c r="N99" s="66">
        <v>13.35</v>
      </c>
      <c r="O99" s="166">
        <v>148.43</v>
      </c>
      <c r="P99" s="166">
        <v>170.94</v>
      </c>
      <c r="Q99" s="166">
        <v>58.42</v>
      </c>
      <c r="R99" s="167">
        <v>104.69</v>
      </c>
    </row>
    <row r="100" spans="1:18" ht="12.75">
      <c r="A100" s="237">
        <v>2</v>
      </c>
      <c r="B100" s="238">
        <v>6</v>
      </c>
      <c r="C100" s="238">
        <v>6</v>
      </c>
      <c r="D100" s="117">
        <v>2</v>
      </c>
      <c r="E100" s="117">
        <v>0</v>
      </c>
      <c r="F100" s="107"/>
      <c r="G100" s="54" t="s">
        <v>370</v>
      </c>
      <c r="H100" s="11">
        <v>6196066.81</v>
      </c>
      <c r="I100" s="60">
        <v>3789276.81</v>
      </c>
      <c r="J100" s="11">
        <v>760609</v>
      </c>
      <c r="K100" s="11">
        <v>1646181</v>
      </c>
      <c r="L100" s="66">
        <v>61.15</v>
      </c>
      <c r="M100" s="66">
        <v>12.27</v>
      </c>
      <c r="N100" s="66">
        <v>26.56</v>
      </c>
      <c r="O100" s="166">
        <v>131.07</v>
      </c>
      <c r="P100" s="166">
        <v>164.19</v>
      </c>
      <c r="Q100" s="166">
        <v>85.99</v>
      </c>
      <c r="R100" s="167">
        <v>107.25</v>
      </c>
    </row>
    <row r="101" spans="1:18" ht="12.75">
      <c r="A101" s="237">
        <v>2</v>
      </c>
      <c r="B101" s="238">
        <v>23</v>
      </c>
      <c r="C101" s="238">
        <v>3</v>
      </c>
      <c r="D101" s="117">
        <v>2</v>
      </c>
      <c r="E101" s="117">
        <v>0</v>
      </c>
      <c r="F101" s="107"/>
      <c r="G101" s="54" t="s">
        <v>371</v>
      </c>
      <c r="H101" s="11">
        <v>2349865.02</v>
      </c>
      <c r="I101" s="60">
        <v>1062647.94</v>
      </c>
      <c r="J101" s="11">
        <v>202002.08</v>
      </c>
      <c r="K101" s="11">
        <v>1085215</v>
      </c>
      <c r="L101" s="66">
        <v>45.22</v>
      </c>
      <c r="M101" s="66">
        <v>8.59</v>
      </c>
      <c r="N101" s="66">
        <v>46.18</v>
      </c>
      <c r="O101" s="166">
        <v>105.01</v>
      </c>
      <c r="P101" s="166">
        <v>120.69</v>
      </c>
      <c r="Q101" s="166">
        <v>99.82</v>
      </c>
      <c r="R101" s="167">
        <v>93.96</v>
      </c>
    </row>
    <row r="102" spans="1:18" ht="12.75">
      <c r="A102" s="237">
        <v>2</v>
      </c>
      <c r="B102" s="238">
        <v>24</v>
      </c>
      <c r="C102" s="238">
        <v>3</v>
      </c>
      <c r="D102" s="117">
        <v>2</v>
      </c>
      <c r="E102" s="117">
        <v>0</v>
      </c>
      <c r="F102" s="107"/>
      <c r="G102" s="54" t="s">
        <v>372</v>
      </c>
      <c r="H102" s="11">
        <v>5981426.14</v>
      </c>
      <c r="I102" s="60">
        <v>2822993.14</v>
      </c>
      <c r="J102" s="11">
        <v>787772</v>
      </c>
      <c r="K102" s="11">
        <v>2370661</v>
      </c>
      <c r="L102" s="66">
        <v>47.19</v>
      </c>
      <c r="M102" s="66">
        <v>13.17</v>
      </c>
      <c r="N102" s="66">
        <v>39.63</v>
      </c>
      <c r="O102" s="166">
        <v>100.23</v>
      </c>
      <c r="P102" s="166">
        <v>101.57</v>
      </c>
      <c r="Q102" s="166">
        <v>103.14</v>
      </c>
      <c r="R102" s="167">
        <v>97.77</v>
      </c>
    </row>
    <row r="103" spans="1:18" ht="12.75">
      <c r="A103" s="237">
        <v>2</v>
      </c>
      <c r="B103" s="238">
        <v>7</v>
      </c>
      <c r="C103" s="238">
        <v>2</v>
      </c>
      <c r="D103" s="117">
        <v>2</v>
      </c>
      <c r="E103" s="117">
        <v>0</v>
      </c>
      <c r="F103" s="107"/>
      <c r="G103" s="54" t="s">
        <v>330</v>
      </c>
      <c r="H103" s="11">
        <v>7177919.62</v>
      </c>
      <c r="I103" s="60">
        <v>3121394.92</v>
      </c>
      <c r="J103" s="11">
        <v>937341.7</v>
      </c>
      <c r="K103" s="11">
        <v>3119183</v>
      </c>
      <c r="L103" s="66">
        <v>43.48</v>
      </c>
      <c r="M103" s="66">
        <v>13.05</v>
      </c>
      <c r="N103" s="66">
        <v>43.45</v>
      </c>
      <c r="O103" s="166">
        <v>77.42</v>
      </c>
      <c r="P103" s="166">
        <v>61.87</v>
      </c>
      <c r="Q103" s="166">
        <v>93.67</v>
      </c>
      <c r="R103" s="167">
        <v>96.71</v>
      </c>
    </row>
    <row r="104" spans="1:18" ht="12.75">
      <c r="A104" s="237">
        <v>2</v>
      </c>
      <c r="B104" s="238">
        <v>8</v>
      </c>
      <c r="C104" s="238">
        <v>7</v>
      </c>
      <c r="D104" s="117">
        <v>2</v>
      </c>
      <c r="E104" s="117">
        <v>0</v>
      </c>
      <c r="F104" s="107"/>
      <c r="G104" s="54" t="s">
        <v>332</v>
      </c>
      <c r="H104" s="11">
        <v>13587340.29</v>
      </c>
      <c r="I104" s="60">
        <v>4860926.9</v>
      </c>
      <c r="J104" s="11">
        <v>3625884.39</v>
      </c>
      <c r="K104" s="11">
        <v>5100529</v>
      </c>
      <c r="L104" s="66">
        <v>35.77</v>
      </c>
      <c r="M104" s="66">
        <v>26.68</v>
      </c>
      <c r="N104" s="66">
        <v>37.53</v>
      </c>
      <c r="O104" s="166">
        <v>117.94</v>
      </c>
      <c r="P104" s="166">
        <v>107.37</v>
      </c>
      <c r="Q104" s="166">
        <v>193.81</v>
      </c>
      <c r="R104" s="167">
        <v>99.57</v>
      </c>
    </row>
    <row r="105" spans="1:18" ht="12.75">
      <c r="A105" s="237">
        <v>2</v>
      </c>
      <c r="B105" s="238">
        <v>23</v>
      </c>
      <c r="C105" s="238">
        <v>5</v>
      </c>
      <c r="D105" s="117">
        <v>2</v>
      </c>
      <c r="E105" s="117">
        <v>0</v>
      </c>
      <c r="F105" s="107"/>
      <c r="G105" s="54" t="s">
        <v>373</v>
      </c>
      <c r="H105" s="11">
        <v>29394470.19</v>
      </c>
      <c r="I105" s="60">
        <v>23703924.29</v>
      </c>
      <c r="J105" s="11">
        <v>1276975.9</v>
      </c>
      <c r="K105" s="11">
        <v>4413570</v>
      </c>
      <c r="L105" s="66">
        <v>80.64</v>
      </c>
      <c r="M105" s="66">
        <v>4.34</v>
      </c>
      <c r="N105" s="66">
        <v>15.01</v>
      </c>
      <c r="O105" s="166">
        <v>97.26</v>
      </c>
      <c r="P105" s="166">
        <v>94.95</v>
      </c>
      <c r="Q105" s="166">
        <v>143.95</v>
      </c>
      <c r="R105" s="167">
        <v>101.02</v>
      </c>
    </row>
    <row r="106" spans="1:18" ht="12.75">
      <c r="A106" s="237">
        <v>2</v>
      </c>
      <c r="B106" s="238">
        <v>17</v>
      </c>
      <c r="C106" s="238">
        <v>2</v>
      </c>
      <c r="D106" s="117">
        <v>2</v>
      </c>
      <c r="E106" s="117">
        <v>0</v>
      </c>
      <c r="F106" s="107"/>
      <c r="G106" s="54" t="s">
        <v>374</v>
      </c>
      <c r="H106" s="11">
        <v>4111399.5</v>
      </c>
      <c r="I106" s="60">
        <v>1914471.5</v>
      </c>
      <c r="J106" s="11">
        <v>804786</v>
      </c>
      <c r="K106" s="11">
        <v>1392142</v>
      </c>
      <c r="L106" s="66">
        <v>46.56</v>
      </c>
      <c r="M106" s="66">
        <v>19.57</v>
      </c>
      <c r="N106" s="66">
        <v>33.86</v>
      </c>
      <c r="O106" s="166">
        <v>117.43</v>
      </c>
      <c r="P106" s="166">
        <v>125.36</v>
      </c>
      <c r="Q106" s="166">
        <v>148.71</v>
      </c>
      <c r="R106" s="167">
        <v>97.16</v>
      </c>
    </row>
    <row r="107" spans="1:18" ht="12.75">
      <c r="A107" s="237">
        <v>2</v>
      </c>
      <c r="B107" s="238">
        <v>18</v>
      </c>
      <c r="C107" s="238">
        <v>1</v>
      </c>
      <c r="D107" s="117">
        <v>2</v>
      </c>
      <c r="E107" s="117">
        <v>0</v>
      </c>
      <c r="F107" s="107"/>
      <c r="G107" s="54" t="s">
        <v>375</v>
      </c>
      <c r="H107" s="11">
        <v>5356511.9</v>
      </c>
      <c r="I107" s="60">
        <v>2410638.69</v>
      </c>
      <c r="J107" s="11">
        <v>698689.21</v>
      </c>
      <c r="K107" s="11">
        <v>2247184</v>
      </c>
      <c r="L107" s="66">
        <v>45</v>
      </c>
      <c r="M107" s="66">
        <v>13.04</v>
      </c>
      <c r="N107" s="66">
        <v>41.95</v>
      </c>
      <c r="O107" s="166">
        <v>106.06</v>
      </c>
      <c r="P107" s="166">
        <v>106.03</v>
      </c>
      <c r="Q107" s="166">
        <v>92.31</v>
      </c>
      <c r="R107" s="167">
        <v>111.25</v>
      </c>
    </row>
    <row r="108" spans="1:18" ht="12.75">
      <c r="A108" s="237">
        <v>2</v>
      </c>
      <c r="B108" s="238">
        <v>3</v>
      </c>
      <c r="C108" s="238">
        <v>4</v>
      </c>
      <c r="D108" s="117">
        <v>2</v>
      </c>
      <c r="E108" s="117">
        <v>0</v>
      </c>
      <c r="F108" s="107"/>
      <c r="G108" s="54" t="s">
        <v>376</v>
      </c>
      <c r="H108" s="11">
        <v>3723461.15</v>
      </c>
      <c r="I108" s="60">
        <v>1665936.78</v>
      </c>
      <c r="J108" s="11">
        <v>471268.37</v>
      </c>
      <c r="K108" s="11">
        <v>1586256</v>
      </c>
      <c r="L108" s="66">
        <v>44.74</v>
      </c>
      <c r="M108" s="66">
        <v>12.65</v>
      </c>
      <c r="N108" s="66">
        <v>42.6</v>
      </c>
      <c r="O108" s="166">
        <v>110.16</v>
      </c>
      <c r="P108" s="166">
        <v>116.2</v>
      </c>
      <c r="Q108" s="166">
        <v>116.5</v>
      </c>
      <c r="R108" s="167">
        <v>102.88</v>
      </c>
    </row>
    <row r="109" spans="1:18" ht="12.75">
      <c r="A109" s="237">
        <v>2</v>
      </c>
      <c r="B109" s="238">
        <v>13</v>
      </c>
      <c r="C109" s="238">
        <v>2</v>
      </c>
      <c r="D109" s="117">
        <v>2</v>
      </c>
      <c r="E109" s="117">
        <v>0</v>
      </c>
      <c r="F109" s="107"/>
      <c r="G109" s="54" t="s">
        <v>377</v>
      </c>
      <c r="H109" s="11">
        <v>6798144.14</v>
      </c>
      <c r="I109" s="60">
        <v>2679944.94</v>
      </c>
      <c r="J109" s="11">
        <v>1194803.2</v>
      </c>
      <c r="K109" s="11">
        <v>2923396</v>
      </c>
      <c r="L109" s="66">
        <v>39.42</v>
      </c>
      <c r="M109" s="66">
        <v>17.57</v>
      </c>
      <c r="N109" s="66">
        <v>43</v>
      </c>
      <c r="O109" s="166">
        <v>110.21</v>
      </c>
      <c r="P109" s="166">
        <v>117.2</v>
      </c>
      <c r="Q109" s="166">
        <v>107.55</v>
      </c>
      <c r="R109" s="167">
        <v>105.5</v>
      </c>
    </row>
    <row r="110" spans="1:18" ht="12.75">
      <c r="A110" s="237">
        <v>2</v>
      </c>
      <c r="B110" s="238">
        <v>9</v>
      </c>
      <c r="C110" s="238">
        <v>3</v>
      </c>
      <c r="D110" s="117">
        <v>2</v>
      </c>
      <c r="E110" s="117">
        <v>0</v>
      </c>
      <c r="F110" s="107"/>
      <c r="G110" s="54" t="s">
        <v>378</v>
      </c>
      <c r="H110" s="11">
        <v>2912880.89</v>
      </c>
      <c r="I110" s="60">
        <v>1719653.89</v>
      </c>
      <c r="J110" s="11">
        <v>334174</v>
      </c>
      <c r="K110" s="11">
        <v>859053</v>
      </c>
      <c r="L110" s="66">
        <v>59.03</v>
      </c>
      <c r="M110" s="66">
        <v>11.47</v>
      </c>
      <c r="N110" s="66">
        <v>29.49</v>
      </c>
      <c r="O110" s="166">
        <v>102.38</v>
      </c>
      <c r="P110" s="166">
        <v>119.31</v>
      </c>
      <c r="Q110" s="166">
        <v>59.09</v>
      </c>
      <c r="R110" s="167">
        <v>102.47</v>
      </c>
    </row>
    <row r="111" spans="1:18" ht="12.75">
      <c r="A111" s="237">
        <v>2</v>
      </c>
      <c r="B111" s="238">
        <v>9</v>
      </c>
      <c r="C111" s="238">
        <v>4</v>
      </c>
      <c r="D111" s="117">
        <v>2</v>
      </c>
      <c r="E111" s="117">
        <v>0</v>
      </c>
      <c r="F111" s="107"/>
      <c r="G111" s="54" t="s">
        <v>379</v>
      </c>
      <c r="H111" s="11">
        <v>5467296.73</v>
      </c>
      <c r="I111" s="60">
        <v>3337956.7</v>
      </c>
      <c r="J111" s="11">
        <v>490565.03</v>
      </c>
      <c r="K111" s="11">
        <v>1638775</v>
      </c>
      <c r="L111" s="66">
        <v>61.05</v>
      </c>
      <c r="M111" s="66">
        <v>8.97</v>
      </c>
      <c r="N111" s="66">
        <v>29.97</v>
      </c>
      <c r="O111" s="166">
        <v>112.21</v>
      </c>
      <c r="P111" s="166">
        <v>118.77</v>
      </c>
      <c r="Q111" s="166">
        <v>87.08</v>
      </c>
      <c r="R111" s="167">
        <v>109.35</v>
      </c>
    </row>
    <row r="112" spans="1:18" ht="12.75">
      <c r="A112" s="237">
        <v>2</v>
      </c>
      <c r="B112" s="238">
        <v>9</v>
      </c>
      <c r="C112" s="238">
        <v>5</v>
      </c>
      <c r="D112" s="117">
        <v>2</v>
      </c>
      <c r="E112" s="117">
        <v>0</v>
      </c>
      <c r="F112" s="107"/>
      <c r="G112" s="54" t="s">
        <v>380</v>
      </c>
      <c r="H112" s="11">
        <v>4943231.02</v>
      </c>
      <c r="I112" s="60">
        <v>2966716.73</v>
      </c>
      <c r="J112" s="11">
        <v>648120.29</v>
      </c>
      <c r="K112" s="11">
        <v>1328394</v>
      </c>
      <c r="L112" s="66">
        <v>60.01</v>
      </c>
      <c r="M112" s="66">
        <v>13.11</v>
      </c>
      <c r="N112" s="66">
        <v>26.87</v>
      </c>
      <c r="O112" s="166">
        <v>83.07</v>
      </c>
      <c r="P112" s="166">
        <v>73.32</v>
      </c>
      <c r="Q112" s="166">
        <v>111.32</v>
      </c>
      <c r="R112" s="167">
        <v>100.48</v>
      </c>
    </row>
    <row r="113" spans="1:18" ht="12.75">
      <c r="A113" s="237">
        <v>2</v>
      </c>
      <c r="B113" s="238">
        <v>8</v>
      </c>
      <c r="C113" s="238">
        <v>9</v>
      </c>
      <c r="D113" s="117">
        <v>2</v>
      </c>
      <c r="E113" s="117">
        <v>0</v>
      </c>
      <c r="F113" s="107"/>
      <c r="G113" s="54" t="s">
        <v>381</v>
      </c>
      <c r="H113" s="11">
        <v>1575049.5</v>
      </c>
      <c r="I113" s="60">
        <v>664730.5</v>
      </c>
      <c r="J113" s="11">
        <v>247453</v>
      </c>
      <c r="K113" s="11">
        <v>662866</v>
      </c>
      <c r="L113" s="66">
        <v>42.2</v>
      </c>
      <c r="M113" s="66">
        <v>15.71</v>
      </c>
      <c r="N113" s="66">
        <v>42.08</v>
      </c>
      <c r="O113" s="166">
        <v>58.86</v>
      </c>
      <c r="P113" s="166">
        <v>136.39</v>
      </c>
      <c r="Q113" s="166">
        <v>15.81</v>
      </c>
      <c r="R113" s="167">
        <v>106.35</v>
      </c>
    </row>
    <row r="114" spans="1:18" ht="12.75">
      <c r="A114" s="237">
        <v>2</v>
      </c>
      <c r="B114" s="238">
        <v>10</v>
      </c>
      <c r="C114" s="238">
        <v>4</v>
      </c>
      <c r="D114" s="117">
        <v>2</v>
      </c>
      <c r="E114" s="117">
        <v>0</v>
      </c>
      <c r="F114" s="107"/>
      <c r="G114" s="54" t="s">
        <v>335</v>
      </c>
      <c r="H114" s="11">
        <v>5075646.73</v>
      </c>
      <c r="I114" s="60">
        <v>1981809.44</v>
      </c>
      <c r="J114" s="11">
        <v>709736.29</v>
      </c>
      <c r="K114" s="11">
        <v>2384101</v>
      </c>
      <c r="L114" s="66">
        <v>39.04</v>
      </c>
      <c r="M114" s="66">
        <v>13.98</v>
      </c>
      <c r="N114" s="66">
        <v>46.97</v>
      </c>
      <c r="O114" s="166">
        <v>76.8</v>
      </c>
      <c r="P114" s="166">
        <v>114.03</v>
      </c>
      <c r="Q114" s="166">
        <v>27.8</v>
      </c>
      <c r="R114" s="167">
        <v>102.85</v>
      </c>
    </row>
    <row r="115" spans="1:18" ht="12.75">
      <c r="A115" s="237">
        <v>2</v>
      </c>
      <c r="B115" s="238">
        <v>11</v>
      </c>
      <c r="C115" s="238">
        <v>2</v>
      </c>
      <c r="D115" s="117">
        <v>2</v>
      </c>
      <c r="E115" s="117">
        <v>0</v>
      </c>
      <c r="F115" s="107"/>
      <c r="G115" s="54" t="s">
        <v>336</v>
      </c>
      <c r="H115" s="11">
        <v>15081799.95</v>
      </c>
      <c r="I115" s="60">
        <v>12486423.74</v>
      </c>
      <c r="J115" s="11">
        <v>824476.21</v>
      </c>
      <c r="K115" s="11">
        <v>1770900</v>
      </c>
      <c r="L115" s="66">
        <v>82.79</v>
      </c>
      <c r="M115" s="66">
        <v>5.46</v>
      </c>
      <c r="N115" s="66">
        <v>11.74</v>
      </c>
      <c r="O115" s="166">
        <v>111.39</v>
      </c>
      <c r="P115" s="166">
        <v>131.7</v>
      </c>
      <c r="Q115" s="166">
        <v>33.89</v>
      </c>
      <c r="R115" s="167">
        <v>108.95</v>
      </c>
    </row>
    <row r="116" spans="1:18" ht="12.75">
      <c r="A116" s="237">
        <v>2</v>
      </c>
      <c r="B116" s="238">
        <v>2</v>
      </c>
      <c r="C116" s="238">
        <v>6</v>
      </c>
      <c r="D116" s="117">
        <v>2</v>
      </c>
      <c r="E116" s="117">
        <v>0</v>
      </c>
      <c r="F116" s="107"/>
      <c r="G116" s="54" t="s">
        <v>382</v>
      </c>
      <c r="H116" s="11">
        <v>7897070.05</v>
      </c>
      <c r="I116" s="60">
        <v>2183125.8</v>
      </c>
      <c r="J116" s="11">
        <v>2964731.25</v>
      </c>
      <c r="K116" s="11">
        <v>2749213</v>
      </c>
      <c r="L116" s="66">
        <v>27.64</v>
      </c>
      <c r="M116" s="66">
        <v>37.54</v>
      </c>
      <c r="N116" s="66">
        <v>34.81</v>
      </c>
      <c r="O116" s="166">
        <v>150.16</v>
      </c>
      <c r="P116" s="166">
        <v>116.12</v>
      </c>
      <c r="Q116" s="166">
        <v>415.12</v>
      </c>
      <c r="R116" s="167">
        <v>103.17</v>
      </c>
    </row>
    <row r="117" spans="1:18" ht="12.75">
      <c r="A117" s="237">
        <v>2</v>
      </c>
      <c r="B117" s="238">
        <v>18</v>
      </c>
      <c r="C117" s="238">
        <v>2</v>
      </c>
      <c r="D117" s="117">
        <v>2</v>
      </c>
      <c r="E117" s="117">
        <v>0</v>
      </c>
      <c r="F117" s="107"/>
      <c r="G117" s="54" t="s">
        <v>383</v>
      </c>
      <c r="H117" s="11">
        <v>3351895.28</v>
      </c>
      <c r="I117" s="60">
        <v>927176.08</v>
      </c>
      <c r="J117" s="11">
        <v>520247.2</v>
      </c>
      <c r="K117" s="11">
        <v>1904472</v>
      </c>
      <c r="L117" s="66">
        <v>27.66</v>
      </c>
      <c r="M117" s="66">
        <v>15.52</v>
      </c>
      <c r="N117" s="66">
        <v>56.81</v>
      </c>
      <c r="O117" s="166">
        <v>83.99</v>
      </c>
      <c r="P117" s="166">
        <v>62.41</v>
      </c>
      <c r="Q117" s="166">
        <v>107.8</v>
      </c>
      <c r="R117" s="167">
        <v>94.16</v>
      </c>
    </row>
    <row r="118" spans="1:18" ht="12.75">
      <c r="A118" s="237">
        <v>2</v>
      </c>
      <c r="B118" s="238">
        <v>19</v>
      </c>
      <c r="C118" s="238">
        <v>5</v>
      </c>
      <c r="D118" s="117">
        <v>2</v>
      </c>
      <c r="E118" s="117">
        <v>0</v>
      </c>
      <c r="F118" s="107"/>
      <c r="G118" s="54" t="s">
        <v>384</v>
      </c>
      <c r="H118" s="11">
        <v>5512751.11</v>
      </c>
      <c r="I118" s="60">
        <v>2219679.11</v>
      </c>
      <c r="J118" s="11">
        <v>914443</v>
      </c>
      <c r="K118" s="11">
        <v>2378629</v>
      </c>
      <c r="L118" s="66">
        <v>40.26</v>
      </c>
      <c r="M118" s="66">
        <v>16.58</v>
      </c>
      <c r="N118" s="66">
        <v>43.14</v>
      </c>
      <c r="O118" s="166">
        <v>100.72</v>
      </c>
      <c r="P118" s="166">
        <v>111.68</v>
      </c>
      <c r="Q118" s="166">
        <v>85.72</v>
      </c>
      <c r="R118" s="167">
        <v>98.33</v>
      </c>
    </row>
    <row r="119" spans="1:18" ht="12.75">
      <c r="A119" s="237">
        <v>2</v>
      </c>
      <c r="B119" s="238">
        <v>7</v>
      </c>
      <c r="C119" s="238">
        <v>4</v>
      </c>
      <c r="D119" s="117">
        <v>2</v>
      </c>
      <c r="E119" s="117">
        <v>0</v>
      </c>
      <c r="F119" s="107"/>
      <c r="G119" s="54" t="s">
        <v>385</v>
      </c>
      <c r="H119" s="11">
        <v>3478562.79</v>
      </c>
      <c r="I119" s="60">
        <v>1105421.79</v>
      </c>
      <c r="J119" s="11">
        <v>656510</v>
      </c>
      <c r="K119" s="11">
        <v>1716631</v>
      </c>
      <c r="L119" s="66">
        <v>31.77</v>
      </c>
      <c r="M119" s="66">
        <v>18.87</v>
      </c>
      <c r="N119" s="66">
        <v>49.34</v>
      </c>
      <c r="O119" s="166">
        <v>90.91</v>
      </c>
      <c r="P119" s="166">
        <v>66.13</v>
      </c>
      <c r="Q119" s="166">
        <v>110</v>
      </c>
      <c r="R119" s="167">
        <v>110.19</v>
      </c>
    </row>
    <row r="120" spans="1:18" ht="12.75">
      <c r="A120" s="237">
        <v>2</v>
      </c>
      <c r="B120" s="238">
        <v>5</v>
      </c>
      <c r="C120" s="238">
        <v>3</v>
      </c>
      <c r="D120" s="117">
        <v>2</v>
      </c>
      <c r="E120" s="117">
        <v>0</v>
      </c>
      <c r="F120" s="107"/>
      <c r="G120" s="54" t="s">
        <v>386</v>
      </c>
      <c r="H120" s="11">
        <v>4105613.01</v>
      </c>
      <c r="I120" s="60">
        <v>1965485.77</v>
      </c>
      <c r="J120" s="11">
        <v>556092.24</v>
      </c>
      <c r="K120" s="11">
        <v>1584035</v>
      </c>
      <c r="L120" s="66">
        <v>47.87</v>
      </c>
      <c r="M120" s="66">
        <v>13.54</v>
      </c>
      <c r="N120" s="66">
        <v>38.58</v>
      </c>
      <c r="O120" s="166">
        <v>98.37</v>
      </c>
      <c r="P120" s="166">
        <v>95.09</v>
      </c>
      <c r="Q120" s="166">
        <v>107.43</v>
      </c>
      <c r="R120" s="167">
        <v>99.68</v>
      </c>
    </row>
    <row r="121" spans="1:18" ht="12.75">
      <c r="A121" s="237">
        <v>2</v>
      </c>
      <c r="B121" s="238">
        <v>23</v>
      </c>
      <c r="C121" s="238">
        <v>6</v>
      </c>
      <c r="D121" s="117">
        <v>2</v>
      </c>
      <c r="E121" s="117">
        <v>0</v>
      </c>
      <c r="F121" s="107"/>
      <c r="G121" s="54" t="s">
        <v>387</v>
      </c>
      <c r="H121" s="11">
        <v>3318977.51</v>
      </c>
      <c r="I121" s="60">
        <v>2042242.51</v>
      </c>
      <c r="J121" s="11">
        <v>240717</v>
      </c>
      <c r="K121" s="11">
        <v>1036018</v>
      </c>
      <c r="L121" s="66">
        <v>61.53</v>
      </c>
      <c r="M121" s="66">
        <v>7.25</v>
      </c>
      <c r="N121" s="66">
        <v>31.21</v>
      </c>
      <c r="O121" s="166">
        <v>70.64</v>
      </c>
      <c r="P121" s="166">
        <v>61.98</v>
      </c>
      <c r="Q121" s="166">
        <v>68.31</v>
      </c>
      <c r="R121" s="167">
        <v>98.56</v>
      </c>
    </row>
    <row r="122" spans="1:18" ht="12.75">
      <c r="A122" s="237">
        <v>2</v>
      </c>
      <c r="B122" s="238">
        <v>18</v>
      </c>
      <c r="C122" s="238">
        <v>3</v>
      </c>
      <c r="D122" s="117">
        <v>2</v>
      </c>
      <c r="E122" s="117">
        <v>0</v>
      </c>
      <c r="F122" s="107"/>
      <c r="G122" s="54" t="s">
        <v>388</v>
      </c>
      <c r="H122" s="11">
        <v>10981048.96</v>
      </c>
      <c r="I122" s="60">
        <v>6522077.11</v>
      </c>
      <c r="J122" s="11">
        <v>956157.85</v>
      </c>
      <c r="K122" s="11">
        <v>3502814</v>
      </c>
      <c r="L122" s="66">
        <v>59.39</v>
      </c>
      <c r="M122" s="66">
        <v>8.7</v>
      </c>
      <c r="N122" s="66">
        <v>31.89</v>
      </c>
      <c r="O122" s="166">
        <v>101.46</v>
      </c>
      <c r="P122" s="166">
        <v>105.2</v>
      </c>
      <c r="Q122" s="166">
        <v>78.6</v>
      </c>
      <c r="R122" s="167">
        <v>102.81</v>
      </c>
    </row>
    <row r="123" spans="1:18" ht="12.75">
      <c r="A123" s="237">
        <v>2</v>
      </c>
      <c r="B123" s="238">
        <v>9</v>
      </c>
      <c r="C123" s="238">
        <v>6</v>
      </c>
      <c r="D123" s="117">
        <v>2</v>
      </c>
      <c r="E123" s="117">
        <v>0</v>
      </c>
      <c r="F123" s="107"/>
      <c r="G123" s="54" t="s">
        <v>389</v>
      </c>
      <c r="H123" s="11">
        <v>4767077.84</v>
      </c>
      <c r="I123" s="60">
        <v>2032173.94</v>
      </c>
      <c r="J123" s="11">
        <v>798334.9</v>
      </c>
      <c r="K123" s="11">
        <v>1936569</v>
      </c>
      <c r="L123" s="66">
        <v>42.62</v>
      </c>
      <c r="M123" s="66">
        <v>16.74</v>
      </c>
      <c r="N123" s="66">
        <v>40.62</v>
      </c>
      <c r="O123" s="166">
        <v>107.33</v>
      </c>
      <c r="P123" s="166">
        <v>113.75</v>
      </c>
      <c r="Q123" s="166">
        <v>123.85</v>
      </c>
      <c r="R123" s="167">
        <v>96.34</v>
      </c>
    </row>
    <row r="124" spans="1:18" ht="12.75">
      <c r="A124" s="237">
        <v>2</v>
      </c>
      <c r="B124" s="238">
        <v>5</v>
      </c>
      <c r="C124" s="238">
        <v>4</v>
      </c>
      <c r="D124" s="117">
        <v>2</v>
      </c>
      <c r="E124" s="117">
        <v>0</v>
      </c>
      <c r="F124" s="107"/>
      <c r="G124" s="54" t="s">
        <v>390</v>
      </c>
      <c r="H124" s="11">
        <v>2678354.13</v>
      </c>
      <c r="I124" s="60">
        <v>1192151.9</v>
      </c>
      <c r="J124" s="11">
        <v>421474.23</v>
      </c>
      <c r="K124" s="11">
        <v>1064728</v>
      </c>
      <c r="L124" s="66">
        <v>44.51</v>
      </c>
      <c r="M124" s="66">
        <v>15.73</v>
      </c>
      <c r="N124" s="66">
        <v>39.75</v>
      </c>
      <c r="O124" s="166">
        <v>66.51</v>
      </c>
      <c r="P124" s="166">
        <v>65.1</v>
      </c>
      <c r="Q124" s="166">
        <v>42.31</v>
      </c>
      <c r="R124" s="167">
        <v>88.75</v>
      </c>
    </row>
    <row r="125" spans="1:18" ht="12.75">
      <c r="A125" s="237">
        <v>2</v>
      </c>
      <c r="B125" s="238">
        <v>6</v>
      </c>
      <c r="C125" s="238">
        <v>7</v>
      </c>
      <c r="D125" s="117">
        <v>2</v>
      </c>
      <c r="E125" s="117">
        <v>0</v>
      </c>
      <c r="F125" s="107"/>
      <c r="G125" s="54" t="s">
        <v>391</v>
      </c>
      <c r="H125" s="11">
        <v>8431329.3</v>
      </c>
      <c r="I125" s="60">
        <v>4313048.88</v>
      </c>
      <c r="J125" s="11">
        <v>1484928.42</v>
      </c>
      <c r="K125" s="11">
        <v>2633352</v>
      </c>
      <c r="L125" s="66">
        <v>51.15</v>
      </c>
      <c r="M125" s="66">
        <v>17.61</v>
      </c>
      <c r="N125" s="66">
        <v>31.23</v>
      </c>
      <c r="O125" s="166">
        <v>97.92</v>
      </c>
      <c r="P125" s="166">
        <v>92.16</v>
      </c>
      <c r="Q125" s="166">
        <v>137.52</v>
      </c>
      <c r="R125" s="167">
        <v>92.37</v>
      </c>
    </row>
    <row r="126" spans="1:18" ht="12.75">
      <c r="A126" s="237">
        <v>2</v>
      </c>
      <c r="B126" s="238">
        <v>4</v>
      </c>
      <c r="C126" s="238">
        <v>3</v>
      </c>
      <c r="D126" s="117">
        <v>2</v>
      </c>
      <c r="E126" s="117">
        <v>0</v>
      </c>
      <c r="F126" s="107"/>
      <c r="G126" s="54" t="s">
        <v>392</v>
      </c>
      <c r="H126" s="11">
        <v>3935795.33</v>
      </c>
      <c r="I126" s="60">
        <v>1084458.33</v>
      </c>
      <c r="J126" s="11">
        <v>713527</v>
      </c>
      <c r="K126" s="11">
        <v>2137810</v>
      </c>
      <c r="L126" s="66">
        <v>27.55</v>
      </c>
      <c r="M126" s="66">
        <v>18.12</v>
      </c>
      <c r="N126" s="66">
        <v>54.31</v>
      </c>
      <c r="O126" s="166">
        <v>96.9</v>
      </c>
      <c r="P126" s="166">
        <v>88.75</v>
      </c>
      <c r="Q126" s="166">
        <v>103.07</v>
      </c>
      <c r="R126" s="167">
        <v>99.54</v>
      </c>
    </row>
    <row r="127" spans="1:18" ht="12.75">
      <c r="A127" s="237">
        <v>2</v>
      </c>
      <c r="B127" s="238">
        <v>8</v>
      </c>
      <c r="C127" s="238">
        <v>11</v>
      </c>
      <c r="D127" s="117">
        <v>2</v>
      </c>
      <c r="E127" s="117">
        <v>0</v>
      </c>
      <c r="F127" s="107"/>
      <c r="G127" s="54" t="s">
        <v>337</v>
      </c>
      <c r="H127" s="11">
        <v>8896329.08</v>
      </c>
      <c r="I127" s="60">
        <v>3990406.4</v>
      </c>
      <c r="J127" s="11">
        <v>1112812.68</v>
      </c>
      <c r="K127" s="11">
        <v>3793110</v>
      </c>
      <c r="L127" s="66">
        <v>44.85</v>
      </c>
      <c r="M127" s="66">
        <v>12.5</v>
      </c>
      <c r="N127" s="66">
        <v>42.63</v>
      </c>
      <c r="O127" s="166">
        <v>104</v>
      </c>
      <c r="P127" s="166">
        <v>137.52</v>
      </c>
      <c r="Q127" s="166">
        <v>75.07</v>
      </c>
      <c r="R127" s="167">
        <v>90.97</v>
      </c>
    </row>
    <row r="128" spans="1:18" ht="12.75">
      <c r="A128" s="237">
        <v>2</v>
      </c>
      <c r="B128" s="238">
        <v>14</v>
      </c>
      <c r="C128" s="238">
        <v>6</v>
      </c>
      <c r="D128" s="117">
        <v>2</v>
      </c>
      <c r="E128" s="117">
        <v>0</v>
      </c>
      <c r="F128" s="107"/>
      <c r="G128" s="54" t="s">
        <v>338</v>
      </c>
      <c r="H128" s="11">
        <v>8708179.51</v>
      </c>
      <c r="I128" s="60">
        <v>4737147.51</v>
      </c>
      <c r="J128" s="11">
        <v>1092445</v>
      </c>
      <c r="K128" s="11">
        <v>2878587</v>
      </c>
      <c r="L128" s="66">
        <v>54.39</v>
      </c>
      <c r="M128" s="66">
        <v>12.54</v>
      </c>
      <c r="N128" s="66">
        <v>33.05</v>
      </c>
      <c r="O128" s="166">
        <v>96.98</v>
      </c>
      <c r="P128" s="166">
        <v>97.21</v>
      </c>
      <c r="Q128" s="166">
        <v>93.83</v>
      </c>
      <c r="R128" s="167">
        <v>97.87</v>
      </c>
    </row>
    <row r="129" spans="1:18" ht="12.75">
      <c r="A129" s="237">
        <v>2</v>
      </c>
      <c r="B129" s="238">
        <v>15</v>
      </c>
      <c r="C129" s="238">
        <v>4</v>
      </c>
      <c r="D129" s="117">
        <v>2</v>
      </c>
      <c r="E129" s="117">
        <v>0</v>
      </c>
      <c r="F129" s="107"/>
      <c r="G129" s="54" t="s">
        <v>339</v>
      </c>
      <c r="H129" s="11">
        <v>14523533.34</v>
      </c>
      <c r="I129" s="60">
        <v>8178126.11</v>
      </c>
      <c r="J129" s="11">
        <v>1993735.23</v>
      </c>
      <c r="K129" s="11">
        <v>4351672</v>
      </c>
      <c r="L129" s="66">
        <v>56.3</v>
      </c>
      <c r="M129" s="66">
        <v>13.72</v>
      </c>
      <c r="N129" s="66">
        <v>29.96</v>
      </c>
      <c r="O129" s="166">
        <v>117.23</v>
      </c>
      <c r="P129" s="166">
        <v>121.09</v>
      </c>
      <c r="Q129" s="166">
        <v>128.46</v>
      </c>
      <c r="R129" s="167">
        <v>106.58</v>
      </c>
    </row>
    <row r="130" spans="1:18" ht="12.75">
      <c r="A130" s="237">
        <v>2</v>
      </c>
      <c r="B130" s="238">
        <v>1</v>
      </c>
      <c r="C130" s="238">
        <v>5</v>
      </c>
      <c r="D130" s="117">
        <v>2</v>
      </c>
      <c r="E130" s="117">
        <v>0</v>
      </c>
      <c r="F130" s="107"/>
      <c r="G130" s="54" t="s">
        <v>393</v>
      </c>
      <c r="H130" s="11">
        <v>7839333.69</v>
      </c>
      <c r="I130" s="60">
        <v>3897941.69</v>
      </c>
      <c r="J130" s="11">
        <v>764736</v>
      </c>
      <c r="K130" s="11">
        <v>3176656</v>
      </c>
      <c r="L130" s="66">
        <v>49.72</v>
      </c>
      <c r="M130" s="66">
        <v>9.75</v>
      </c>
      <c r="N130" s="66">
        <v>40.52</v>
      </c>
      <c r="O130" s="166">
        <v>103.69</v>
      </c>
      <c r="P130" s="166">
        <v>114.28</v>
      </c>
      <c r="Q130" s="166">
        <v>69.01</v>
      </c>
      <c r="R130" s="167">
        <v>104.46</v>
      </c>
    </row>
    <row r="131" spans="1:18" ht="12.75">
      <c r="A131" s="237">
        <v>2</v>
      </c>
      <c r="B131" s="238">
        <v>5</v>
      </c>
      <c r="C131" s="238">
        <v>5</v>
      </c>
      <c r="D131" s="117">
        <v>2</v>
      </c>
      <c r="E131" s="117">
        <v>0</v>
      </c>
      <c r="F131" s="107"/>
      <c r="G131" s="54" t="s">
        <v>394</v>
      </c>
      <c r="H131" s="11">
        <v>3198854.56</v>
      </c>
      <c r="I131" s="60">
        <v>1335048.12</v>
      </c>
      <c r="J131" s="11">
        <v>429127.44</v>
      </c>
      <c r="K131" s="11">
        <v>1434679</v>
      </c>
      <c r="L131" s="66">
        <v>41.73</v>
      </c>
      <c r="M131" s="66">
        <v>13.41</v>
      </c>
      <c r="N131" s="66">
        <v>44.84</v>
      </c>
      <c r="O131" s="166">
        <v>113.63</v>
      </c>
      <c r="P131" s="166">
        <v>126.79</v>
      </c>
      <c r="Q131" s="166">
        <v>106.6</v>
      </c>
      <c r="R131" s="167">
        <v>105.53</v>
      </c>
    </row>
    <row r="132" spans="1:18" ht="12.75">
      <c r="A132" s="237">
        <v>2</v>
      </c>
      <c r="B132" s="238">
        <v>3</v>
      </c>
      <c r="C132" s="238">
        <v>5</v>
      </c>
      <c r="D132" s="117">
        <v>2</v>
      </c>
      <c r="E132" s="117">
        <v>0</v>
      </c>
      <c r="F132" s="107"/>
      <c r="G132" s="54" t="s">
        <v>395</v>
      </c>
      <c r="H132" s="11">
        <v>2330498.66</v>
      </c>
      <c r="I132" s="60">
        <v>823116.66</v>
      </c>
      <c r="J132" s="11">
        <v>507971</v>
      </c>
      <c r="K132" s="11">
        <v>999411</v>
      </c>
      <c r="L132" s="66">
        <v>35.31</v>
      </c>
      <c r="M132" s="66">
        <v>21.79</v>
      </c>
      <c r="N132" s="66">
        <v>42.88</v>
      </c>
      <c r="O132" s="166">
        <v>123.24</v>
      </c>
      <c r="P132" s="166">
        <v>125.28</v>
      </c>
      <c r="Q132" s="166">
        <v>124.01</v>
      </c>
      <c r="R132" s="167">
        <v>121.24</v>
      </c>
    </row>
    <row r="133" spans="1:18" ht="12.75">
      <c r="A133" s="237">
        <v>2</v>
      </c>
      <c r="B133" s="238">
        <v>26</v>
      </c>
      <c r="C133" s="238">
        <v>3</v>
      </c>
      <c r="D133" s="117">
        <v>2</v>
      </c>
      <c r="E133" s="117">
        <v>0</v>
      </c>
      <c r="F133" s="107"/>
      <c r="G133" s="54" t="s">
        <v>396</v>
      </c>
      <c r="H133" s="11">
        <v>5039031.73</v>
      </c>
      <c r="I133" s="60">
        <v>2000574.25</v>
      </c>
      <c r="J133" s="11">
        <v>1123743.48</v>
      </c>
      <c r="K133" s="11">
        <v>1914714</v>
      </c>
      <c r="L133" s="66">
        <v>39.7</v>
      </c>
      <c r="M133" s="66">
        <v>22.3</v>
      </c>
      <c r="N133" s="66">
        <v>37.99</v>
      </c>
      <c r="O133" s="166">
        <v>130.29</v>
      </c>
      <c r="P133" s="166">
        <v>188.06</v>
      </c>
      <c r="Q133" s="166">
        <v>126.18</v>
      </c>
      <c r="R133" s="167">
        <v>100.08</v>
      </c>
    </row>
    <row r="134" spans="1:18" ht="12.75">
      <c r="A134" s="237">
        <v>2</v>
      </c>
      <c r="B134" s="238">
        <v>10</v>
      </c>
      <c r="C134" s="238">
        <v>6</v>
      </c>
      <c r="D134" s="117">
        <v>2</v>
      </c>
      <c r="E134" s="117">
        <v>0</v>
      </c>
      <c r="F134" s="107"/>
      <c r="G134" s="54" t="s">
        <v>397</v>
      </c>
      <c r="H134" s="11">
        <v>1326322.09</v>
      </c>
      <c r="I134" s="60">
        <v>761669.13</v>
      </c>
      <c r="J134" s="11">
        <v>196356.96</v>
      </c>
      <c r="K134" s="11">
        <v>368296</v>
      </c>
      <c r="L134" s="66">
        <v>57.42</v>
      </c>
      <c r="M134" s="66">
        <v>14.8</v>
      </c>
      <c r="N134" s="66">
        <v>27.76</v>
      </c>
      <c r="O134" s="166">
        <v>90.21</v>
      </c>
      <c r="P134" s="166">
        <v>97.36</v>
      </c>
      <c r="Q134" s="166">
        <v>64.09</v>
      </c>
      <c r="R134" s="167">
        <v>96.54</v>
      </c>
    </row>
    <row r="135" spans="1:18" ht="12.75">
      <c r="A135" s="237">
        <v>2</v>
      </c>
      <c r="B135" s="238">
        <v>6</v>
      </c>
      <c r="C135" s="238">
        <v>8</v>
      </c>
      <c r="D135" s="117">
        <v>2</v>
      </c>
      <c r="E135" s="117">
        <v>0</v>
      </c>
      <c r="F135" s="107"/>
      <c r="G135" s="54" t="s">
        <v>398</v>
      </c>
      <c r="H135" s="11">
        <v>6552506.26</v>
      </c>
      <c r="I135" s="60">
        <v>3030186.7</v>
      </c>
      <c r="J135" s="11">
        <v>1876528.56</v>
      </c>
      <c r="K135" s="11">
        <v>1645791</v>
      </c>
      <c r="L135" s="66">
        <v>46.24</v>
      </c>
      <c r="M135" s="66">
        <v>28.63</v>
      </c>
      <c r="N135" s="66">
        <v>25.11</v>
      </c>
      <c r="O135" s="166">
        <v>112.6</v>
      </c>
      <c r="P135" s="166">
        <v>104.13</v>
      </c>
      <c r="Q135" s="166">
        <v>152.38</v>
      </c>
      <c r="R135" s="167">
        <v>98.11</v>
      </c>
    </row>
    <row r="136" spans="1:18" ht="12.75">
      <c r="A136" s="237">
        <v>2</v>
      </c>
      <c r="B136" s="238">
        <v>17</v>
      </c>
      <c r="C136" s="238">
        <v>3</v>
      </c>
      <c r="D136" s="117">
        <v>2</v>
      </c>
      <c r="E136" s="117">
        <v>0</v>
      </c>
      <c r="F136" s="107"/>
      <c r="G136" s="54" t="s">
        <v>399</v>
      </c>
      <c r="H136" s="11">
        <v>3762852.93</v>
      </c>
      <c r="I136" s="60">
        <v>1221054.13</v>
      </c>
      <c r="J136" s="11">
        <v>592018.8</v>
      </c>
      <c r="K136" s="11">
        <v>1949780</v>
      </c>
      <c r="L136" s="66">
        <v>32.45</v>
      </c>
      <c r="M136" s="66">
        <v>15.73</v>
      </c>
      <c r="N136" s="66">
        <v>51.81</v>
      </c>
      <c r="O136" s="166">
        <v>84.83</v>
      </c>
      <c r="P136" s="166">
        <v>128.24</v>
      </c>
      <c r="Q136" s="166">
        <v>37.21</v>
      </c>
      <c r="R136" s="167">
        <v>103.03</v>
      </c>
    </row>
    <row r="137" spans="1:18" ht="12.75">
      <c r="A137" s="237">
        <v>2</v>
      </c>
      <c r="B137" s="238">
        <v>16</v>
      </c>
      <c r="C137" s="238">
        <v>6</v>
      </c>
      <c r="D137" s="117">
        <v>2</v>
      </c>
      <c r="E137" s="117">
        <v>0</v>
      </c>
      <c r="F137" s="107"/>
      <c r="G137" s="54" t="s">
        <v>400</v>
      </c>
      <c r="H137" s="11">
        <v>6399096.43</v>
      </c>
      <c r="I137" s="60">
        <v>4513646.43</v>
      </c>
      <c r="J137" s="11">
        <v>462335</v>
      </c>
      <c r="K137" s="11">
        <v>1423115</v>
      </c>
      <c r="L137" s="66">
        <v>70.53</v>
      </c>
      <c r="M137" s="66">
        <v>7.22</v>
      </c>
      <c r="N137" s="66">
        <v>22.23</v>
      </c>
      <c r="O137" s="166">
        <v>172.78</v>
      </c>
      <c r="P137" s="166">
        <v>253.44</v>
      </c>
      <c r="Q137" s="166">
        <v>114.78</v>
      </c>
      <c r="R137" s="167">
        <v>93.63</v>
      </c>
    </row>
    <row r="138" spans="1:18" ht="12.75">
      <c r="A138" s="237">
        <v>2</v>
      </c>
      <c r="B138" s="238">
        <v>11</v>
      </c>
      <c r="C138" s="238">
        <v>3</v>
      </c>
      <c r="D138" s="117">
        <v>2</v>
      </c>
      <c r="E138" s="117">
        <v>0</v>
      </c>
      <c r="F138" s="107"/>
      <c r="G138" s="54" t="s">
        <v>401</v>
      </c>
      <c r="H138" s="11">
        <v>9906364.18</v>
      </c>
      <c r="I138" s="60">
        <v>7022385.98</v>
      </c>
      <c r="J138" s="11">
        <v>659213.2</v>
      </c>
      <c r="K138" s="11">
        <v>2224765</v>
      </c>
      <c r="L138" s="66">
        <v>70.88</v>
      </c>
      <c r="M138" s="66">
        <v>6.65</v>
      </c>
      <c r="N138" s="66">
        <v>22.45</v>
      </c>
      <c r="O138" s="166">
        <v>69.64</v>
      </c>
      <c r="P138" s="166">
        <v>61.38</v>
      </c>
      <c r="Q138" s="166">
        <v>108.38</v>
      </c>
      <c r="R138" s="167">
        <v>102.2</v>
      </c>
    </row>
    <row r="139" spans="1:18" ht="12.75">
      <c r="A139" s="237">
        <v>2</v>
      </c>
      <c r="B139" s="238">
        <v>9</v>
      </c>
      <c r="C139" s="238">
        <v>8</v>
      </c>
      <c r="D139" s="117">
        <v>2</v>
      </c>
      <c r="E139" s="117">
        <v>0</v>
      </c>
      <c r="F139" s="107"/>
      <c r="G139" s="54" t="s">
        <v>402</v>
      </c>
      <c r="H139" s="11">
        <v>2444995.67</v>
      </c>
      <c r="I139" s="60">
        <v>859298.45</v>
      </c>
      <c r="J139" s="11">
        <v>512545.22</v>
      </c>
      <c r="K139" s="11">
        <v>1073152</v>
      </c>
      <c r="L139" s="66">
        <v>35.14</v>
      </c>
      <c r="M139" s="66">
        <v>20.96</v>
      </c>
      <c r="N139" s="66">
        <v>43.89</v>
      </c>
      <c r="O139" s="166">
        <v>99.46</v>
      </c>
      <c r="P139" s="166">
        <v>87.13</v>
      </c>
      <c r="Q139" s="166">
        <v>132.97</v>
      </c>
      <c r="R139" s="167">
        <v>98.76</v>
      </c>
    </row>
    <row r="140" spans="1:18" ht="12.75">
      <c r="A140" s="237">
        <v>2</v>
      </c>
      <c r="B140" s="238">
        <v>10</v>
      </c>
      <c r="C140" s="238">
        <v>7</v>
      </c>
      <c r="D140" s="117">
        <v>2</v>
      </c>
      <c r="E140" s="117">
        <v>0</v>
      </c>
      <c r="F140" s="107"/>
      <c r="G140" s="54" t="s">
        <v>403</v>
      </c>
      <c r="H140" s="11">
        <v>3734865.51</v>
      </c>
      <c r="I140" s="60">
        <v>1697142.41</v>
      </c>
      <c r="J140" s="11">
        <v>620895.1</v>
      </c>
      <c r="K140" s="11">
        <v>1416828</v>
      </c>
      <c r="L140" s="66">
        <v>45.44</v>
      </c>
      <c r="M140" s="66">
        <v>16.62</v>
      </c>
      <c r="N140" s="66">
        <v>37.93</v>
      </c>
      <c r="O140" s="166">
        <v>87.84</v>
      </c>
      <c r="P140" s="166">
        <v>72.48</v>
      </c>
      <c r="Q140" s="166">
        <v>134.89</v>
      </c>
      <c r="R140" s="167">
        <v>97.72</v>
      </c>
    </row>
    <row r="141" spans="1:18" ht="12.75">
      <c r="A141" s="237">
        <v>2</v>
      </c>
      <c r="B141" s="238">
        <v>6</v>
      </c>
      <c r="C141" s="238">
        <v>9</v>
      </c>
      <c r="D141" s="117">
        <v>2</v>
      </c>
      <c r="E141" s="117">
        <v>0</v>
      </c>
      <c r="F141" s="107"/>
      <c r="G141" s="54" t="s">
        <v>404</v>
      </c>
      <c r="H141" s="11">
        <v>4515204.61</v>
      </c>
      <c r="I141" s="60">
        <v>1669841.31</v>
      </c>
      <c r="J141" s="11">
        <v>881773.3</v>
      </c>
      <c r="K141" s="11">
        <v>1963590</v>
      </c>
      <c r="L141" s="66">
        <v>36.98</v>
      </c>
      <c r="M141" s="66">
        <v>19.52</v>
      </c>
      <c r="N141" s="66">
        <v>43.48</v>
      </c>
      <c r="O141" s="166">
        <v>49.64</v>
      </c>
      <c r="P141" s="166">
        <v>136.59</v>
      </c>
      <c r="Q141" s="166">
        <v>14.59</v>
      </c>
      <c r="R141" s="167">
        <v>107.14</v>
      </c>
    </row>
    <row r="142" spans="1:18" ht="12.75">
      <c r="A142" s="237">
        <v>2</v>
      </c>
      <c r="B142" s="238">
        <v>21</v>
      </c>
      <c r="C142" s="238">
        <v>7</v>
      </c>
      <c r="D142" s="117">
        <v>2</v>
      </c>
      <c r="E142" s="117">
        <v>0</v>
      </c>
      <c r="F142" s="107"/>
      <c r="G142" s="54" t="s">
        <v>405</v>
      </c>
      <c r="H142" s="11">
        <v>3090022.85</v>
      </c>
      <c r="I142" s="60">
        <v>1294932.85</v>
      </c>
      <c r="J142" s="11">
        <v>404904</v>
      </c>
      <c r="K142" s="11">
        <v>1390186</v>
      </c>
      <c r="L142" s="66">
        <v>41.9</v>
      </c>
      <c r="M142" s="66">
        <v>13.1</v>
      </c>
      <c r="N142" s="66">
        <v>44.98</v>
      </c>
      <c r="O142" s="166">
        <v>107.98</v>
      </c>
      <c r="P142" s="166">
        <v>112.33</v>
      </c>
      <c r="Q142" s="166">
        <v>89.88</v>
      </c>
      <c r="R142" s="167">
        <v>110.48</v>
      </c>
    </row>
    <row r="143" spans="1:18" ht="12.75">
      <c r="A143" s="237">
        <v>2</v>
      </c>
      <c r="B143" s="238">
        <v>24</v>
      </c>
      <c r="C143" s="238">
        <v>4</v>
      </c>
      <c r="D143" s="117">
        <v>2</v>
      </c>
      <c r="E143" s="117">
        <v>0</v>
      </c>
      <c r="F143" s="107"/>
      <c r="G143" s="54" t="s">
        <v>406</v>
      </c>
      <c r="H143" s="11">
        <v>4054945.6</v>
      </c>
      <c r="I143" s="60">
        <v>1515581.6</v>
      </c>
      <c r="J143" s="11">
        <v>632979</v>
      </c>
      <c r="K143" s="11">
        <v>1906385</v>
      </c>
      <c r="L143" s="66">
        <v>37.37</v>
      </c>
      <c r="M143" s="66">
        <v>15.61</v>
      </c>
      <c r="N143" s="66">
        <v>47.01</v>
      </c>
      <c r="O143" s="166">
        <v>96.12</v>
      </c>
      <c r="P143" s="166">
        <v>121.85</v>
      </c>
      <c r="Q143" s="166">
        <v>99.05</v>
      </c>
      <c r="R143" s="167">
        <v>81.62</v>
      </c>
    </row>
    <row r="144" spans="1:18" ht="12.75">
      <c r="A144" s="237">
        <v>2</v>
      </c>
      <c r="B144" s="238">
        <v>25</v>
      </c>
      <c r="C144" s="238">
        <v>5</v>
      </c>
      <c r="D144" s="117">
        <v>2</v>
      </c>
      <c r="E144" s="117">
        <v>0</v>
      </c>
      <c r="F144" s="107"/>
      <c r="G144" s="54" t="s">
        <v>407</v>
      </c>
      <c r="H144" s="11">
        <v>5925913.9</v>
      </c>
      <c r="I144" s="60">
        <v>3229977.85</v>
      </c>
      <c r="J144" s="11">
        <v>952338.05</v>
      </c>
      <c r="K144" s="11">
        <v>1743598</v>
      </c>
      <c r="L144" s="66">
        <v>54.5</v>
      </c>
      <c r="M144" s="66">
        <v>16.07</v>
      </c>
      <c r="N144" s="66">
        <v>29.42</v>
      </c>
      <c r="O144" s="166">
        <v>121.34</v>
      </c>
      <c r="P144" s="166">
        <v>133.36</v>
      </c>
      <c r="Q144" s="166">
        <v>126.8</v>
      </c>
      <c r="R144" s="167">
        <v>101.94</v>
      </c>
    </row>
    <row r="145" spans="1:18" ht="12.75">
      <c r="A145" s="237">
        <v>2</v>
      </c>
      <c r="B145" s="238">
        <v>19</v>
      </c>
      <c r="C145" s="238">
        <v>7</v>
      </c>
      <c r="D145" s="117">
        <v>2</v>
      </c>
      <c r="E145" s="117">
        <v>0</v>
      </c>
      <c r="F145" s="107"/>
      <c r="G145" s="54" t="s">
        <v>346</v>
      </c>
      <c r="H145" s="11">
        <v>13866421.18</v>
      </c>
      <c r="I145" s="60">
        <v>6221809.28</v>
      </c>
      <c r="J145" s="11">
        <v>2053693.9</v>
      </c>
      <c r="K145" s="11">
        <v>5590918</v>
      </c>
      <c r="L145" s="66">
        <v>44.86</v>
      </c>
      <c r="M145" s="66">
        <v>14.81</v>
      </c>
      <c r="N145" s="66">
        <v>40.31</v>
      </c>
      <c r="O145" s="166">
        <v>107.63</v>
      </c>
      <c r="P145" s="166">
        <v>104.31</v>
      </c>
      <c r="Q145" s="166">
        <v>152.63</v>
      </c>
      <c r="R145" s="167">
        <v>100.31</v>
      </c>
    </row>
    <row r="146" spans="1:18" ht="12.75">
      <c r="A146" s="237">
        <v>2</v>
      </c>
      <c r="B146" s="238">
        <v>18</v>
      </c>
      <c r="C146" s="238">
        <v>5</v>
      </c>
      <c r="D146" s="117">
        <v>2</v>
      </c>
      <c r="E146" s="117">
        <v>0</v>
      </c>
      <c r="F146" s="107"/>
      <c r="G146" s="54" t="s">
        <v>408</v>
      </c>
      <c r="H146" s="11">
        <v>5588930.28</v>
      </c>
      <c r="I146" s="60">
        <v>1917926.28</v>
      </c>
      <c r="J146" s="11">
        <v>1810319</v>
      </c>
      <c r="K146" s="11">
        <v>1860685</v>
      </c>
      <c r="L146" s="66">
        <v>34.31</v>
      </c>
      <c r="M146" s="66">
        <v>32.39</v>
      </c>
      <c r="N146" s="66">
        <v>33.29</v>
      </c>
      <c r="O146" s="166">
        <v>100.31</v>
      </c>
      <c r="P146" s="166">
        <v>102.29</v>
      </c>
      <c r="Q146" s="166">
        <v>102.35</v>
      </c>
      <c r="R146" s="167">
        <v>96.52</v>
      </c>
    </row>
    <row r="147" spans="1:18" ht="12.75">
      <c r="A147" s="237">
        <v>2</v>
      </c>
      <c r="B147" s="238">
        <v>21</v>
      </c>
      <c r="C147" s="238">
        <v>8</v>
      </c>
      <c r="D147" s="117">
        <v>2</v>
      </c>
      <c r="E147" s="117">
        <v>0</v>
      </c>
      <c r="F147" s="107"/>
      <c r="G147" s="54" t="s">
        <v>409</v>
      </c>
      <c r="H147" s="11">
        <v>4346771.69</v>
      </c>
      <c r="I147" s="60">
        <v>1954007.51</v>
      </c>
      <c r="J147" s="11">
        <v>760205.18</v>
      </c>
      <c r="K147" s="11">
        <v>1632559</v>
      </c>
      <c r="L147" s="66">
        <v>44.95</v>
      </c>
      <c r="M147" s="66">
        <v>17.48</v>
      </c>
      <c r="N147" s="66">
        <v>37.55</v>
      </c>
      <c r="O147" s="166">
        <v>103.36</v>
      </c>
      <c r="P147" s="166">
        <v>125.47</v>
      </c>
      <c r="Q147" s="166">
        <v>62.73</v>
      </c>
      <c r="R147" s="167">
        <v>113.67</v>
      </c>
    </row>
    <row r="148" spans="1:18" ht="12.75">
      <c r="A148" s="237">
        <v>2</v>
      </c>
      <c r="B148" s="238">
        <v>1</v>
      </c>
      <c r="C148" s="238">
        <v>6</v>
      </c>
      <c r="D148" s="117">
        <v>2</v>
      </c>
      <c r="E148" s="117">
        <v>0</v>
      </c>
      <c r="F148" s="107"/>
      <c r="G148" s="54" t="s">
        <v>410</v>
      </c>
      <c r="H148" s="11">
        <v>9054562.27</v>
      </c>
      <c r="I148" s="60">
        <v>5560729.27</v>
      </c>
      <c r="J148" s="11">
        <v>1032188</v>
      </c>
      <c r="K148" s="11">
        <v>2461645</v>
      </c>
      <c r="L148" s="66">
        <v>61.41</v>
      </c>
      <c r="M148" s="66">
        <v>11.39</v>
      </c>
      <c r="N148" s="66">
        <v>27.18</v>
      </c>
      <c r="O148" s="166">
        <v>136.07</v>
      </c>
      <c r="P148" s="166">
        <v>169.56</v>
      </c>
      <c r="Q148" s="166">
        <v>128.5</v>
      </c>
      <c r="R148" s="167">
        <v>95.73</v>
      </c>
    </row>
    <row r="149" spans="1:18" ht="12.75">
      <c r="A149" s="237">
        <v>2</v>
      </c>
      <c r="B149" s="238">
        <v>5</v>
      </c>
      <c r="C149" s="238">
        <v>6</v>
      </c>
      <c r="D149" s="117">
        <v>2</v>
      </c>
      <c r="E149" s="117">
        <v>0</v>
      </c>
      <c r="F149" s="107"/>
      <c r="G149" s="54" t="s">
        <v>411</v>
      </c>
      <c r="H149" s="11">
        <v>3205966.44</v>
      </c>
      <c r="I149" s="60">
        <v>1273535.08</v>
      </c>
      <c r="J149" s="11">
        <v>460525.36</v>
      </c>
      <c r="K149" s="11">
        <v>1471906</v>
      </c>
      <c r="L149" s="66">
        <v>39.72</v>
      </c>
      <c r="M149" s="66">
        <v>14.36</v>
      </c>
      <c r="N149" s="66">
        <v>45.91</v>
      </c>
      <c r="O149" s="166">
        <v>98.32</v>
      </c>
      <c r="P149" s="166">
        <v>101.56</v>
      </c>
      <c r="Q149" s="166">
        <v>83.87</v>
      </c>
      <c r="R149" s="167">
        <v>100.98</v>
      </c>
    </row>
    <row r="150" spans="1:18" ht="12.75">
      <c r="A150" s="237">
        <v>2</v>
      </c>
      <c r="B150" s="238">
        <v>22</v>
      </c>
      <c r="C150" s="238">
        <v>2</v>
      </c>
      <c r="D150" s="117">
        <v>2</v>
      </c>
      <c r="E150" s="117">
        <v>0</v>
      </c>
      <c r="F150" s="107"/>
      <c r="G150" s="54" t="s">
        <v>412</v>
      </c>
      <c r="H150" s="11">
        <v>6181119.6</v>
      </c>
      <c r="I150" s="60">
        <v>2066094.15</v>
      </c>
      <c r="J150" s="11">
        <v>868254.45</v>
      </c>
      <c r="K150" s="11">
        <v>3246771</v>
      </c>
      <c r="L150" s="66">
        <v>33.42</v>
      </c>
      <c r="M150" s="66">
        <v>14.04</v>
      </c>
      <c r="N150" s="66">
        <v>52.52</v>
      </c>
      <c r="O150" s="166">
        <v>91.09</v>
      </c>
      <c r="P150" s="166">
        <v>94.38</v>
      </c>
      <c r="Q150" s="166">
        <v>63.72</v>
      </c>
      <c r="R150" s="167">
        <v>100.4</v>
      </c>
    </row>
    <row r="151" spans="1:18" ht="12.75">
      <c r="A151" s="237">
        <v>2</v>
      </c>
      <c r="B151" s="238">
        <v>20</v>
      </c>
      <c r="C151" s="238">
        <v>4</v>
      </c>
      <c r="D151" s="117">
        <v>2</v>
      </c>
      <c r="E151" s="117">
        <v>0</v>
      </c>
      <c r="F151" s="107"/>
      <c r="G151" s="54" t="s">
        <v>413</v>
      </c>
      <c r="H151" s="11">
        <v>7373416.66</v>
      </c>
      <c r="I151" s="60">
        <v>4009324.23</v>
      </c>
      <c r="J151" s="11">
        <v>922234.43</v>
      </c>
      <c r="K151" s="11">
        <v>2441858</v>
      </c>
      <c r="L151" s="66">
        <v>54.37</v>
      </c>
      <c r="M151" s="66">
        <v>12.5</v>
      </c>
      <c r="N151" s="66">
        <v>33.11</v>
      </c>
      <c r="O151" s="166">
        <v>109</v>
      </c>
      <c r="P151" s="166">
        <v>103.56</v>
      </c>
      <c r="Q151" s="166">
        <v>158.93</v>
      </c>
      <c r="R151" s="167">
        <v>105.58</v>
      </c>
    </row>
    <row r="152" spans="1:18" ht="12.75">
      <c r="A152" s="237">
        <v>2</v>
      </c>
      <c r="B152" s="238">
        <v>26</v>
      </c>
      <c r="C152" s="238">
        <v>5</v>
      </c>
      <c r="D152" s="117">
        <v>2</v>
      </c>
      <c r="E152" s="117">
        <v>0</v>
      </c>
      <c r="F152" s="107"/>
      <c r="G152" s="54" t="s">
        <v>414</v>
      </c>
      <c r="H152" s="11">
        <v>6612447.63</v>
      </c>
      <c r="I152" s="60">
        <v>4087135.63</v>
      </c>
      <c r="J152" s="11">
        <v>785654</v>
      </c>
      <c r="K152" s="11">
        <v>1739658</v>
      </c>
      <c r="L152" s="66">
        <v>61.8</v>
      </c>
      <c r="M152" s="66">
        <v>11.88</v>
      </c>
      <c r="N152" s="66">
        <v>26.3</v>
      </c>
      <c r="O152" s="166">
        <v>140.99</v>
      </c>
      <c r="P152" s="166">
        <v>209.76</v>
      </c>
      <c r="Q152" s="166">
        <v>102.01</v>
      </c>
      <c r="R152" s="167">
        <v>88.24</v>
      </c>
    </row>
    <row r="153" spans="1:18" ht="12.75">
      <c r="A153" s="237">
        <v>2</v>
      </c>
      <c r="B153" s="238">
        <v>20</v>
      </c>
      <c r="C153" s="238">
        <v>5</v>
      </c>
      <c r="D153" s="117">
        <v>2</v>
      </c>
      <c r="E153" s="117">
        <v>0</v>
      </c>
      <c r="F153" s="107"/>
      <c r="G153" s="54" t="s">
        <v>415</v>
      </c>
      <c r="H153" s="11">
        <v>4783995.78</v>
      </c>
      <c r="I153" s="60">
        <v>1991333.29</v>
      </c>
      <c r="J153" s="11">
        <v>728431.49</v>
      </c>
      <c r="K153" s="11">
        <v>2064231</v>
      </c>
      <c r="L153" s="66">
        <v>41.62</v>
      </c>
      <c r="M153" s="66">
        <v>15.22</v>
      </c>
      <c r="N153" s="66">
        <v>43.14</v>
      </c>
      <c r="O153" s="166">
        <v>109.88</v>
      </c>
      <c r="P153" s="166">
        <v>126.83</v>
      </c>
      <c r="Q153" s="166">
        <v>97.38</v>
      </c>
      <c r="R153" s="167">
        <v>101.4</v>
      </c>
    </row>
    <row r="154" spans="1:18" ht="12.75">
      <c r="A154" s="237">
        <v>2</v>
      </c>
      <c r="B154" s="238">
        <v>25</v>
      </c>
      <c r="C154" s="238">
        <v>7</v>
      </c>
      <c r="D154" s="117">
        <v>2</v>
      </c>
      <c r="E154" s="117">
        <v>0</v>
      </c>
      <c r="F154" s="107"/>
      <c r="G154" s="54" t="s">
        <v>351</v>
      </c>
      <c r="H154" s="11">
        <v>8884547.06</v>
      </c>
      <c r="I154" s="60">
        <v>4801762.16</v>
      </c>
      <c r="J154" s="11">
        <v>2143582.9</v>
      </c>
      <c r="K154" s="11">
        <v>1939202</v>
      </c>
      <c r="L154" s="66">
        <v>54.04</v>
      </c>
      <c r="M154" s="66">
        <v>24.12</v>
      </c>
      <c r="N154" s="66">
        <v>21.82</v>
      </c>
      <c r="O154" s="166">
        <v>126.85</v>
      </c>
      <c r="P154" s="166">
        <v>113.26</v>
      </c>
      <c r="Q154" s="166">
        <v>277.55</v>
      </c>
      <c r="R154" s="167">
        <v>97.34</v>
      </c>
    </row>
    <row r="155" spans="1:18" ht="12.75">
      <c r="A155" s="237">
        <v>2</v>
      </c>
      <c r="B155" s="238">
        <v>26</v>
      </c>
      <c r="C155" s="238">
        <v>6</v>
      </c>
      <c r="D155" s="117">
        <v>2</v>
      </c>
      <c r="E155" s="117">
        <v>0</v>
      </c>
      <c r="F155" s="107"/>
      <c r="G155" s="54" t="s">
        <v>352</v>
      </c>
      <c r="H155" s="11">
        <v>5981302.61</v>
      </c>
      <c r="I155" s="60">
        <v>2827240.61</v>
      </c>
      <c r="J155" s="11">
        <v>978579</v>
      </c>
      <c r="K155" s="11">
        <v>2175483</v>
      </c>
      <c r="L155" s="66">
        <v>47.26</v>
      </c>
      <c r="M155" s="66">
        <v>16.36</v>
      </c>
      <c r="N155" s="66">
        <v>36.37</v>
      </c>
      <c r="O155" s="166">
        <v>99.17</v>
      </c>
      <c r="P155" s="166">
        <v>113.2</v>
      </c>
      <c r="Q155" s="166">
        <v>77.88</v>
      </c>
      <c r="R155" s="167">
        <v>95.53</v>
      </c>
    </row>
    <row r="156" spans="1:18" ht="12.75">
      <c r="A156" s="237">
        <v>2</v>
      </c>
      <c r="B156" s="238">
        <v>23</v>
      </c>
      <c r="C156" s="238">
        <v>9</v>
      </c>
      <c r="D156" s="117">
        <v>2</v>
      </c>
      <c r="E156" s="117">
        <v>0</v>
      </c>
      <c r="F156" s="107"/>
      <c r="G156" s="54" t="s">
        <v>416</v>
      </c>
      <c r="H156" s="11">
        <v>6939412.52</v>
      </c>
      <c r="I156" s="60">
        <v>3992157.52</v>
      </c>
      <c r="J156" s="11">
        <v>672315</v>
      </c>
      <c r="K156" s="11">
        <v>2274940</v>
      </c>
      <c r="L156" s="66">
        <v>57.52</v>
      </c>
      <c r="M156" s="66">
        <v>9.68</v>
      </c>
      <c r="N156" s="66">
        <v>32.78</v>
      </c>
      <c r="O156" s="166">
        <v>99.51</v>
      </c>
      <c r="P156" s="166">
        <v>103.53</v>
      </c>
      <c r="Q156" s="166">
        <v>71.58</v>
      </c>
      <c r="R156" s="167">
        <v>104.43</v>
      </c>
    </row>
    <row r="157" spans="1:18" ht="12.75">
      <c r="A157" s="237">
        <v>2</v>
      </c>
      <c r="B157" s="238">
        <v>3</v>
      </c>
      <c r="C157" s="238">
        <v>6</v>
      </c>
      <c r="D157" s="117">
        <v>2</v>
      </c>
      <c r="E157" s="117">
        <v>0</v>
      </c>
      <c r="F157" s="107"/>
      <c r="G157" s="54" t="s">
        <v>417</v>
      </c>
      <c r="H157" s="11">
        <v>3137431.81</v>
      </c>
      <c r="I157" s="60">
        <v>1287057.17</v>
      </c>
      <c r="J157" s="11">
        <v>501340.64</v>
      </c>
      <c r="K157" s="11">
        <v>1349034</v>
      </c>
      <c r="L157" s="66">
        <v>41.02</v>
      </c>
      <c r="M157" s="66">
        <v>15.97</v>
      </c>
      <c r="N157" s="66">
        <v>42.99</v>
      </c>
      <c r="O157" s="166">
        <v>114.29</v>
      </c>
      <c r="P157" s="166">
        <v>112.62</v>
      </c>
      <c r="Q157" s="166">
        <v>108.15</v>
      </c>
      <c r="R157" s="167">
        <v>118.48</v>
      </c>
    </row>
    <row r="158" spans="1:18" s="95" customFormat="1" ht="15">
      <c r="A158" s="225"/>
      <c r="B158" s="226"/>
      <c r="C158" s="226"/>
      <c r="D158" s="96"/>
      <c r="E158" s="96"/>
      <c r="F158" s="102" t="s">
        <v>418</v>
      </c>
      <c r="G158" s="291"/>
      <c r="H158" s="103">
        <v>626224396.3800001</v>
      </c>
      <c r="I158" s="103">
        <v>344291201.3800001</v>
      </c>
      <c r="J158" s="103">
        <v>85563135</v>
      </c>
      <c r="K158" s="103">
        <v>196370060</v>
      </c>
      <c r="L158" s="128">
        <v>54.978886701034924</v>
      </c>
      <c r="M158" s="128">
        <v>13.663334660005694</v>
      </c>
      <c r="N158" s="128">
        <v>31.35777863895938</v>
      </c>
      <c r="O158" s="170">
        <v>102.95593768334737</v>
      </c>
      <c r="P158" s="170">
        <v>106.80870561428546</v>
      </c>
      <c r="Q158" s="170">
        <v>91.09020805758603</v>
      </c>
      <c r="R158" s="171">
        <v>102.29259956478384</v>
      </c>
    </row>
    <row r="159" spans="1:18" ht="12.75">
      <c r="A159" s="237">
        <v>2</v>
      </c>
      <c r="B159" s="238">
        <v>24</v>
      </c>
      <c r="C159" s="238">
        <v>1</v>
      </c>
      <c r="D159" s="117">
        <v>3</v>
      </c>
      <c r="E159" s="117">
        <v>0</v>
      </c>
      <c r="F159" s="107"/>
      <c r="G159" s="54" t="s">
        <v>419</v>
      </c>
      <c r="H159" s="11">
        <v>4384060.92</v>
      </c>
      <c r="I159" s="60">
        <v>1754720.85</v>
      </c>
      <c r="J159" s="11">
        <v>1093952.07</v>
      </c>
      <c r="K159" s="11">
        <v>1535388</v>
      </c>
      <c r="L159" s="66">
        <v>40.02</v>
      </c>
      <c r="M159" s="66">
        <v>24.95</v>
      </c>
      <c r="N159" s="66">
        <v>35.02</v>
      </c>
      <c r="O159" s="166">
        <v>97.73</v>
      </c>
      <c r="P159" s="166">
        <v>112.88</v>
      </c>
      <c r="Q159" s="166">
        <v>74.91</v>
      </c>
      <c r="R159" s="167">
        <v>104.38</v>
      </c>
    </row>
    <row r="160" spans="1:18" ht="12.75">
      <c r="A160" s="237">
        <v>2</v>
      </c>
      <c r="B160" s="238">
        <v>14</v>
      </c>
      <c r="C160" s="238">
        <v>2</v>
      </c>
      <c r="D160" s="117">
        <v>3</v>
      </c>
      <c r="E160" s="117">
        <v>0</v>
      </c>
      <c r="F160" s="107"/>
      <c r="G160" s="54" t="s">
        <v>420</v>
      </c>
      <c r="H160" s="11">
        <v>7619470.21</v>
      </c>
      <c r="I160" s="60">
        <v>2640871.21</v>
      </c>
      <c r="J160" s="11">
        <v>1090121</v>
      </c>
      <c r="K160" s="11">
        <v>3888478</v>
      </c>
      <c r="L160" s="66">
        <v>34.65</v>
      </c>
      <c r="M160" s="66">
        <v>14.3</v>
      </c>
      <c r="N160" s="66">
        <v>51.03</v>
      </c>
      <c r="O160" s="166">
        <v>107.45</v>
      </c>
      <c r="P160" s="166">
        <v>117.06</v>
      </c>
      <c r="Q160" s="166">
        <v>70.56</v>
      </c>
      <c r="R160" s="167">
        <v>118.19</v>
      </c>
    </row>
    <row r="161" spans="1:18" ht="12.75">
      <c r="A161" s="237">
        <v>2</v>
      </c>
      <c r="B161" s="238">
        <v>25</v>
      </c>
      <c r="C161" s="238">
        <v>3</v>
      </c>
      <c r="D161" s="117">
        <v>3</v>
      </c>
      <c r="E161" s="117">
        <v>0</v>
      </c>
      <c r="F161" s="107"/>
      <c r="G161" s="54" t="s">
        <v>421</v>
      </c>
      <c r="H161" s="11">
        <v>40172418.14</v>
      </c>
      <c r="I161" s="60">
        <v>32333447.27</v>
      </c>
      <c r="J161" s="11">
        <v>2101006.87</v>
      </c>
      <c r="K161" s="11">
        <v>5737964</v>
      </c>
      <c r="L161" s="66">
        <v>80.48</v>
      </c>
      <c r="M161" s="66">
        <v>5.22</v>
      </c>
      <c r="N161" s="66">
        <v>14.28</v>
      </c>
      <c r="O161" s="166">
        <v>106.07</v>
      </c>
      <c r="P161" s="166">
        <v>109.94</v>
      </c>
      <c r="Q161" s="166">
        <v>98.78</v>
      </c>
      <c r="R161" s="167">
        <v>90.56</v>
      </c>
    </row>
    <row r="162" spans="1:18" ht="12.75">
      <c r="A162" s="237">
        <v>2</v>
      </c>
      <c r="B162" s="238">
        <v>5</v>
      </c>
      <c r="C162" s="238">
        <v>2</v>
      </c>
      <c r="D162" s="117">
        <v>3</v>
      </c>
      <c r="E162" s="117">
        <v>0</v>
      </c>
      <c r="F162" s="107"/>
      <c r="G162" s="54" t="s">
        <v>422</v>
      </c>
      <c r="H162" s="11">
        <v>7177550.14</v>
      </c>
      <c r="I162" s="60">
        <v>2371530.03</v>
      </c>
      <c r="J162" s="11">
        <v>1449163.11</v>
      </c>
      <c r="K162" s="11">
        <v>3356857</v>
      </c>
      <c r="L162" s="66">
        <v>33.04</v>
      </c>
      <c r="M162" s="66">
        <v>20.19</v>
      </c>
      <c r="N162" s="66">
        <v>46.76</v>
      </c>
      <c r="O162" s="166">
        <v>93.61</v>
      </c>
      <c r="P162" s="166">
        <v>111.79</v>
      </c>
      <c r="Q162" s="166">
        <v>66.89</v>
      </c>
      <c r="R162" s="167">
        <v>99.34</v>
      </c>
    </row>
    <row r="163" spans="1:18" ht="12.75">
      <c r="A163" s="237">
        <v>2</v>
      </c>
      <c r="B163" s="238">
        <v>22</v>
      </c>
      <c r="C163" s="238">
        <v>1</v>
      </c>
      <c r="D163" s="117">
        <v>3</v>
      </c>
      <c r="E163" s="117">
        <v>0</v>
      </c>
      <c r="F163" s="107"/>
      <c r="G163" s="54" t="s">
        <v>423</v>
      </c>
      <c r="H163" s="11">
        <v>13393733.44</v>
      </c>
      <c r="I163" s="60">
        <v>9379602.95</v>
      </c>
      <c r="J163" s="11">
        <v>1453823.49</v>
      </c>
      <c r="K163" s="11">
        <v>2560307</v>
      </c>
      <c r="L163" s="66">
        <v>70.02</v>
      </c>
      <c r="M163" s="66">
        <v>10.85</v>
      </c>
      <c r="N163" s="66">
        <v>19.11</v>
      </c>
      <c r="O163" s="166">
        <v>94.96</v>
      </c>
      <c r="P163" s="166">
        <v>98.23</v>
      </c>
      <c r="Q163" s="166">
        <v>71.95</v>
      </c>
      <c r="R163" s="167">
        <v>100.95</v>
      </c>
    </row>
    <row r="164" spans="1:18" ht="12.75">
      <c r="A164" s="237">
        <v>2</v>
      </c>
      <c r="B164" s="238">
        <v>8</v>
      </c>
      <c r="C164" s="238">
        <v>6</v>
      </c>
      <c r="D164" s="117">
        <v>3</v>
      </c>
      <c r="E164" s="117">
        <v>0</v>
      </c>
      <c r="F164" s="107"/>
      <c r="G164" s="54" t="s">
        <v>424</v>
      </c>
      <c r="H164" s="11">
        <v>13917497.73</v>
      </c>
      <c r="I164" s="60">
        <v>6552440.35</v>
      </c>
      <c r="J164" s="11">
        <v>2220750.38</v>
      </c>
      <c r="K164" s="11">
        <v>5144307</v>
      </c>
      <c r="L164" s="66">
        <v>47.08</v>
      </c>
      <c r="M164" s="66">
        <v>15.95</v>
      </c>
      <c r="N164" s="66">
        <v>36.96</v>
      </c>
      <c r="O164" s="166">
        <v>100.83</v>
      </c>
      <c r="P164" s="166">
        <v>107.26</v>
      </c>
      <c r="Q164" s="166">
        <v>78.4</v>
      </c>
      <c r="R164" s="167">
        <v>105.81</v>
      </c>
    </row>
    <row r="165" spans="1:18" ht="12.75">
      <c r="A165" s="237">
        <v>2</v>
      </c>
      <c r="B165" s="238">
        <v>16</v>
      </c>
      <c r="C165" s="238">
        <v>1</v>
      </c>
      <c r="D165" s="117">
        <v>3</v>
      </c>
      <c r="E165" s="117">
        <v>0</v>
      </c>
      <c r="F165" s="107"/>
      <c r="G165" s="54" t="s">
        <v>425</v>
      </c>
      <c r="H165" s="11">
        <v>9042563.21</v>
      </c>
      <c r="I165" s="60">
        <v>4435545.6</v>
      </c>
      <c r="J165" s="11">
        <v>1515750.61</v>
      </c>
      <c r="K165" s="11">
        <v>3091267</v>
      </c>
      <c r="L165" s="66">
        <v>49.05</v>
      </c>
      <c r="M165" s="66">
        <v>16.76</v>
      </c>
      <c r="N165" s="66">
        <v>34.18</v>
      </c>
      <c r="O165" s="166">
        <v>102.1</v>
      </c>
      <c r="P165" s="166">
        <v>103.47</v>
      </c>
      <c r="Q165" s="166">
        <v>89.22</v>
      </c>
      <c r="R165" s="167">
        <v>107.66</v>
      </c>
    </row>
    <row r="166" spans="1:18" ht="12.75">
      <c r="A166" s="237">
        <v>2</v>
      </c>
      <c r="B166" s="238">
        <v>21</v>
      </c>
      <c r="C166" s="238">
        <v>5</v>
      </c>
      <c r="D166" s="117">
        <v>3</v>
      </c>
      <c r="E166" s="117">
        <v>0</v>
      </c>
      <c r="F166" s="107"/>
      <c r="G166" s="54" t="s">
        <v>426</v>
      </c>
      <c r="H166" s="11">
        <v>5972847.13</v>
      </c>
      <c r="I166" s="60">
        <v>2248011.13</v>
      </c>
      <c r="J166" s="11">
        <v>937694</v>
      </c>
      <c r="K166" s="11">
        <v>2787142</v>
      </c>
      <c r="L166" s="66">
        <v>37.63</v>
      </c>
      <c r="M166" s="66">
        <v>15.69</v>
      </c>
      <c r="N166" s="66">
        <v>46.66</v>
      </c>
      <c r="O166" s="166">
        <v>76.81</v>
      </c>
      <c r="P166" s="166">
        <v>56</v>
      </c>
      <c r="Q166" s="166">
        <v>104.82</v>
      </c>
      <c r="R166" s="167">
        <v>97.2</v>
      </c>
    </row>
    <row r="167" spans="1:18" ht="12.75">
      <c r="A167" s="237">
        <v>2</v>
      </c>
      <c r="B167" s="238">
        <v>4</v>
      </c>
      <c r="C167" s="238">
        <v>1</v>
      </c>
      <c r="D167" s="117">
        <v>3</v>
      </c>
      <c r="E167" s="117">
        <v>0</v>
      </c>
      <c r="F167" s="107"/>
      <c r="G167" s="54" t="s">
        <v>427</v>
      </c>
      <c r="H167" s="11">
        <v>17057431.93</v>
      </c>
      <c r="I167" s="60">
        <v>6919838.41</v>
      </c>
      <c r="J167" s="11">
        <v>3684001.52</v>
      </c>
      <c r="K167" s="11">
        <v>6453592</v>
      </c>
      <c r="L167" s="66">
        <v>40.56</v>
      </c>
      <c r="M167" s="66">
        <v>21.59</v>
      </c>
      <c r="N167" s="66">
        <v>37.83</v>
      </c>
      <c r="O167" s="166">
        <v>114.33</v>
      </c>
      <c r="P167" s="166">
        <v>127.42</v>
      </c>
      <c r="Q167" s="166">
        <v>111.78</v>
      </c>
      <c r="R167" s="167">
        <v>104.21</v>
      </c>
    </row>
    <row r="168" spans="1:18" ht="12.75">
      <c r="A168" s="237">
        <v>2</v>
      </c>
      <c r="B168" s="238">
        <v>12</v>
      </c>
      <c r="C168" s="238">
        <v>1</v>
      </c>
      <c r="D168" s="117">
        <v>3</v>
      </c>
      <c r="E168" s="117">
        <v>0</v>
      </c>
      <c r="F168" s="107"/>
      <c r="G168" s="54" t="s">
        <v>428</v>
      </c>
      <c r="H168" s="11">
        <v>6464249.62</v>
      </c>
      <c r="I168" s="60">
        <v>2568840.25</v>
      </c>
      <c r="J168" s="11">
        <v>1306763.37</v>
      </c>
      <c r="K168" s="11">
        <v>2588646</v>
      </c>
      <c r="L168" s="66">
        <v>39.73</v>
      </c>
      <c r="M168" s="66">
        <v>20.21</v>
      </c>
      <c r="N168" s="66">
        <v>40.04</v>
      </c>
      <c r="O168" s="166">
        <v>106.67</v>
      </c>
      <c r="P168" s="166">
        <v>110.1</v>
      </c>
      <c r="Q168" s="166">
        <v>103.12</v>
      </c>
      <c r="R168" s="167">
        <v>105.24</v>
      </c>
    </row>
    <row r="169" spans="1:18" ht="12.75">
      <c r="A169" s="237">
        <v>2</v>
      </c>
      <c r="B169" s="238">
        <v>19</v>
      </c>
      <c r="C169" s="238">
        <v>4</v>
      </c>
      <c r="D169" s="117">
        <v>3</v>
      </c>
      <c r="E169" s="117">
        <v>0</v>
      </c>
      <c r="F169" s="107"/>
      <c r="G169" s="54" t="s">
        <v>429</v>
      </c>
      <c r="H169" s="11">
        <v>6358301.71</v>
      </c>
      <c r="I169" s="60">
        <v>2946417.71</v>
      </c>
      <c r="J169" s="11">
        <v>801253</v>
      </c>
      <c r="K169" s="11">
        <v>2610631</v>
      </c>
      <c r="L169" s="66">
        <v>46.33</v>
      </c>
      <c r="M169" s="66">
        <v>12.6</v>
      </c>
      <c r="N169" s="66">
        <v>41.05</v>
      </c>
      <c r="O169" s="166">
        <v>101.33</v>
      </c>
      <c r="P169" s="166">
        <v>105.71</v>
      </c>
      <c r="Q169" s="166">
        <v>87.88</v>
      </c>
      <c r="R169" s="167">
        <v>101.35</v>
      </c>
    </row>
    <row r="170" spans="1:18" ht="12.75">
      <c r="A170" s="237">
        <v>2</v>
      </c>
      <c r="B170" s="238">
        <v>15</v>
      </c>
      <c r="C170" s="238">
        <v>3</v>
      </c>
      <c r="D170" s="117">
        <v>3</v>
      </c>
      <c r="E170" s="117">
        <v>0</v>
      </c>
      <c r="F170" s="107"/>
      <c r="G170" s="54" t="s">
        <v>430</v>
      </c>
      <c r="H170" s="11">
        <v>23749649.51</v>
      </c>
      <c r="I170" s="60">
        <v>17446529.01</v>
      </c>
      <c r="J170" s="11">
        <v>1636850.5</v>
      </c>
      <c r="K170" s="11">
        <v>4666270</v>
      </c>
      <c r="L170" s="66">
        <v>73.46</v>
      </c>
      <c r="M170" s="66">
        <v>6.89</v>
      </c>
      <c r="N170" s="66">
        <v>19.64</v>
      </c>
      <c r="O170" s="166">
        <v>137.83</v>
      </c>
      <c r="P170" s="166">
        <v>185.98</v>
      </c>
      <c r="Q170" s="166">
        <v>49.11</v>
      </c>
      <c r="R170" s="167">
        <v>103.29</v>
      </c>
    </row>
    <row r="171" spans="1:18" ht="12.75">
      <c r="A171" s="237">
        <v>2</v>
      </c>
      <c r="B171" s="238">
        <v>23</v>
      </c>
      <c r="C171" s="238">
        <v>4</v>
      </c>
      <c r="D171" s="117">
        <v>3</v>
      </c>
      <c r="E171" s="117">
        <v>0</v>
      </c>
      <c r="F171" s="107"/>
      <c r="G171" s="54" t="s">
        <v>431</v>
      </c>
      <c r="H171" s="11">
        <v>22298958.57</v>
      </c>
      <c r="I171" s="60">
        <v>16339510.07</v>
      </c>
      <c r="J171" s="11">
        <v>1283905.5</v>
      </c>
      <c r="K171" s="11">
        <v>4675543</v>
      </c>
      <c r="L171" s="66">
        <v>73.27</v>
      </c>
      <c r="M171" s="66">
        <v>5.75</v>
      </c>
      <c r="N171" s="66">
        <v>20.96</v>
      </c>
      <c r="O171" s="166">
        <v>124.41</v>
      </c>
      <c r="P171" s="166">
        <v>133.08</v>
      </c>
      <c r="Q171" s="166">
        <v>102.62</v>
      </c>
      <c r="R171" s="167">
        <v>106.4</v>
      </c>
    </row>
    <row r="172" spans="1:18" ht="12.75">
      <c r="A172" s="237">
        <v>2</v>
      </c>
      <c r="B172" s="238">
        <v>8</v>
      </c>
      <c r="C172" s="238">
        <v>8</v>
      </c>
      <c r="D172" s="117">
        <v>3</v>
      </c>
      <c r="E172" s="117">
        <v>0</v>
      </c>
      <c r="F172" s="107"/>
      <c r="G172" s="54" t="s">
        <v>432</v>
      </c>
      <c r="H172" s="11">
        <v>5577560.28</v>
      </c>
      <c r="I172" s="60">
        <v>2679698.13</v>
      </c>
      <c r="J172" s="11">
        <v>1006878.15</v>
      </c>
      <c r="K172" s="11">
        <v>1890984</v>
      </c>
      <c r="L172" s="66">
        <v>48.04</v>
      </c>
      <c r="M172" s="66">
        <v>18.05</v>
      </c>
      <c r="N172" s="66">
        <v>33.9</v>
      </c>
      <c r="O172" s="166">
        <v>89.2</v>
      </c>
      <c r="P172" s="166">
        <v>113.41</v>
      </c>
      <c r="Q172" s="166">
        <v>56.45</v>
      </c>
      <c r="R172" s="167">
        <v>89.79</v>
      </c>
    </row>
    <row r="173" spans="1:18" ht="12.75">
      <c r="A173" s="237">
        <v>2</v>
      </c>
      <c r="B173" s="238">
        <v>10</v>
      </c>
      <c r="C173" s="238">
        <v>3</v>
      </c>
      <c r="D173" s="117">
        <v>3</v>
      </c>
      <c r="E173" s="117">
        <v>0</v>
      </c>
      <c r="F173" s="107"/>
      <c r="G173" s="54" t="s">
        <v>433</v>
      </c>
      <c r="H173" s="11">
        <v>8028405.24</v>
      </c>
      <c r="I173" s="60">
        <v>2960486.24</v>
      </c>
      <c r="J173" s="11">
        <v>1666114</v>
      </c>
      <c r="K173" s="11">
        <v>3401805</v>
      </c>
      <c r="L173" s="66">
        <v>36.87</v>
      </c>
      <c r="M173" s="66">
        <v>20.75</v>
      </c>
      <c r="N173" s="66">
        <v>42.37</v>
      </c>
      <c r="O173" s="166">
        <v>104.96</v>
      </c>
      <c r="P173" s="166">
        <v>106.85</v>
      </c>
      <c r="Q173" s="166">
        <v>114.4</v>
      </c>
      <c r="R173" s="167">
        <v>99.41</v>
      </c>
    </row>
    <row r="174" spans="1:18" ht="12.75">
      <c r="A174" s="237">
        <v>2</v>
      </c>
      <c r="B174" s="238">
        <v>7</v>
      </c>
      <c r="C174" s="238">
        <v>3</v>
      </c>
      <c r="D174" s="117">
        <v>3</v>
      </c>
      <c r="E174" s="117">
        <v>0</v>
      </c>
      <c r="F174" s="107"/>
      <c r="G174" s="54" t="s">
        <v>434</v>
      </c>
      <c r="H174" s="11">
        <v>8273897.45</v>
      </c>
      <c r="I174" s="60">
        <v>2755626.61</v>
      </c>
      <c r="J174" s="11">
        <v>1894936.84</v>
      </c>
      <c r="K174" s="11">
        <v>3623334</v>
      </c>
      <c r="L174" s="66">
        <v>33.3</v>
      </c>
      <c r="M174" s="66">
        <v>22.9</v>
      </c>
      <c r="N174" s="66">
        <v>43.79</v>
      </c>
      <c r="O174" s="166">
        <v>113.3</v>
      </c>
      <c r="P174" s="166">
        <v>100.63</v>
      </c>
      <c r="Q174" s="166">
        <v>164.64</v>
      </c>
      <c r="R174" s="167">
        <v>106.15</v>
      </c>
    </row>
    <row r="175" spans="1:18" ht="12.75">
      <c r="A175" s="237">
        <v>2</v>
      </c>
      <c r="B175" s="238">
        <v>12</v>
      </c>
      <c r="C175" s="238">
        <v>2</v>
      </c>
      <c r="D175" s="117">
        <v>3</v>
      </c>
      <c r="E175" s="117">
        <v>0</v>
      </c>
      <c r="F175" s="107"/>
      <c r="G175" s="54" t="s">
        <v>435</v>
      </c>
      <c r="H175" s="11">
        <v>5901892.51</v>
      </c>
      <c r="I175" s="60">
        <v>1699295.55</v>
      </c>
      <c r="J175" s="11">
        <v>861411.96</v>
      </c>
      <c r="K175" s="11">
        <v>3341185</v>
      </c>
      <c r="L175" s="66">
        <v>28.79</v>
      </c>
      <c r="M175" s="66">
        <v>14.59</v>
      </c>
      <c r="N175" s="66">
        <v>56.61</v>
      </c>
      <c r="O175" s="166">
        <v>97.51</v>
      </c>
      <c r="P175" s="166">
        <v>127.74</v>
      </c>
      <c r="Q175" s="166">
        <v>81.91</v>
      </c>
      <c r="R175" s="167">
        <v>91.02</v>
      </c>
    </row>
    <row r="176" spans="1:18" ht="12.75">
      <c r="A176" s="237">
        <v>2</v>
      </c>
      <c r="B176" s="238">
        <v>12</v>
      </c>
      <c r="C176" s="238">
        <v>3</v>
      </c>
      <c r="D176" s="117">
        <v>3</v>
      </c>
      <c r="E176" s="117">
        <v>0</v>
      </c>
      <c r="F176" s="107"/>
      <c r="G176" s="54" t="s">
        <v>436</v>
      </c>
      <c r="H176" s="11">
        <v>12763252.54</v>
      </c>
      <c r="I176" s="60">
        <v>6495519.93</v>
      </c>
      <c r="J176" s="11">
        <v>1719440.61</v>
      </c>
      <c r="K176" s="11">
        <v>4548292</v>
      </c>
      <c r="L176" s="66">
        <v>50.89</v>
      </c>
      <c r="M176" s="66">
        <v>13.47</v>
      </c>
      <c r="N176" s="66">
        <v>35.63</v>
      </c>
      <c r="O176" s="166">
        <v>107.54</v>
      </c>
      <c r="P176" s="166">
        <v>110.61</v>
      </c>
      <c r="Q176" s="166">
        <v>104.94</v>
      </c>
      <c r="R176" s="167">
        <v>104.37</v>
      </c>
    </row>
    <row r="177" spans="1:18" ht="12.75">
      <c r="A177" s="237">
        <v>2</v>
      </c>
      <c r="B177" s="238">
        <v>21</v>
      </c>
      <c r="C177" s="238">
        <v>6</v>
      </c>
      <c r="D177" s="117">
        <v>3</v>
      </c>
      <c r="E177" s="117">
        <v>0</v>
      </c>
      <c r="F177" s="107"/>
      <c r="G177" s="54" t="s">
        <v>437</v>
      </c>
      <c r="H177" s="11">
        <v>5890797.07</v>
      </c>
      <c r="I177" s="60">
        <v>3179339.19</v>
      </c>
      <c r="J177" s="11">
        <v>773456.88</v>
      </c>
      <c r="K177" s="11">
        <v>1938001</v>
      </c>
      <c r="L177" s="66">
        <v>53.97</v>
      </c>
      <c r="M177" s="66">
        <v>13.12</v>
      </c>
      <c r="N177" s="66">
        <v>32.89</v>
      </c>
      <c r="O177" s="166">
        <v>100.97</v>
      </c>
      <c r="P177" s="166">
        <v>104.06</v>
      </c>
      <c r="Q177" s="166">
        <v>111.22</v>
      </c>
      <c r="R177" s="167">
        <v>93.03</v>
      </c>
    </row>
    <row r="178" spans="1:18" ht="12.75">
      <c r="A178" s="237">
        <v>2</v>
      </c>
      <c r="B178" s="238">
        <v>14</v>
      </c>
      <c r="C178" s="238">
        <v>5</v>
      </c>
      <c r="D178" s="117">
        <v>3</v>
      </c>
      <c r="E178" s="117">
        <v>0</v>
      </c>
      <c r="F178" s="107"/>
      <c r="G178" s="54" t="s">
        <v>438</v>
      </c>
      <c r="H178" s="11">
        <v>4722171.19</v>
      </c>
      <c r="I178" s="60">
        <v>2035920.42</v>
      </c>
      <c r="J178" s="11">
        <v>684162.77</v>
      </c>
      <c r="K178" s="11">
        <v>2002088</v>
      </c>
      <c r="L178" s="66">
        <v>43.11</v>
      </c>
      <c r="M178" s="66">
        <v>14.48</v>
      </c>
      <c r="N178" s="66">
        <v>42.39</v>
      </c>
      <c r="O178" s="166">
        <v>95.1</v>
      </c>
      <c r="P178" s="166">
        <v>106.81</v>
      </c>
      <c r="Q178" s="166">
        <v>94.15</v>
      </c>
      <c r="R178" s="167">
        <v>85.83</v>
      </c>
    </row>
    <row r="179" spans="1:18" ht="12.75">
      <c r="A179" s="237">
        <v>2</v>
      </c>
      <c r="B179" s="238">
        <v>8</v>
      </c>
      <c r="C179" s="238">
        <v>10</v>
      </c>
      <c r="D179" s="117">
        <v>3</v>
      </c>
      <c r="E179" s="117">
        <v>0</v>
      </c>
      <c r="F179" s="107"/>
      <c r="G179" s="54" t="s">
        <v>439</v>
      </c>
      <c r="H179" s="11">
        <v>6180215.81</v>
      </c>
      <c r="I179" s="60">
        <v>2349105.08</v>
      </c>
      <c r="J179" s="11">
        <v>1001440.73</v>
      </c>
      <c r="K179" s="11">
        <v>2829670</v>
      </c>
      <c r="L179" s="66">
        <v>38.01</v>
      </c>
      <c r="M179" s="66">
        <v>16.2</v>
      </c>
      <c r="N179" s="66">
        <v>45.78</v>
      </c>
      <c r="O179" s="166">
        <v>92.34</v>
      </c>
      <c r="P179" s="166">
        <v>138.52</v>
      </c>
      <c r="Q179" s="166">
        <v>47.48</v>
      </c>
      <c r="R179" s="167">
        <v>97.97</v>
      </c>
    </row>
    <row r="180" spans="1:18" ht="12.75">
      <c r="A180" s="237">
        <v>2</v>
      </c>
      <c r="B180" s="238">
        <v>13</v>
      </c>
      <c r="C180" s="238">
        <v>3</v>
      </c>
      <c r="D180" s="117">
        <v>3</v>
      </c>
      <c r="E180" s="117">
        <v>0</v>
      </c>
      <c r="F180" s="107"/>
      <c r="G180" s="54" t="s">
        <v>440</v>
      </c>
      <c r="H180" s="11">
        <v>18025447</v>
      </c>
      <c r="I180" s="60">
        <v>7739669.83</v>
      </c>
      <c r="J180" s="11">
        <v>2793198.17</v>
      </c>
      <c r="K180" s="11">
        <v>7492579</v>
      </c>
      <c r="L180" s="66">
        <v>42.93</v>
      </c>
      <c r="M180" s="66">
        <v>15.49</v>
      </c>
      <c r="N180" s="66">
        <v>41.56</v>
      </c>
      <c r="O180" s="166">
        <v>101.13</v>
      </c>
      <c r="P180" s="166">
        <v>105.42</v>
      </c>
      <c r="Q180" s="166">
        <v>92.96</v>
      </c>
      <c r="R180" s="167">
        <v>100.21</v>
      </c>
    </row>
    <row r="181" spans="1:18" ht="12.75">
      <c r="A181" s="237">
        <v>2</v>
      </c>
      <c r="B181" s="238">
        <v>12</v>
      </c>
      <c r="C181" s="238">
        <v>4</v>
      </c>
      <c r="D181" s="117">
        <v>3</v>
      </c>
      <c r="E181" s="117">
        <v>0</v>
      </c>
      <c r="F181" s="107"/>
      <c r="G181" s="54" t="s">
        <v>441</v>
      </c>
      <c r="H181" s="11">
        <v>8491240.62</v>
      </c>
      <c r="I181" s="60">
        <v>3054652.55</v>
      </c>
      <c r="J181" s="11">
        <v>1824309.07</v>
      </c>
      <c r="K181" s="11">
        <v>3612279</v>
      </c>
      <c r="L181" s="66">
        <v>35.97</v>
      </c>
      <c r="M181" s="66">
        <v>21.48</v>
      </c>
      <c r="N181" s="66">
        <v>42.54</v>
      </c>
      <c r="O181" s="166">
        <v>92.6</v>
      </c>
      <c r="P181" s="166">
        <v>83.24</v>
      </c>
      <c r="Q181" s="166">
        <v>95.25</v>
      </c>
      <c r="R181" s="167">
        <v>100.78</v>
      </c>
    </row>
    <row r="182" spans="1:18" ht="12.75">
      <c r="A182" s="237">
        <v>2</v>
      </c>
      <c r="B182" s="238">
        <v>2</v>
      </c>
      <c r="C182" s="238">
        <v>7</v>
      </c>
      <c r="D182" s="117">
        <v>3</v>
      </c>
      <c r="E182" s="117">
        <v>0</v>
      </c>
      <c r="F182" s="107"/>
      <c r="G182" s="54" t="s">
        <v>442</v>
      </c>
      <c r="H182" s="11">
        <v>4128796.35</v>
      </c>
      <c r="I182" s="60">
        <v>1739119.36</v>
      </c>
      <c r="J182" s="11">
        <v>865521.99</v>
      </c>
      <c r="K182" s="11">
        <v>1524155</v>
      </c>
      <c r="L182" s="66">
        <v>42.12</v>
      </c>
      <c r="M182" s="66">
        <v>20.96</v>
      </c>
      <c r="N182" s="66">
        <v>36.91</v>
      </c>
      <c r="O182" s="166">
        <v>95.66</v>
      </c>
      <c r="P182" s="166">
        <v>94.89</v>
      </c>
      <c r="Q182" s="166">
        <v>84.54</v>
      </c>
      <c r="R182" s="167">
        <v>104.42</v>
      </c>
    </row>
    <row r="183" spans="1:18" ht="12.75">
      <c r="A183" s="237">
        <v>2</v>
      </c>
      <c r="B183" s="238">
        <v>1</v>
      </c>
      <c r="C183" s="238">
        <v>4</v>
      </c>
      <c r="D183" s="117">
        <v>3</v>
      </c>
      <c r="E183" s="117">
        <v>0</v>
      </c>
      <c r="F183" s="107"/>
      <c r="G183" s="54" t="s">
        <v>443</v>
      </c>
      <c r="H183" s="11">
        <v>10624763.08</v>
      </c>
      <c r="I183" s="60">
        <v>3769752.95</v>
      </c>
      <c r="J183" s="11">
        <v>1459933.13</v>
      </c>
      <c r="K183" s="11">
        <v>5395077</v>
      </c>
      <c r="L183" s="66">
        <v>35.48</v>
      </c>
      <c r="M183" s="66">
        <v>13.74</v>
      </c>
      <c r="N183" s="66">
        <v>50.77</v>
      </c>
      <c r="O183" s="166">
        <v>95.54</v>
      </c>
      <c r="P183" s="166">
        <v>89.85</v>
      </c>
      <c r="Q183" s="166">
        <v>101.31</v>
      </c>
      <c r="R183" s="167">
        <v>98.38</v>
      </c>
    </row>
    <row r="184" spans="1:18" ht="12.75">
      <c r="A184" s="237">
        <v>2</v>
      </c>
      <c r="B184" s="238">
        <v>20</v>
      </c>
      <c r="C184" s="238">
        <v>1</v>
      </c>
      <c r="D184" s="117">
        <v>3</v>
      </c>
      <c r="E184" s="117">
        <v>0</v>
      </c>
      <c r="F184" s="107"/>
      <c r="G184" s="54" t="s">
        <v>444</v>
      </c>
      <c r="H184" s="11">
        <v>13054682.46</v>
      </c>
      <c r="I184" s="60">
        <v>7024657.51</v>
      </c>
      <c r="J184" s="11">
        <v>1601886.95</v>
      </c>
      <c r="K184" s="11">
        <v>4428138</v>
      </c>
      <c r="L184" s="66">
        <v>53.8</v>
      </c>
      <c r="M184" s="66">
        <v>12.27</v>
      </c>
      <c r="N184" s="66">
        <v>33.91</v>
      </c>
      <c r="O184" s="166">
        <v>95.2</v>
      </c>
      <c r="P184" s="166">
        <v>86.01</v>
      </c>
      <c r="Q184" s="166">
        <v>99.22</v>
      </c>
      <c r="R184" s="167">
        <v>112.62</v>
      </c>
    </row>
    <row r="185" spans="1:18" ht="12.75">
      <c r="A185" s="237">
        <v>2</v>
      </c>
      <c r="B185" s="238">
        <v>10</v>
      </c>
      <c r="C185" s="238">
        <v>5</v>
      </c>
      <c r="D185" s="117">
        <v>3</v>
      </c>
      <c r="E185" s="117">
        <v>0</v>
      </c>
      <c r="F185" s="107"/>
      <c r="G185" s="54" t="s">
        <v>445</v>
      </c>
      <c r="H185" s="11">
        <v>6867369.43</v>
      </c>
      <c r="I185" s="60">
        <v>2506240.43</v>
      </c>
      <c r="J185" s="11">
        <v>1930205</v>
      </c>
      <c r="K185" s="11">
        <v>2430924</v>
      </c>
      <c r="L185" s="66">
        <v>36.49</v>
      </c>
      <c r="M185" s="66">
        <v>28.1</v>
      </c>
      <c r="N185" s="66">
        <v>35.39</v>
      </c>
      <c r="O185" s="166">
        <v>147.22</v>
      </c>
      <c r="P185" s="166">
        <v>181.03</v>
      </c>
      <c r="Q185" s="166">
        <v>179.9</v>
      </c>
      <c r="R185" s="167">
        <v>110.12</v>
      </c>
    </row>
    <row r="186" spans="1:18" ht="12.75">
      <c r="A186" s="237">
        <v>2</v>
      </c>
      <c r="B186" s="238">
        <v>25</v>
      </c>
      <c r="C186" s="238">
        <v>4</v>
      </c>
      <c r="D186" s="117">
        <v>3</v>
      </c>
      <c r="E186" s="117">
        <v>0</v>
      </c>
      <c r="F186" s="107"/>
      <c r="G186" s="54" t="s">
        <v>446</v>
      </c>
      <c r="H186" s="11">
        <v>7019677.57</v>
      </c>
      <c r="I186" s="60">
        <v>3293484.07</v>
      </c>
      <c r="J186" s="11">
        <v>1211393.5</v>
      </c>
      <c r="K186" s="11">
        <v>2514800</v>
      </c>
      <c r="L186" s="66">
        <v>46.91</v>
      </c>
      <c r="M186" s="66">
        <v>17.25</v>
      </c>
      <c r="N186" s="66">
        <v>35.82</v>
      </c>
      <c r="O186" s="166">
        <v>117.17</v>
      </c>
      <c r="P186" s="166">
        <v>141.52</v>
      </c>
      <c r="Q186" s="166">
        <v>106.04</v>
      </c>
      <c r="R186" s="167">
        <v>99.73</v>
      </c>
    </row>
    <row r="187" spans="1:18" ht="12.75">
      <c r="A187" s="237">
        <v>2</v>
      </c>
      <c r="B187" s="238">
        <v>16</v>
      </c>
      <c r="C187" s="238">
        <v>4</v>
      </c>
      <c r="D187" s="117">
        <v>3</v>
      </c>
      <c r="E187" s="117">
        <v>0</v>
      </c>
      <c r="F187" s="107"/>
      <c r="G187" s="54" t="s">
        <v>447</v>
      </c>
      <c r="H187" s="11">
        <v>60350348.19</v>
      </c>
      <c r="I187" s="60">
        <v>50671896.25</v>
      </c>
      <c r="J187" s="11">
        <v>3855888.94</v>
      </c>
      <c r="K187" s="11">
        <v>5822563</v>
      </c>
      <c r="L187" s="66">
        <v>83.96</v>
      </c>
      <c r="M187" s="66">
        <v>6.38</v>
      </c>
      <c r="N187" s="66">
        <v>9.64</v>
      </c>
      <c r="O187" s="166">
        <v>109.81</v>
      </c>
      <c r="P187" s="166">
        <v>107.23</v>
      </c>
      <c r="Q187" s="166">
        <v>194.71</v>
      </c>
      <c r="R187" s="167">
        <v>101.7</v>
      </c>
    </row>
    <row r="188" spans="1:18" ht="12.75">
      <c r="A188" s="237">
        <v>2</v>
      </c>
      <c r="B188" s="238">
        <v>9</v>
      </c>
      <c r="C188" s="238">
        <v>7</v>
      </c>
      <c r="D188" s="117">
        <v>3</v>
      </c>
      <c r="E188" s="117">
        <v>0</v>
      </c>
      <c r="F188" s="107"/>
      <c r="G188" s="54" t="s">
        <v>448</v>
      </c>
      <c r="H188" s="11">
        <v>5940139.26</v>
      </c>
      <c r="I188" s="60">
        <v>2885217.91</v>
      </c>
      <c r="J188" s="11">
        <v>835465.35</v>
      </c>
      <c r="K188" s="11">
        <v>2219456</v>
      </c>
      <c r="L188" s="66">
        <v>48.57</v>
      </c>
      <c r="M188" s="66">
        <v>14.06</v>
      </c>
      <c r="N188" s="66">
        <v>37.36</v>
      </c>
      <c r="O188" s="166">
        <v>85.89</v>
      </c>
      <c r="P188" s="166">
        <v>74.83</v>
      </c>
      <c r="Q188" s="166">
        <v>93.16</v>
      </c>
      <c r="R188" s="167">
        <v>102.58</v>
      </c>
    </row>
    <row r="189" spans="1:18" ht="12.75">
      <c r="A189" s="237">
        <v>2</v>
      </c>
      <c r="B189" s="238">
        <v>20</v>
      </c>
      <c r="C189" s="238">
        <v>2</v>
      </c>
      <c r="D189" s="117">
        <v>3</v>
      </c>
      <c r="E189" s="117">
        <v>0</v>
      </c>
      <c r="F189" s="107"/>
      <c r="G189" s="54" t="s">
        <v>449</v>
      </c>
      <c r="H189" s="11">
        <v>8193869.98</v>
      </c>
      <c r="I189" s="60">
        <v>3298959.14</v>
      </c>
      <c r="J189" s="11">
        <v>1267139.84</v>
      </c>
      <c r="K189" s="11">
        <v>3627771</v>
      </c>
      <c r="L189" s="66">
        <v>40.26</v>
      </c>
      <c r="M189" s="66">
        <v>15.46</v>
      </c>
      <c r="N189" s="66">
        <v>44.27</v>
      </c>
      <c r="O189" s="166">
        <v>97.46</v>
      </c>
      <c r="P189" s="166">
        <v>149.18</v>
      </c>
      <c r="Q189" s="166">
        <v>44.76</v>
      </c>
      <c r="R189" s="167">
        <v>107.81</v>
      </c>
    </row>
    <row r="190" spans="1:18" ht="12.75">
      <c r="A190" s="237">
        <v>2</v>
      </c>
      <c r="B190" s="238">
        <v>16</v>
      </c>
      <c r="C190" s="238">
        <v>5</v>
      </c>
      <c r="D190" s="117">
        <v>3</v>
      </c>
      <c r="E190" s="117">
        <v>0</v>
      </c>
      <c r="F190" s="107"/>
      <c r="G190" s="54" t="s">
        <v>450</v>
      </c>
      <c r="H190" s="11">
        <v>6808957.43</v>
      </c>
      <c r="I190" s="60">
        <v>2392294.2</v>
      </c>
      <c r="J190" s="11">
        <v>1456632.23</v>
      </c>
      <c r="K190" s="11">
        <v>2960031</v>
      </c>
      <c r="L190" s="66">
        <v>35.13</v>
      </c>
      <c r="M190" s="66">
        <v>21.39</v>
      </c>
      <c r="N190" s="66">
        <v>43.47</v>
      </c>
      <c r="O190" s="166">
        <v>104.51</v>
      </c>
      <c r="P190" s="166">
        <v>93.12</v>
      </c>
      <c r="Q190" s="166">
        <v>168.56</v>
      </c>
      <c r="R190" s="167">
        <v>96.04</v>
      </c>
    </row>
    <row r="191" spans="1:18" ht="12.75">
      <c r="A191" s="237">
        <v>2</v>
      </c>
      <c r="B191" s="238">
        <v>8</v>
      </c>
      <c r="C191" s="238">
        <v>12</v>
      </c>
      <c r="D191" s="117">
        <v>3</v>
      </c>
      <c r="E191" s="117">
        <v>0</v>
      </c>
      <c r="F191" s="107"/>
      <c r="G191" s="54" t="s">
        <v>451</v>
      </c>
      <c r="H191" s="11">
        <v>7601652.36</v>
      </c>
      <c r="I191" s="60">
        <v>2933310.86</v>
      </c>
      <c r="J191" s="11">
        <v>1650669.5</v>
      </c>
      <c r="K191" s="11">
        <v>3017672</v>
      </c>
      <c r="L191" s="66">
        <v>38.58</v>
      </c>
      <c r="M191" s="66">
        <v>21.71</v>
      </c>
      <c r="N191" s="66">
        <v>39.69</v>
      </c>
      <c r="O191" s="166">
        <v>88.35</v>
      </c>
      <c r="P191" s="166">
        <v>84.71</v>
      </c>
      <c r="Q191" s="166">
        <v>74.21</v>
      </c>
      <c r="R191" s="167">
        <v>103.44</v>
      </c>
    </row>
    <row r="192" spans="1:18" ht="12.75">
      <c r="A192" s="237">
        <v>2</v>
      </c>
      <c r="B192" s="238">
        <v>23</v>
      </c>
      <c r="C192" s="238">
        <v>8</v>
      </c>
      <c r="D192" s="117">
        <v>3</v>
      </c>
      <c r="E192" s="117">
        <v>0</v>
      </c>
      <c r="F192" s="107"/>
      <c r="G192" s="54" t="s">
        <v>452</v>
      </c>
      <c r="H192" s="11">
        <v>16818439.17</v>
      </c>
      <c r="I192" s="60">
        <v>10867625.89</v>
      </c>
      <c r="J192" s="11">
        <v>1347378.28</v>
      </c>
      <c r="K192" s="11">
        <v>4603435</v>
      </c>
      <c r="L192" s="66">
        <v>64.61</v>
      </c>
      <c r="M192" s="66">
        <v>8.01</v>
      </c>
      <c r="N192" s="66">
        <v>27.37</v>
      </c>
      <c r="O192" s="166">
        <v>109.63</v>
      </c>
      <c r="P192" s="166">
        <v>108.08</v>
      </c>
      <c r="Q192" s="166">
        <v>106.3</v>
      </c>
      <c r="R192" s="167">
        <v>114.56</v>
      </c>
    </row>
    <row r="193" spans="1:18" ht="12.75">
      <c r="A193" s="237">
        <v>2</v>
      </c>
      <c r="B193" s="238">
        <v>23</v>
      </c>
      <c r="C193" s="238">
        <v>7</v>
      </c>
      <c r="D193" s="117">
        <v>3</v>
      </c>
      <c r="E193" s="117">
        <v>0</v>
      </c>
      <c r="F193" s="107"/>
      <c r="G193" s="54" t="s">
        <v>453</v>
      </c>
      <c r="H193" s="11">
        <v>8987401.61</v>
      </c>
      <c r="I193" s="60">
        <v>5614113.16</v>
      </c>
      <c r="J193" s="11">
        <v>886439.45</v>
      </c>
      <c r="K193" s="11">
        <v>2486849</v>
      </c>
      <c r="L193" s="66">
        <v>62.46</v>
      </c>
      <c r="M193" s="66">
        <v>9.86</v>
      </c>
      <c r="N193" s="66">
        <v>27.67</v>
      </c>
      <c r="O193" s="166">
        <v>101.35</v>
      </c>
      <c r="P193" s="166">
        <v>106.9</v>
      </c>
      <c r="Q193" s="166">
        <v>90.82</v>
      </c>
      <c r="R193" s="167">
        <v>94.2</v>
      </c>
    </row>
    <row r="194" spans="1:18" ht="12.75">
      <c r="A194" s="237">
        <v>2</v>
      </c>
      <c r="B194" s="238">
        <v>8</v>
      </c>
      <c r="C194" s="238">
        <v>13</v>
      </c>
      <c r="D194" s="117">
        <v>3</v>
      </c>
      <c r="E194" s="117">
        <v>0</v>
      </c>
      <c r="F194" s="107"/>
      <c r="G194" s="54" t="s">
        <v>454</v>
      </c>
      <c r="H194" s="11">
        <v>5247390.17</v>
      </c>
      <c r="I194" s="60">
        <v>2470028.88</v>
      </c>
      <c r="J194" s="11">
        <v>778769.29</v>
      </c>
      <c r="K194" s="11">
        <v>1998592</v>
      </c>
      <c r="L194" s="66">
        <v>47.07</v>
      </c>
      <c r="M194" s="66">
        <v>14.84</v>
      </c>
      <c r="N194" s="66">
        <v>38.08</v>
      </c>
      <c r="O194" s="166">
        <v>97.9</v>
      </c>
      <c r="P194" s="166">
        <v>86.03</v>
      </c>
      <c r="Q194" s="166">
        <v>117</v>
      </c>
      <c r="R194" s="167">
        <v>109.64</v>
      </c>
    </row>
    <row r="195" spans="1:18" ht="12.75">
      <c r="A195" s="237">
        <v>2</v>
      </c>
      <c r="B195" s="238">
        <v>19</v>
      </c>
      <c r="C195" s="238">
        <v>6</v>
      </c>
      <c r="D195" s="117">
        <v>3</v>
      </c>
      <c r="E195" s="117">
        <v>0</v>
      </c>
      <c r="F195" s="107"/>
      <c r="G195" s="54" t="s">
        <v>455</v>
      </c>
      <c r="H195" s="11">
        <v>21556571.63</v>
      </c>
      <c r="I195" s="60">
        <v>14204559.63</v>
      </c>
      <c r="J195" s="11">
        <v>2082457</v>
      </c>
      <c r="K195" s="11">
        <v>5269555</v>
      </c>
      <c r="L195" s="66">
        <v>65.89</v>
      </c>
      <c r="M195" s="66">
        <v>9.66</v>
      </c>
      <c r="N195" s="66">
        <v>24.44</v>
      </c>
      <c r="O195" s="166">
        <v>90.79</v>
      </c>
      <c r="P195" s="166">
        <v>87.08</v>
      </c>
      <c r="Q195" s="166">
        <v>88.75</v>
      </c>
      <c r="R195" s="167">
        <v>103.67</v>
      </c>
    </row>
    <row r="196" spans="1:18" ht="12.75">
      <c r="A196" s="237">
        <v>2</v>
      </c>
      <c r="B196" s="238">
        <v>17</v>
      </c>
      <c r="C196" s="238">
        <v>4</v>
      </c>
      <c r="D196" s="117">
        <v>3</v>
      </c>
      <c r="E196" s="117">
        <v>0</v>
      </c>
      <c r="F196" s="107"/>
      <c r="G196" s="54" t="s">
        <v>456</v>
      </c>
      <c r="H196" s="11">
        <v>17573390.51</v>
      </c>
      <c r="I196" s="60">
        <v>10289857.87</v>
      </c>
      <c r="J196" s="11">
        <v>2575042.64</v>
      </c>
      <c r="K196" s="11">
        <v>4708490</v>
      </c>
      <c r="L196" s="66">
        <v>58.55</v>
      </c>
      <c r="M196" s="66">
        <v>14.65</v>
      </c>
      <c r="N196" s="66">
        <v>26.79</v>
      </c>
      <c r="O196" s="166">
        <v>108.67</v>
      </c>
      <c r="P196" s="166">
        <v>111.39</v>
      </c>
      <c r="Q196" s="166">
        <v>118.06</v>
      </c>
      <c r="R196" s="167">
        <v>99.06</v>
      </c>
    </row>
    <row r="197" spans="1:18" ht="12.75">
      <c r="A197" s="237">
        <v>2</v>
      </c>
      <c r="B197" s="238">
        <v>14</v>
      </c>
      <c r="C197" s="238">
        <v>7</v>
      </c>
      <c r="D197" s="117">
        <v>3</v>
      </c>
      <c r="E197" s="117">
        <v>0</v>
      </c>
      <c r="F197" s="107"/>
      <c r="G197" s="54" t="s">
        <v>457</v>
      </c>
      <c r="H197" s="11">
        <v>11912197.71</v>
      </c>
      <c r="I197" s="60">
        <v>5096670.87</v>
      </c>
      <c r="J197" s="11">
        <v>2624298.84</v>
      </c>
      <c r="K197" s="11">
        <v>4191228</v>
      </c>
      <c r="L197" s="66">
        <v>42.78</v>
      </c>
      <c r="M197" s="66">
        <v>22.03</v>
      </c>
      <c r="N197" s="66">
        <v>35.18</v>
      </c>
      <c r="O197" s="166">
        <v>95.1</v>
      </c>
      <c r="P197" s="166">
        <v>103.88</v>
      </c>
      <c r="Q197" s="166">
        <v>80.25</v>
      </c>
      <c r="R197" s="167">
        <v>96.36</v>
      </c>
    </row>
    <row r="198" spans="1:18" ht="12.75">
      <c r="A198" s="237">
        <v>2</v>
      </c>
      <c r="B198" s="238">
        <v>8</v>
      </c>
      <c r="C198" s="238">
        <v>14</v>
      </c>
      <c r="D198" s="117">
        <v>3</v>
      </c>
      <c r="E198" s="117">
        <v>0</v>
      </c>
      <c r="F198" s="107"/>
      <c r="G198" s="54" t="s">
        <v>458</v>
      </c>
      <c r="H198" s="11">
        <v>4583143.33</v>
      </c>
      <c r="I198" s="60">
        <v>1900003.79</v>
      </c>
      <c r="J198" s="11">
        <v>749034.54</v>
      </c>
      <c r="K198" s="11">
        <v>1934105</v>
      </c>
      <c r="L198" s="66">
        <v>41.45</v>
      </c>
      <c r="M198" s="66">
        <v>16.34</v>
      </c>
      <c r="N198" s="66">
        <v>42.2</v>
      </c>
      <c r="O198" s="166">
        <v>107.42</v>
      </c>
      <c r="P198" s="166">
        <v>110.63</v>
      </c>
      <c r="Q198" s="166">
        <v>84.85</v>
      </c>
      <c r="R198" s="167">
        <v>116.08</v>
      </c>
    </row>
    <row r="199" spans="1:18" ht="12.75">
      <c r="A199" s="237">
        <v>2</v>
      </c>
      <c r="B199" s="238">
        <v>11</v>
      </c>
      <c r="C199" s="238">
        <v>4</v>
      </c>
      <c r="D199" s="117">
        <v>3</v>
      </c>
      <c r="E199" s="117">
        <v>0</v>
      </c>
      <c r="F199" s="107"/>
      <c r="G199" s="54" t="s">
        <v>459</v>
      </c>
      <c r="H199" s="11">
        <v>7801575.74</v>
      </c>
      <c r="I199" s="60">
        <v>3041910.41</v>
      </c>
      <c r="J199" s="11">
        <v>2085103.33</v>
      </c>
      <c r="K199" s="11">
        <v>2674562</v>
      </c>
      <c r="L199" s="66">
        <v>38.99</v>
      </c>
      <c r="M199" s="66">
        <v>26.72</v>
      </c>
      <c r="N199" s="66">
        <v>34.28</v>
      </c>
      <c r="O199" s="166">
        <v>105.63</v>
      </c>
      <c r="P199" s="166">
        <v>84.74</v>
      </c>
      <c r="Q199" s="166">
        <v>186.71</v>
      </c>
      <c r="R199" s="167">
        <v>99.83</v>
      </c>
    </row>
    <row r="200" spans="1:18" ht="12.75">
      <c r="A200" s="237">
        <v>2</v>
      </c>
      <c r="B200" s="238">
        <v>18</v>
      </c>
      <c r="C200" s="238">
        <v>4</v>
      </c>
      <c r="D200" s="117">
        <v>3</v>
      </c>
      <c r="E200" s="117">
        <v>0</v>
      </c>
      <c r="F200" s="107"/>
      <c r="G200" s="54" t="s">
        <v>460</v>
      </c>
      <c r="H200" s="11">
        <v>15514904.39</v>
      </c>
      <c r="I200" s="60">
        <v>9457944.93</v>
      </c>
      <c r="J200" s="11">
        <v>1550949.46</v>
      </c>
      <c r="K200" s="11">
        <v>4506010</v>
      </c>
      <c r="L200" s="66">
        <v>60.96</v>
      </c>
      <c r="M200" s="66">
        <v>9.99</v>
      </c>
      <c r="N200" s="66">
        <v>29.04</v>
      </c>
      <c r="O200" s="166">
        <v>83.98</v>
      </c>
      <c r="P200" s="166">
        <v>75.7</v>
      </c>
      <c r="Q200" s="166">
        <v>101.04</v>
      </c>
      <c r="R200" s="167">
        <v>101.39</v>
      </c>
    </row>
    <row r="201" spans="1:18" ht="12.75">
      <c r="A201" s="237">
        <v>2</v>
      </c>
      <c r="B201" s="238">
        <v>26</v>
      </c>
      <c r="C201" s="238">
        <v>4</v>
      </c>
      <c r="D201" s="117">
        <v>3</v>
      </c>
      <c r="E201" s="117">
        <v>0</v>
      </c>
      <c r="F201" s="107"/>
      <c r="G201" s="54" t="s">
        <v>461</v>
      </c>
      <c r="H201" s="11">
        <v>6001083.86</v>
      </c>
      <c r="I201" s="60">
        <v>2113279.86</v>
      </c>
      <c r="J201" s="11">
        <v>1306367</v>
      </c>
      <c r="K201" s="11">
        <v>2581437</v>
      </c>
      <c r="L201" s="66">
        <v>35.21</v>
      </c>
      <c r="M201" s="66">
        <v>21.76</v>
      </c>
      <c r="N201" s="66">
        <v>43.01</v>
      </c>
      <c r="O201" s="166">
        <v>101.95</v>
      </c>
      <c r="P201" s="166">
        <v>109.51</v>
      </c>
      <c r="Q201" s="166">
        <v>92.77</v>
      </c>
      <c r="R201" s="167">
        <v>101.3</v>
      </c>
    </row>
    <row r="202" spans="1:18" ht="12.75">
      <c r="A202" s="237">
        <v>2</v>
      </c>
      <c r="B202" s="238">
        <v>20</v>
      </c>
      <c r="C202" s="238">
        <v>3</v>
      </c>
      <c r="D202" s="117">
        <v>3</v>
      </c>
      <c r="E202" s="117">
        <v>0</v>
      </c>
      <c r="F202" s="107"/>
      <c r="G202" s="54" t="s">
        <v>462</v>
      </c>
      <c r="H202" s="11">
        <v>16371130.88</v>
      </c>
      <c r="I202" s="60">
        <v>9146794.3</v>
      </c>
      <c r="J202" s="11">
        <v>1924400.58</v>
      </c>
      <c r="K202" s="11">
        <v>5299936</v>
      </c>
      <c r="L202" s="66">
        <v>55.87</v>
      </c>
      <c r="M202" s="66">
        <v>11.75</v>
      </c>
      <c r="N202" s="66">
        <v>32.37</v>
      </c>
      <c r="O202" s="166">
        <v>88.37</v>
      </c>
      <c r="P202" s="166">
        <v>99.58</v>
      </c>
      <c r="Q202" s="166">
        <v>48.5</v>
      </c>
      <c r="R202" s="167">
        <v>98.66</v>
      </c>
    </row>
    <row r="203" spans="1:18" ht="12.75">
      <c r="A203" s="237">
        <v>2</v>
      </c>
      <c r="B203" s="238">
        <v>14</v>
      </c>
      <c r="C203" s="238">
        <v>8</v>
      </c>
      <c r="D203" s="117">
        <v>3</v>
      </c>
      <c r="E203" s="117">
        <v>0</v>
      </c>
      <c r="F203" s="107"/>
      <c r="G203" s="54" t="s">
        <v>463</v>
      </c>
      <c r="H203" s="11">
        <v>9850222.25</v>
      </c>
      <c r="I203" s="60">
        <v>4867452.2</v>
      </c>
      <c r="J203" s="11">
        <v>1799100.05</v>
      </c>
      <c r="K203" s="11">
        <v>3183670</v>
      </c>
      <c r="L203" s="66">
        <v>49.41</v>
      </c>
      <c r="M203" s="66">
        <v>18.26</v>
      </c>
      <c r="N203" s="66">
        <v>32.32</v>
      </c>
      <c r="O203" s="166">
        <v>78.73</v>
      </c>
      <c r="P203" s="166">
        <v>105.89</v>
      </c>
      <c r="Q203" s="166">
        <v>36.12</v>
      </c>
      <c r="R203" s="167">
        <v>108.49</v>
      </c>
    </row>
    <row r="204" spans="1:18" ht="12.75">
      <c r="A204" s="237">
        <v>2</v>
      </c>
      <c r="B204" s="238">
        <v>4</v>
      </c>
      <c r="C204" s="238">
        <v>4</v>
      </c>
      <c r="D204" s="117">
        <v>3</v>
      </c>
      <c r="E204" s="117">
        <v>0</v>
      </c>
      <c r="F204" s="107"/>
      <c r="G204" s="54" t="s">
        <v>464</v>
      </c>
      <c r="H204" s="11">
        <v>6817786.32</v>
      </c>
      <c r="I204" s="60">
        <v>2813104.3</v>
      </c>
      <c r="J204" s="11">
        <v>1115601.02</v>
      </c>
      <c r="K204" s="11">
        <v>2889081</v>
      </c>
      <c r="L204" s="66">
        <v>41.26</v>
      </c>
      <c r="M204" s="66">
        <v>16.36</v>
      </c>
      <c r="N204" s="66">
        <v>42.37</v>
      </c>
      <c r="O204" s="166">
        <v>101.38</v>
      </c>
      <c r="P204" s="166">
        <v>102.18</v>
      </c>
      <c r="Q204" s="166">
        <v>103.64</v>
      </c>
      <c r="R204" s="167">
        <v>99.79</v>
      </c>
    </row>
    <row r="205" spans="1:18" ht="12.75">
      <c r="A205" s="237">
        <v>2</v>
      </c>
      <c r="B205" s="238">
        <v>25</v>
      </c>
      <c r="C205" s="238">
        <v>6</v>
      </c>
      <c r="D205" s="117">
        <v>3</v>
      </c>
      <c r="E205" s="117">
        <v>0</v>
      </c>
      <c r="F205" s="107"/>
      <c r="G205" s="54" t="s">
        <v>465</v>
      </c>
      <c r="H205" s="11">
        <v>7099606.21</v>
      </c>
      <c r="I205" s="60">
        <v>2527795.41</v>
      </c>
      <c r="J205" s="11">
        <v>1318679.8</v>
      </c>
      <c r="K205" s="11">
        <v>3253131</v>
      </c>
      <c r="L205" s="66">
        <v>35.6</v>
      </c>
      <c r="M205" s="66">
        <v>18.57</v>
      </c>
      <c r="N205" s="66">
        <v>45.82</v>
      </c>
      <c r="O205" s="166">
        <v>106.77</v>
      </c>
      <c r="P205" s="166">
        <v>104.53</v>
      </c>
      <c r="Q205" s="166">
        <v>128</v>
      </c>
      <c r="R205" s="167">
        <v>101.63</v>
      </c>
    </row>
    <row r="206" spans="1:18" ht="12.75">
      <c r="A206" s="237">
        <v>2</v>
      </c>
      <c r="B206" s="238">
        <v>17</v>
      </c>
      <c r="C206" s="238">
        <v>5</v>
      </c>
      <c r="D206" s="117">
        <v>3</v>
      </c>
      <c r="E206" s="117">
        <v>0</v>
      </c>
      <c r="F206" s="107"/>
      <c r="G206" s="54" t="s">
        <v>466</v>
      </c>
      <c r="H206" s="11">
        <v>6196808.81</v>
      </c>
      <c r="I206" s="60">
        <v>2170545.81</v>
      </c>
      <c r="J206" s="11">
        <v>914139</v>
      </c>
      <c r="K206" s="11">
        <v>3112124</v>
      </c>
      <c r="L206" s="66">
        <v>35.02</v>
      </c>
      <c r="M206" s="66">
        <v>14.75</v>
      </c>
      <c r="N206" s="66">
        <v>50.22</v>
      </c>
      <c r="O206" s="166">
        <v>109.49</v>
      </c>
      <c r="P206" s="166">
        <v>113.85</v>
      </c>
      <c r="Q206" s="166">
        <v>119.81</v>
      </c>
      <c r="R206" s="167">
        <v>104.08</v>
      </c>
    </row>
    <row r="207" spans="1:18" ht="12.75">
      <c r="A207" s="237">
        <v>2</v>
      </c>
      <c r="B207" s="238">
        <v>12</v>
      </c>
      <c r="C207" s="238">
        <v>5</v>
      </c>
      <c r="D207" s="117">
        <v>3</v>
      </c>
      <c r="E207" s="117">
        <v>0</v>
      </c>
      <c r="F207" s="107"/>
      <c r="G207" s="54" t="s">
        <v>467</v>
      </c>
      <c r="H207" s="11">
        <v>2966019.7</v>
      </c>
      <c r="I207" s="60">
        <v>1021638.7</v>
      </c>
      <c r="J207" s="11">
        <v>556214</v>
      </c>
      <c r="K207" s="11">
        <v>1388167</v>
      </c>
      <c r="L207" s="66">
        <v>34.44</v>
      </c>
      <c r="M207" s="66">
        <v>18.75</v>
      </c>
      <c r="N207" s="66">
        <v>46.8</v>
      </c>
      <c r="O207" s="166">
        <v>105.4</v>
      </c>
      <c r="P207" s="166">
        <v>117.07</v>
      </c>
      <c r="Q207" s="166">
        <v>104.14</v>
      </c>
      <c r="R207" s="167">
        <v>98.65</v>
      </c>
    </row>
    <row r="208" spans="1:18" ht="12.75">
      <c r="A208" s="237">
        <v>2</v>
      </c>
      <c r="B208" s="238">
        <v>22</v>
      </c>
      <c r="C208" s="238">
        <v>3</v>
      </c>
      <c r="D208" s="117">
        <v>3</v>
      </c>
      <c r="E208" s="117">
        <v>0</v>
      </c>
      <c r="F208" s="107"/>
      <c r="G208" s="54" t="s">
        <v>468</v>
      </c>
      <c r="H208" s="11">
        <v>16350564.44</v>
      </c>
      <c r="I208" s="60">
        <v>7377477.79</v>
      </c>
      <c r="J208" s="11">
        <v>3146324.65</v>
      </c>
      <c r="K208" s="11">
        <v>5826762</v>
      </c>
      <c r="L208" s="66">
        <v>45.12</v>
      </c>
      <c r="M208" s="66">
        <v>19.24</v>
      </c>
      <c r="N208" s="66">
        <v>35.63</v>
      </c>
      <c r="O208" s="166">
        <v>116.63</v>
      </c>
      <c r="P208" s="166">
        <v>107.85</v>
      </c>
      <c r="Q208" s="166">
        <v>143.12</v>
      </c>
      <c r="R208" s="167">
        <v>117</v>
      </c>
    </row>
    <row r="209" spans="1:18" ht="12.75">
      <c r="A209" s="237">
        <v>2</v>
      </c>
      <c r="B209" s="238">
        <v>24</v>
      </c>
      <c r="C209" s="238">
        <v>5</v>
      </c>
      <c r="D209" s="117">
        <v>3</v>
      </c>
      <c r="E209" s="117">
        <v>0</v>
      </c>
      <c r="F209" s="107"/>
      <c r="G209" s="54" t="s">
        <v>469</v>
      </c>
      <c r="H209" s="11">
        <v>16573573.45</v>
      </c>
      <c r="I209" s="60">
        <v>9674353.57</v>
      </c>
      <c r="J209" s="11">
        <v>2378193.88</v>
      </c>
      <c r="K209" s="11">
        <v>4521026</v>
      </c>
      <c r="L209" s="66">
        <v>58.37</v>
      </c>
      <c r="M209" s="66">
        <v>14.34</v>
      </c>
      <c r="N209" s="66">
        <v>27.27</v>
      </c>
      <c r="O209" s="166">
        <v>110.79</v>
      </c>
      <c r="P209" s="166">
        <v>117.85</v>
      </c>
      <c r="Q209" s="166">
        <v>108.52</v>
      </c>
      <c r="R209" s="167">
        <v>99.17</v>
      </c>
    </row>
    <row r="210" spans="1:18" ht="12.75">
      <c r="A210" s="237">
        <v>2</v>
      </c>
      <c r="B210" s="238">
        <v>24</v>
      </c>
      <c r="C210" s="238">
        <v>6</v>
      </c>
      <c r="D210" s="117">
        <v>3</v>
      </c>
      <c r="E210" s="117">
        <v>0</v>
      </c>
      <c r="F210" s="107"/>
      <c r="G210" s="54" t="s">
        <v>470</v>
      </c>
      <c r="H210" s="11">
        <v>11631507.5</v>
      </c>
      <c r="I210" s="60">
        <v>4362276.42</v>
      </c>
      <c r="J210" s="11">
        <v>1910286.08</v>
      </c>
      <c r="K210" s="11">
        <v>5358945</v>
      </c>
      <c r="L210" s="66">
        <v>37.5</v>
      </c>
      <c r="M210" s="66">
        <v>16.42</v>
      </c>
      <c r="N210" s="66">
        <v>46.07</v>
      </c>
      <c r="O210" s="166">
        <v>106.18</v>
      </c>
      <c r="P210" s="166">
        <v>106.41</v>
      </c>
      <c r="Q210" s="166">
        <v>101.26</v>
      </c>
      <c r="R210" s="167">
        <v>107.86</v>
      </c>
    </row>
    <row r="211" spans="1:18" ht="12.75">
      <c r="A211" s="237">
        <v>2</v>
      </c>
      <c r="B211" s="238">
        <v>24</v>
      </c>
      <c r="C211" s="238">
        <v>7</v>
      </c>
      <c r="D211" s="117">
        <v>3</v>
      </c>
      <c r="E211" s="117">
        <v>0</v>
      </c>
      <c r="F211" s="107"/>
      <c r="G211" s="54" t="s">
        <v>471</v>
      </c>
      <c r="H211" s="11">
        <v>4054375.35</v>
      </c>
      <c r="I211" s="60">
        <v>1483360.35</v>
      </c>
      <c r="J211" s="11">
        <v>715246</v>
      </c>
      <c r="K211" s="11">
        <v>1855769</v>
      </c>
      <c r="L211" s="66">
        <v>36.58</v>
      </c>
      <c r="M211" s="66">
        <v>17.64</v>
      </c>
      <c r="N211" s="66">
        <v>45.77</v>
      </c>
      <c r="O211" s="166">
        <v>122.26</v>
      </c>
      <c r="P211" s="166">
        <v>145.83</v>
      </c>
      <c r="Q211" s="166">
        <v>120.2</v>
      </c>
      <c r="R211" s="167">
        <v>108.91</v>
      </c>
    </row>
    <row r="212" spans="1:18" ht="12.75">
      <c r="A212" s="237">
        <v>2</v>
      </c>
      <c r="B212" s="238">
        <v>19</v>
      </c>
      <c r="C212" s="238">
        <v>8</v>
      </c>
      <c r="D212" s="117">
        <v>3</v>
      </c>
      <c r="E212" s="117">
        <v>0</v>
      </c>
      <c r="F212" s="107"/>
      <c r="G212" s="54" t="s">
        <v>472</v>
      </c>
      <c r="H212" s="11">
        <v>8981682.53</v>
      </c>
      <c r="I212" s="60">
        <v>5451040.31</v>
      </c>
      <c r="J212" s="11">
        <v>910134.22</v>
      </c>
      <c r="K212" s="11">
        <v>2620508</v>
      </c>
      <c r="L212" s="66">
        <v>60.69</v>
      </c>
      <c r="M212" s="66">
        <v>10.13</v>
      </c>
      <c r="N212" s="66">
        <v>29.17</v>
      </c>
      <c r="O212" s="166">
        <v>93.28</v>
      </c>
      <c r="P212" s="166">
        <v>88.72</v>
      </c>
      <c r="Q212" s="166">
        <v>104.07</v>
      </c>
      <c r="R212" s="167">
        <v>100.39</v>
      </c>
    </row>
    <row r="213" spans="1:18" ht="12.75">
      <c r="A213" s="237">
        <v>2</v>
      </c>
      <c r="B213" s="238">
        <v>20</v>
      </c>
      <c r="C213" s="238">
        <v>6</v>
      </c>
      <c r="D213" s="117">
        <v>3</v>
      </c>
      <c r="E213" s="117">
        <v>0</v>
      </c>
      <c r="F213" s="107"/>
      <c r="G213" s="54" t="s">
        <v>473</v>
      </c>
      <c r="H213" s="11">
        <v>11281152.74</v>
      </c>
      <c r="I213" s="60">
        <v>4937815.88</v>
      </c>
      <c r="J213" s="11">
        <v>1953854.86</v>
      </c>
      <c r="K213" s="11">
        <v>4389482</v>
      </c>
      <c r="L213" s="66">
        <v>43.77</v>
      </c>
      <c r="M213" s="66">
        <v>17.31</v>
      </c>
      <c r="N213" s="66">
        <v>38.9</v>
      </c>
      <c r="O213" s="166">
        <v>97.21</v>
      </c>
      <c r="P213" s="166">
        <v>111.31</v>
      </c>
      <c r="Q213" s="166">
        <v>70.72</v>
      </c>
      <c r="R213" s="167">
        <v>99.63</v>
      </c>
    </row>
    <row r="214" spans="1:18" s="95" customFormat="1" ht="15">
      <c r="A214" s="225"/>
      <c r="B214" s="226"/>
      <c r="C214" s="226"/>
      <c r="D214" s="96"/>
      <c r="E214" s="96"/>
      <c r="F214" s="102" t="s">
        <v>474</v>
      </c>
      <c r="G214" s="291"/>
      <c r="H214" s="103">
        <v>21441276.420000006</v>
      </c>
      <c r="I214" s="103">
        <v>21419153.920000006</v>
      </c>
      <c r="J214" s="103">
        <v>22122.5</v>
      </c>
      <c r="K214" s="103">
        <v>0</v>
      </c>
      <c r="L214" s="128">
        <v>99.89682284036334</v>
      </c>
      <c r="M214" s="128">
        <v>0.10317715963665558</v>
      </c>
      <c r="N214" s="128">
        <v>0</v>
      </c>
      <c r="O214" s="170">
        <v>164.36047428033825</v>
      </c>
      <c r="P214" s="170">
        <v>164.36910649783042</v>
      </c>
      <c r="Q214" s="170">
        <v>156.40752990284318</v>
      </c>
      <c r="R214" s="316" t="s">
        <v>489</v>
      </c>
    </row>
    <row r="215" spans="1:18" ht="25.5">
      <c r="A215" s="237">
        <v>2</v>
      </c>
      <c r="B215" s="238">
        <v>15</v>
      </c>
      <c r="C215" s="238">
        <v>1</v>
      </c>
      <c r="D215" s="117" t="s">
        <v>475</v>
      </c>
      <c r="E215" s="117">
        <v>8</v>
      </c>
      <c r="F215" s="107"/>
      <c r="G215" s="54" t="s">
        <v>476</v>
      </c>
      <c r="H215" s="11">
        <v>147036.44</v>
      </c>
      <c r="I215" s="60">
        <v>147036.44</v>
      </c>
      <c r="J215" s="11">
        <v>0</v>
      </c>
      <c r="K215" s="11">
        <v>0</v>
      </c>
      <c r="L215" s="66">
        <v>100</v>
      </c>
      <c r="M215" s="66">
        <v>0</v>
      </c>
      <c r="N215" s="66">
        <v>0</v>
      </c>
      <c r="O215" s="166">
        <v>100.1</v>
      </c>
      <c r="P215" s="166">
        <v>100.1</v>
      </c>
      <c r="Q215" s="166">
        <v>0</v>
      </c>
      <c r="R215" s="167">
        <v>0</v>
      </c>
    </row>
    <row r="216" spans="1:18" ht="25.5">
      <c r="A216" s="237">
        <v>2</v>
      </c>
      <c r="B216" s="238">
        <v>63</v>
      </c>
      <c r="C216" s="238">
        <v>1</v>
      </c>
      <c r="D216" s="117" t="s">
        <v>475</v>
      </c>
      <c r="E216" s="117">
        <v>8</v>
      </c>
      <c r="F216" s="107"/>
      <c r="G216" s="54" t="s">
        <v>477</v>
      </c>
      <c r="H216" s="11">
        <v>18538625.03</v>
      </c>
      <c r="I216" s="60">
        <v>18538625.03</v>
      </c>
      <c r="J216" s="11">
        <v>0</v>
      </c>
      <c r="K216" s="11">
        <v>0</v>
      </c>
      <c r="L216" s="66">
        <v>100</v>
      </c>
      <c r="M216" s="66">
        <v>0</v>
      </c>
      <c r="N216" s="66">
        <v>0</v>
      </c>
      <c r="O216" s="166">
        <v>180.04</v>
      </c>
      <c r="P216" s="166">
        <v>180.04</v>
      </c>
      <c r="Q216" s="166">
        <v>0</v>
      </c>
      <c r="R216" s="167">
        <v>0</v>
      </c>
    </row>
    <row r="217" spans="1:18" ht="12.75">
      <c r="A217" s="237">
        <v>2</v>
      </c>
      <c r="B217" s="238">
        <v>9</v>
      </c>
      <c r="C217" s="238">
        <v>7</v>
      </c>
      <c r="D217" s="117" t="s">
        <v>475</v>
      </c>
      <c r="E217" s="117">
        <v>8</v>
      </c>
      <c r="F217" s="107"/>
      <c r="G217" s="54" t="s">
        <v>478</v>
      </c>
      <c r="H217" s="11">
        <v>297460.29</v>
      </c>
      <c r="I217" s="60">
        <v>297460.29</v>
      </c>
      <c r="J217" s="11">
        <v>0</v>
      </c>
      <c r="K217" s="11">
        <v>0</v>
      </c>
      <c r="L217" s="66">
        <v>100</v>
      </c>
      <c r="M217" s="66">
        <v>0</v>
      </c>
      <c r="N217" s="66">
        <v>0</v>
      </c>
      <c r="O217" s="166">
        <v>117.17</v>
      </c>
      <c r="P217" s="166">
        <v>117.17</v>
      </c>
      <c r="Q217" s="166">
        <v>0</v>
      </c>
      <c r="R217" s="167">
        <v>0</v>
      </c>
    </row>
    <row r="218" spans="1:18" ht="12.75">
      <c r="A218" s="237">
        <v>2</v>
      </c>
      <c r="B218" s="238">
        <v>10</v>
      </c>
      <c r="C218" s="238">
        <v>1</v>
      </c>
      <c r="D218" s="117" t="s">
        <v>475</v>
      </c>
      <c r="E218" s="117">
        <v>8</v>
      </c>
      <c r="F218" s="107"/>
      <c r="G218" s="54" t="s">
        <v>479</v>
      </c>
      <c r="H218" s="11">
        <v>47649.57</v>
      </c>
      <c r="I218" s="60">
        <v>47649.57</v>
      </c>
      <c r="J218" s="11">
        <v>0</v>
      </c>
      <c r="K218" s="11">
        <v>0</v>
      </c>
      <c r="L218" s="66">
        <v>100</v>
      </c>
      <c r="M218" s="66">
        <v>0</v>
      </c>
      <c r="N218" s="66">
        <v>0</v>
      </c>
      <c r="O218" s="166">
        <v>115.62</v>
      </c>
      <c r="P218" s="166">
        <v>115.62</v>
      </c>
      <c r="Q218" s="166">
        <v>0</v>
      </c>
      <c r="R218" s="167">
        <v>0</v>
      </c>
    </row>
    <row r="219" spans="1:18" ht="12.75">
      <c r="A219" s="237">
        <v>2</v>
      </c>
      <c r="B219" s="238">
        <v>20</v>
      </c>
      <c r="C219" s="238">
        <v>2</v>
      </c>
      <c r="D219" s="117" t="s">
        <v>475</v>
      </c>
      <c r="E219" s="117">
        <v>8</v>
      </c>
      <c r="F219" s="107"/>
      <c r="G219" s="54" t="s">
        <v>480</v>
      </c>
      <c r="H219" s="11">
        <v>100177.05</v>
      </c>
      <c r="I219" s="60">
        <v>100177.05</v>
      </c>
      <c r="J219" s="11">
        <v>0</v>
      </c>
      <c r="K219" s="11">
        <v>0</v>
      </c>
      <c r="L219" s="66">
        <v>100</v>
      </c>
      <c r="M219" s="66">
        <v>0</v>
      </c>
      <c r="N219" s="66">
        <v>0</v>
      </c>
      <c r="O219" s="166">
        <v>84.08</v>
      </c>
      <c r="P219" s="166">
        <v>84.08</v>
      </c>
      <c r="Q219" s="166">
        <v>0</v>
      </c>
      <c r="R219" s="167">
        <v>0</v>
      </c>
    </row>
    <row r="220" spans="1:18" ht="12.75">
      <c r="A220" s="237">
        <v>2</v>
      </c>
      <c r="B220" s="238">
        <v>61</v>
      </c>
      <c r="C220" s="238">
        <v>1</v>
      </c>
      <c r="D220" s="117" t="s">
        <v>475</v>
      </c>
      <c r="E220" s="117">
        <v>8</v>
      </c>
      <c r="F220" s="107"/>
      <c r="G220" s="54" t="s">
        <v>481</v>
      </c>
      <c r="H220" s="11">
        <v>457250.17</v>
      </c>
      <c r="I220" s="60">
        <v>435127.67</v>
      </c>
      <c r="J220" s="11">
        <v>22122.5</v>
      </c>
      <c r="K220" s="11">
        <v>0</v>
      </c>
      <c r="L220" s="66">
        <v>95.16</v>
      </c>
      <c r="M220" s="66">
        <v>4.83</v>
      </c>
      <c r="N220" s="66">
        <v>0</v>
      </c>
      <c r="O220" s="166">
        <v>81.06</v>
      </c>
      <c r="P220" s="166">
        <v>77.14</v>
      </c>
      <c r="Q220" s="166">
        <v>0</v>
      </c>
      <c r="R220" s="167">
        <v>0</v>
      </c>
    </row>
    <row r="221" spans="1:18" ht="38.25">
      <c r="A221" s="237">
        <v>2</v>
      </c>
      <c r="B221" s="238">
        <v>2</v>
      </c>
      <c r="C221" s="238">
        <v>5</v>
      </c>
      <c r="D221" s="117" t="s">
        <v>475</v>
      </c>
      <c r="E221" s="117">
        <v>8</v>
      </c>
      <c r="F221" s="107"/>
      <c r="G221" s="54" t="s">
        <v>482</v>
      </c>
      <c r="H221" s="11">
        <v>77652</v>
      </c>
      <c r="I221" s="60">
        <v>77652</v>
      </c>
      <c r="J221" s="11">
        <v>0</v>
      </c>
      <c r="K221" s="11">
        <v>0</v>
      </c>
      <c r="L221" s="66">
        <v>100</v>
      </c>
      <c r="M221" s="66">
        <v>0</v>
      </c>
      <c r="N221" s="66">
        <v>0</v>
      </c>
      <c r="O221" s="166">
        <v>379.68</v>
      </c>
      <c r="P221" s="166">
        <v>379.68</v>
      </c>
      <c r="Q221" s="166">
        <v>0</v>
      </c>
      <c r="R221" s="167">
        <v>0</v>
      </c>
    </row>
    <row r="222" spans="1:18" ht="12.75">
      <c r="A222" s="237">
        <v>2</v>
      </c>
      <c r="B222" s="238">
        <v>8</v>
      </c>
      <c r="C222" s="238">
        <v>6</v>
      </c>
      <c r="D222" s="117" t="s">
        <v>475</v>
      </c>
      <c r="E222" s="117">
        <v>8</v>
      </c>
      <c r="F222" s="107"/>
      <c r="G222" s="54" t="s">
        <v>483</v>
      </c>
      <c r="H222" s="11">
        <v>3879.5</v>
      </c>
      <c r="I222" s="60">
        <v>3879.5</v>
      </c>
      <c r="J222" s="11">
        <v>0</v>
      </c>
      <c r="K222" s="11">
        <v>0</v>
      </c>
      <c r="L222" s="66">
        <v>100</v>
      </c>
      <c r="M222" s="66">
        <v>0</v>
      </c>
      <c r="N222" s="66">
        <v>0</v>
      </c>
      <c r="O222" s="166">
        <v>111.25</v>
      </c>
      <c r="P222" s="166">
        <v>111.25</v>
      </c>
      <c r="Q222" s="166">
        <v>0</v>
      </c>
      <c r="R222" s="167">
        <v>0</v>
      </c>
    </row>
    <row r="223" spans="1:18" ht="12.75">
      <c r="A223" s="237">
        <v>2</v>
      </c>
      <c r="B223" s="238">
        <v>16</v>
      </c>
      <c r="C223" s="238">
        <v>4</v>
      </c>
      <c r="D223" s="117" t="s">
        <v>475</v>
      </c>
      <c r="E223" s="117">
        <v>8</v>
      </c>
      <c r="F223" s="107"/>
      <c r="G223" s="54" t="s">
        <v>484</v>
      </c>
      <c r="H223" s="11">
        <v>1254769.15</v>
      </c>
      <c r="I223" s="60">
        <v>1254769.15</v>
      </c>
      <c r="J223" s="11">
        <v>0</v>
      </c>
      <c r="K223" s="11">
        <v>0</v>
      </c>
      <c r="L223" s="66">
        <v>100</v>
      </c>
      <c r="M223" s="66">
        <v>0</v>
      </c>
      <c r="N223" s="66">
        <v>0</v>
      </c>
      <c r="O223" s="166">
        <v>107.99</v>
      </c>
      <c r="P223" s="166">
        <v>107.99</v>
      </c>
      <c r="Q223" s="166">
        <v>0</v>
      </c>
      <c r="R223" s="167">
        <v>0</v>
      </c>
    </row>
    <row r="224" spans="1:18" ht="12.75">
      <c r="A224" s="237">
        <v>2</v>
      </c>
      <c r="B224" s="238">
        <v>25</v>
      </c>
      <c r="C224" s="238">
        <v>2</v>
      </c>
      <c r="D224" s="117" t="s">
        <v>475</v>
      </c>
      <c r="E224" s="117">
        <v>8</v>
      </c>
      <c r="F224" s="107"/>
      <c r="G224" s="54" t="s">
        <v>485</v>
      </c>
      <c r="H224" s="11">
        <v>180131.53</v>
      </c>
      <c r="I224" s="60">
        <v>180131.53</v>
      </c>
      <c r="J224" s="11">
        <v>0</v>
      </c>
      <c r="K224" s="11">
        <v>0</v>
      </c>
      <c r="L224" s="66">
        <v>100</v>
      </c>
      <c r="M224" s="66">
        <v>0</v>
      </c>
      <c r="N224" s="66">
        <v>0</v>
      </c>
      <c r="O224" s="166">
        <v>100.01</v>
      </c>
      <c r="P224" s="166">
        <v>100.01</v>
      </c>
      <c r="Q224" s="166">
        <v>0</v>
      </c>
      <c r="R224" s="167">
        <v>0</v>
      </c>
    </row>
    <row r="225" spans="1:18" ht="25.5">
      <c r="A225" s="237">
        <v>2</v>
      </c>
      <c r="B225" s="238">
        <v>19</v>
      </c>
      <c r="C225" s="238">
        <v>1</v>
      </c>
      <c r="D225" s="117" t="s">
        <v>475</v>
      </c>
      <c r="E225" s="117">
        <v>8</v>
      </c>
      <c r="F225" s="107"/>
      <c r="G225" s="54" t="s">
        <v>486</v>
      </c>
      <c r="H225" s="11">
        <v>0</v>
      </c>
      <c r="I225" s="60">
        <v>0</v>
      </c>
      <c r="J225" s="11">
        <v>0</v>
      </c>
      <c r="K225" s="11">
        <v>0</v>
      </c>
      <c r="L225" s="66">
        <v>0</v>
      </c>
      <c r="M225" s="66">
        <v>0</v>
      </c>
      <c r="N225" s="66">
        <v>0</v>
      </c>
      <c r="O225" s="166">
        <v>0</v>
      </c>
      <c r="P225" s="166">
        <v>0</v>
      </c>
      <c r="Q225" s="166">
        <v>0</v>
      </c>
      <c r="R225" s="167">
        <v>0</v>
      </c>
    </row>
    <row r="226" spans="1:18" ht="12.75">
      <c r="A226" s="237">
        <v>2</v>
      </c>
      <c r="B226" s="238">
        <v>1</v>
      </c>
      <c r="C226" s="238">
        <v>1</v>
      </c>
      <c r="D226" s="117" t="s">
        <v>475</v>
      </c>
      <c r="E226" s="117">
        <v>8</v>
      </c>
      <c r="F226" s="107"/>
      <c r="G226" s="54" t="s">
        <v>487</v>
      </c>
      <c r="H226" s="11">
        <v>40909.48</v>
      </c>
      <c r="I226" s="60">
        <v>40909.48</v>
      </c>
      <c r="J226" s="11">
        <v>0</v>
      </c>
      <c r="K226" s="11">
        <v>0</v>
      </c>
      <c r="L226" s="66">
        <v>100</v>
      </c>
      <c r="M226" s="66">
        <v>0</v>
      </c>
      <c r="N226" s="66">
        <v>0</v>
      </c>
      <c r="O226" s="166">
        <v>94.44</v>
      </c>
      <c r="P226" s="166">
        <v>94.44</v>
      </c>
      <c r="Q226" s="166">
        <v>0</v>
      </c>
      <c r="R226" s="167">
        <v>0</v>
      </c>
    </row>
    <row r="227" spans="1:18" ht="25.5">
      <c r="A227" s="237">
        <v>2</v>
      </c>
      <c r="B227" s="238">
        <v>17</v>
      </c>
      <c r="C227" s="238">
        <v>4</v>
      </c>
      <c r="D227" s="117" t="s">
        <v>475</v>
      </c>
      <c r="E227" s="117">
        <v>8</v>
      </c>
      <c r="F227" s="107"/>
      <c r="G227" s="54" t="s">
        <v>488</v>
      </c>
      <c r="H227" s="11">
        <v>295736.21</v>
      </c>
      <c r="I227" s="60">
        <v>295736.21</v>
      </c>
      <c r="J227" s="11">
        <v>0</v>
      </c>
      <c r="K227" s="11">
        <v>0</v>
      </c>
      <c r="L227" s="66">
        <v>100</v>
      </c>
      <c r="M227" s="66">
        <v>0</v>
      </c>
      <c r="N227" s="66">
        <v>0</v>
      </c>
      <c r="O227" s="166">
        <v>138.13</v>
      </c>
      <c r="P227" s="166">
        <v>147.9</v>
      </c>
      <c r="Q227" s="166">
        <v>0</v>
      </c>
      <c r="R227" s="167">
        <v>0</v>
      </c>
    </row>
    <row r="228" spans="1:18" ht="12.75">
      <c r="A228" s="237"/>
      <c r="B228" s="238"/>
      <c r="C228" s="238"/>
      <c r="D228" s="117"/>
      <c r="E228" s="117"/>
      <c r="F228" s="107"/>
      <c r="G228" s="54"/>
      <c r="H228" s="11"/>
      <c r="I228" s="60"/>
      <c r="J228" s="11"/>
      <c r="K228" s="11"/>
      <c r="L228" s="66"/>
      <c r="M228" s="66"/>
      <c r="N228" s="66"/>
      <c r="O228" s="166"/>
      <c r="P228" s="166"/>
      <c r="Q228" s="166"/>
      <c r="R228" s="167"/>
    </row>
    <row r="229" spans="1:18" ht="12.75">
      <c r="A229" s="237"/>
      <c r="B229" s="238"/>
      <c r="C229" s="238"/>
      <c r="D229" s="117"/>
      <c r="E229" s="117"/>
      <c r="F229" s="107"/>
      <c r="G229" s="54"/>
      <c r="H229" s="11"/>
      <c r="I229" s="60"/>
      <c r="J229" s="11"/>
      <c r="K229" s="11"/>
      <c r="L229" s="66"/>
      <c r="M229" s="66"/>
      <c r="N229" s="66"/>
      <c r="O229" s="166"/>
      <c r="P229" s="166"/>
      <c r="Q229" s="166"/>
      <c r="R229" s="167"/>
    </row>
    <row r="230" spans="1:18" ht="12.75">
      <c r="A230" s="237"/>
      <c r="B230" s="238"/>
      <c r="C230" s="238"/>
      <c r="D230" s="117"/>
      <c r="E230" s="117"/>
      <c r="F230" s="107"/>
      <c r="G230" s="54"/>
      <c r="H230" s="11"/>
      <c r="I230" s="60"/>
      <c r="J230" s="11"/>
      <c r="K230" s="11"/>
      <c r="L230" s="66"/>
      <c r="M230" s="66"/>
      <c r="N230" s="66"/>
      <c r="O230" s="166"/>
      <c r="P230" s="166"/>
      <c r="Q230" s="166"/>
      <c r="R230" s="167"/>
    </row>
    <row r="231" spans="1:18" ht="12.75">
      <c r="A231" s="237"/>
      <c r="B231" s="238"/>
      <c r="C231" s="238"/>
      <c r="D231" s="117"/>
      <c r="E231" s="117"/>
      <c r="F231" s="107"/>
      <c r="G231" s="54"/>
      <c r="H231" s="11"/>
      <c r="I231" s="60"/>
      <c r="J231" s="11"/>
      <c r="K231" s="11"/>
      <c r="L231" s="66"/>
      <c r="M231" s="66"/>
      <c r="N231" s="66"/>
      <c r="O231" s="166"/>
      <c r="P231" s="166"/>
      <c r="Q231" s="166"/>
      <c r="R231" s="167"/>
    </row>
    <row r="232" spans="1:18" ht="12.75">
      <c r="A232" s="237"/>
      <c r="B232" s="238"/>
      <c r="C232" s="238"/>
      <c r="D232" s="117"/>
      <c r="E232" s="117"/>
      <c r="F232" s="107"/>
      <c r="G232" s="54"/>
      <c r="H232" s="11"/>
      <c r="I232" s="60"/>
      <c r="J232" s="11"/>
      <c r="K232" s="11"/>
      <c r="L232" s="66"/>
      <c r="M232" s="66"/>
      <c r="N232" s="66"/>
      <c r="O232" s="166"/>
      <c r="P232" s="166"/>
      <c r="Q232" s="166"/>
      <c r="R232" s="167"/>
    </row>
    <row r="233" spans="1:18" ht="12.75">
      <c r="A233" s="237"/>
      <c r="B233" s="238"/>
      <c r="C233" s="238"/>
      <c r="D233" s="117"/>
      <c r="E233" s="117"/>
      <c r="F233" s="107"/>
      <c r="G233" s="54"/>
      <c r="H233" s="11"/>
      <c r="I233" s="60"/>
      <c r="J233" s="11"/>
      <c r="K233" s="11"/>
      <c r="L233" s="66"/>
      <c r="M233" s="66"/>
      <c r="N233" s="66"/>
      <c r="O233" s="166"/>
      <c r="P233" s="166"/>
      <c r="Q233" s="166"/>
      <c r="R233" s="167"/>
    </row>
    <row r="234" spans="1:18" ht="13.5" thickBot="1">
      <c r="A234" s="247"/>
      <c r="B234" s="248"/>
      <c r="C234" s="248"/>
      <c r="D234" s="154"/>
      <c r="E234" s="154"/>
      <c r="F234" s="145"/>
      <c r="G234" s="57"/>
      <c r="H234" s="12"/>
      <c r="I234" s="71"/>
      <c r="J234" s="12"/>
      <c r="K234" s="12"/>
      <c r="L234" s="68"/>
      <c r="M234" s="68"/>
      <c r="N234" s="68"/>
      <c r="O234" s="172"/>
      <c r="P234" s="172"/>
      <c r="Q234" s="172"/>
      <c r="R234" s="173"/>
    </row>
  </sheetData>
  <sheetProtection/>
  <mergeCells count="24">
    <mergeCell ref="A1:L1"/>
    <mergeCell ref="A2:L2"/>
    <mergeCell ref="A3:L3"/>
    <mergeCell ref="M1:O1"/>
    <mergeCell ref="M2:O2"/>
    <mergeCell ref="M3:O3"/>
    <mergeCell ref="M8:M9"/>
    <mergeCell ref="N8:N9"/>
    <mergeCell ref="A7:A9"/>
    <mergeCell ref="B7:B9"/>
    <mergeCell ref="C7:C9"/>
    <mergeCell ref="D7:D9"/>
    <mergeCell ref="E7:E9"/>
    <mergeCell ref="H7:K7"/>
    <mergeCell ref="O8:O9"/>
    <mergeCell ref="P8:R8"/>
    <mergeCell ref="L7:N7"/>
    <mergeCell ref="F7:G9"/>
    <mergeCell ref="A5:Q5"/>
    <mergeCell ref="F10:G10"/>
    <mergeCell ref="O7:R7"/>
    <mergeCell ref="H8:H9"/>
    <mergeCell ref="I8:K8"/>
    <mergeCell ref="L8:L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51" t="s">
        <v>88</v>
      </c>
      <c r="P1" s="48"/>
      <c r="Q1" s="50" t="str">
        <f>1!P1</f>
        <v>21.05.2011</v>
      </c>
      <c r="R1" s="48"/>
      <c r="S1" s="48"/>
      <c r="T1" s="48"/>
      <c r="U1" s="48"/>
      <c r="V1" s="48"/>
      <c r="W1" s="48"/>
      <c r="X1" s="48"/>
      <c r="Y1" s="49"/>
    </row>
    <row r="2" spans="1:25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51" t="s">
        <v>89</v>
      </c>
      <c r="P2" s="48"/>
      <c r="Q2" s="50">
        <f>1!P2</f>
        <v>2</v>
      </c>
      <c r="R2" s="48"/>
      <c r="S2" s="48"/>
      <c r="T2" s="48"/>
      <c r="U2" s="48"/>
      <c r="V2" s="48"/>
      <c r="W2" s="48"/>
      <c r="X2" s="48"/>
      <c r="Y2" s="49"/>
    </row>
    <row r="3" spans="1:25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51" t="s">
        <v>90</v>
      </c>
      <c r="P3" s="48"/>
      <c r="Q3" s="50" t="str">
        <f>1!P3</f>
        <v>28.05.2013</v>
      </c>
      <c r="R3" s="48"/>
      <c r="S3" s="48"/>
      <c r="T3" s="48"/>
      <c r="U3" s="48"/>
      <c r="V3" s="48"/>
      <c r="W3" s="48"/>
      <c r="X3" s="48"/>
      <c r="Y3" s="49"/>
    </row>
    <row r="5" spans="1:25" s="29" customFormat="1" ht="18">
      <c r="A5" s="28" t="str">
        <f>'Spis tabel'!B8</f>
        <v>Tabela 4. Struktura dochodów własnych budżetów jst woj. dolnośląskiego wg stanu na koniec I kwartału 2013 roku    (plan)</v>
      </c>
      <c r="P5" s="28"/>
      <c r="Y5" s="30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29" customFormat="1" ht="16.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54" t="s">
        <v>202</v>
      </c>
      <c r="I7" s="418" t="s">
        <v>19</v>
      </c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</row>
    <row r="8" spans="1:25" s="29" customFormat="1" ht="16.5" customHeight="1">
      <c r="A8" s="372"/>
      <c r="B8" s="363"/>
      <c r="C8" s="363"/>
      <c r="D8" s="363"/>
      <c r="E8" s="363"/>
      <c r="F8" s="379"/>
      <c r="G8" s="380"/>
      <c r="H8" s="416"/>
      <c r="I8" s="346" t="s">
        <v>282</v>
      </c>
      <c r="J8" s="346" t="s">
        <v>281</v>
      </c>
      <c r="K8" s="350" t="s">
        <v>52</v>
      </c>
      <c r="L8" s="358" t="s">
        <v>19</v>
      </c>
      <c r="M8" s="358"/>
      <c r="N8" s="358"/>
      <c r="O8" s="358"/>
      <c r="P8" s="358"/>
      <c r="Q8" s="358"/>
      <c r="R8" s="358"/>
      <c r="S8" s="358"/>
      <c r="T8" s="358"/>
      <c r="U8" s="358"/>
      <c r="V8" s="359"/>
      <c r="W8" s="420" t="s">
        <v>203</v>
      </c>
      <c r="X8" s="257" t="s">
        <v>12</v>
      </c>
      <c r="Y8" s="422" t="s">
        <v>204</v>
      </c>
    </row>
    <row r="9" spans="1:25" s="29" customFormat="1" ht="86.25" customHeight="1" thickBot="1">
      <c r="A9" s="373"/>
      <c r="B9" s="364"/>
      <c r="C9" s="364"/>
      <c r="D9" s="364"/>
      <c r="E9" s="364"/>
      <c r="F9" s="381"/>
      <c r="G9" s="382"/>
      <c r="H9" s="417"/>
      <c r="I9" s="347"/>
      <c r="J9" s="347"/>
      <c r="K9" s="347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3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4" t="s">
        <v>61</v>
      </c>
      <c r="W9" s="421"/>
      <c r="X9" s="251" t="s">
        <v>222</v>
      </c>
      <c r="Y9" s="423"/>
    </row>
    <row r="10" spans="1:25" s="29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/>
      <c r="G10" s="26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5">
        <v>23</v>
      </c>
      <c r="Y10" s="27">
        <v>24</v>
      </c>
    </row>
    <row r="11" spans="1:25" s="82" customFormat="1" ht="15">
      <c r="A11" s="221"/>
      <c r="B11" s="222"/>
      <c r="C11" s="222"/>
      <c r="D11" s="90"/>
      <c r="E11" s="90"/>
      <c r="F11" s="91" t="s">
        <v>285</v>
      </c>
      <c r="G11" s="287"/>
      <c r="H11" s="93">
        <v>8671919339.5</v>
      </c>
      <c r="I11" s="93">
        <v>2653320148</v>
      </c>
      <c r="J11" s="93">
        <v>799526012.9</v>
      </c>
      <c r="K11" s="93">
        <v>2898403356.8</v>
      </c>
      <c r="L11" s="93">
        <v>1683010393.52</v>
      </c>
      <c r="M11" s="93">
        <v>152653050.51999998</v>
      </c>
      <c r="N11" s="93">
        <v>56617585</v>
      </c>
      <c r="O11" s="93">
        <v>19023506.32</v>
      </c>
      <c r="P11" s="93">
        <v>38950280</v>
      </c>
      <c r="Q11" s="93">
        <v>62461991</v>
      </c>
      <c r="R11" s="93">
        <v>94970794</v>
      </c>
      <c r="S11" s="93">
        <v>89653433.25</v>
      </c>
      <c r="T11" s="93">
        <v>57560377</v>
      </c>
      <c r="U11" s="93">
        <v>109616355</v>
      </c>
      <c r="V11" s="93">
        <v>533885591.19</v>
      </c>
      <c r="W11" s="93">
        <v>1109861772.37</v>
      </c>
      <c r="X11" s="252">
        <v>702504443.03</v>
      </c>
      <c r="Y11" s="94">
        <v>1210808049.43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286</v>
      </c>
      <c r="H12" s="88">
        <v>703206617</v>
      </c>
      <c r="I12" s="87">
        <v>81840300</v>
      </c>
      <c r="J12" s="87">
        <v>522876900</v>
      </c>
      <c r="K12" s="87">
        <v>24799298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472381</v>
      </c>
      <c r="T12" s="87">
        <v>360692</v>
      </c>
      <c r="U12" s="87">
        <v>0</v>
      </c>
      <c r="V12" s="88">
        <v>23966225</v>
      </c>
      <c r="W12" s="87">
        <v>12402296</v>
      </c>
      <c r="X12" s="253">
        <v>11149573</v>
      </c>
      <c r="Y12" s="89">
        <v>61287823</v>
      </c>
    </row>
    <row r="13" spans="1:25" s="95" customFormat="1" ht="15">
      <c r="A13" s="225"/>
      <c r="B13" s="226"/>
      <c r="C13" s="226"/>
      <c r="D13" s="96"/>
      <c r="E13" s="96"/>
      <c r="F13" s="97" t="s">
        <v>287</v>
      </c>
      <c r="G13" s="289"/>
      <c r="H13" s="99">
        <v>640707848.48</v>
      </c>
      <c r="I13" s="98">
        <v>316968340</v>
      </c>
      <c r="J13" s="98">
        <v>31238699</v>
      </c>
      <c r="K13" s="98">
        <v>84407302.44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44979077</v>
      </c>
      <c r="R13" s="98">
        <v>0</v>
      </c>
      <c r="S13" s="98">
        <v>261860</v>
      </c>
      <c r="T13" s="98">
        <v>0</v>
      </c>
      <c r="U13" s="98">
        <v>0</v>
      </c>
      <c r="V13" s="99">
        <v>39166365.44</v>
      </c>
      <c r="W13" s="98">
        <v>77567215.10000001</v>
      </c>
      <c r="X13" s="254">
        <v>69683388.68</v>
      </c>
      <c r="Y13" s="100">
        <v>130526291.94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60">
        <v>18470748</v>
      </c>
      <c r="I14" s="11">
        <v>12943910</v>
      </c>
      <c r="J14" s="11">
        <v>300000</v>
      </c>
      <c r="K14" s="11">
        <v>3115261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1856300</v>
      </c>
      <c r="R14" s="11">
        <v>0</v>
      </c>
      <c r="S14" s="11">
        <v>10761</v>
      </c>
      <c r="T14" s="11">
        <v>0</v>
      </c>
      <c r="U14" s="11">
        <v>0</v>
      </c>
      <c r="V14" s="60">
        <v>1248200</v>
      </c>
      <c r="W14" s="11">
        <v>1200</v>
      </c>
      <c r="X14" s="37">
        <v>0</v>
      </c>
      <c r="Y14" s="63">
        <v>2110377</v>
      </c>
    </row>
    <row r="15" spans="1:25" ht="12.75">
      <c r="A15" s="227">
        <v>2</v>
      </c>
      <c r="B15" s="228">
        <v>2</v>
      </c>
      <c r="C15" s="228">
        <v>0</v>
      </c>
      <c r="D15" s="11">
        <v>0</v>
      </c>
      <c r="E15" s="11">
        <v>1</v>
      </c>
      <c r="F15" s="37"/>
      <c r="G15" s="297" t="s">
        <v>289</v>
      </c>
      <c r="H15" s="60">
        <v>23035007</v>
      </c>
      <c r="I15" s="11">
        <v>13443308</v>
      </c>
      <c r="J15" s="11">
        <v>350000</v>
      </c>
      <c r="K15" s="11">
        <v>2740000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1900000</v>
      </c>
      <c r="R15" s="11">
        <v>0</v>
      </c>
      <c r="S15" s="11">
        <v>0</v>
      </c>
      <c r="T15" s="11">
        <v>0</v>
      </c>
      <c r="U15" s="11">
        <v>0</v>
      </c>
      <c r="V15" s="60">
        <v>840000</v>
      </c>
      <c r="W15" s="11">
        <v>1148227</v>
      </c>
      <c r="X15" s="37">
        <v>918227</v>
      </c>
      <c r="Y15" s="63">
        <v>5353472</v>
      </c>
    </row>
    <row r="16" spans="1:25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290</v>
      </c>
      <c r="H16" s="60">
        <v>36113135</v>
      </c>
      <c r="I16" s="11">
        <v>19337791</v>
      </c>
      <c r="J16" s="11">
        <v>2707195</v>
      </c>
      <c r="K16" s="11">
        <v>5681396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1785000</v>
      </c>
      <c r="R16" s="11">
        <v>0</v>
      </c>
      <c r="S16" s="11">
        <v>153082</v>
      </c>
      <c r="T16" s="11">
        <v>0</v>
      </c>
      <c r="U16" s="11">
        <v>0</v>
      </c>
      <c r="V16" s="60">
        <v>3743314</v>
      </c>
      <c r="W16" s="11">
        <v>1353183</v>
      </c>
      <c r="X16" s="37">
        <v>1105074</v>
      </c>
      <c r="Y16" s="63">
        <v>7033570</v>
      </c>
    </row>
    <row r="17" spans="1:25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60">
        <v>12220780</v>
      </c>
      <c r="I17" s="11">
        <v>3519572</v>
      </c>
      <c r="J17" s="11">
        <v>650000</v>
      </c>
      <c r="K17" s="11">
        <v>3915700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2400000</v>
      </c>
      <c r="R17" s="11">
        <v>0</v>
      </c>
      <c r="S17" s="11">
        <v>11600</v>
      </c>
      <c r="T17" s="11">
        <v>0</v>
      </c>
      <c r="U17" s="11">
        <v>0</v>
      </c>
      <c r="V17" s="60">
        <v>1504100</v>
      </c>
      <c r="W17" s="11">
        <v>331940</v>
      </c>
      <c r="X17" s="37">
        <v>0</v>
      </c>
      <c r="Y17" s="63">
        <v>3803568</v>
      </c>
    </row>
    <row r="18" spans="1:25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60">
        <v>15722952</v>
      </c>
      <c r="I18" s="11">
        <v>6458461</v>
      </c>
      <c r="J18" s="11">
        <v>100000</v>
      </c>
      <c r="K18" s="11">
        <v>1711800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1100000</v>
      </c>
      <c r="R18" s="11">
        <v>0</v>
      </c>
      <c r="S18" s="11">
        <v>9500</v>
      </c>
      <c r="T18" s="11">
        <v>0</v>
      </c>
      <c r="U18" s="11">
        <v>0</v>
      </c>
      <c r="V18" s="60">
        <v>602300</v>
      </c>
      <c r="W18" s="11">
        <v>587350</v>
      </c>
      <c r="X18" s="37">
        <v>500000</v>
      </c>
      <c r="Y18" s="63">
        <v>6865341</v>
      </c>
    </row>
    <row r="19" spans="1:25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60">
        <v>19422403</v>
      </c>
      <c r="I19" s="11">
        <v>8808081</v>
      </c>
      <c r="J19" s="11">
        <v>130000</v>
      </c>
      <c r="K19" s="11">
        <v>1983294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1350000</v>
      </c>
      <c r="R19" s="11">
        <v>0</v>
      </c>
      <c r="S19" s="11">
        <v>666</v>
      </c>
      <c r="T19" s="11">
        <v>0</v>
      </c>
      <c r="U19" s="11">
        <v>0</v>
      </c>
      <c r="V19" s="60">
        <v>632628</v>
      </c>
      <c r="W19" s="11">
        <v>538326</v>
      </c>
      <c r="X19" s="37">
        <v>388502</v>
      </c>
      <c r="Y19" s="63">
        <v>7962702</v>
      </c>
    </row>
    <row r="20" spans="1:25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60">
        <v>9321438</v>
      </c>
      <c r="I20" s="11">
        <v>5338732</v>
      </c>
      <c r="J20" s="11">
        <v>80000</v>
      </c>
      <c r="K20" s="11">
        <v>977700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810000</v>
      </c>
      <c r="R20" s="11">
        <v>0</v>
      </c>
      <c r="S20" s="11">
        <v>0</v>
      </c>
      <c r="T20" s="11">
        <v>0</v>
      </c>
      <c r="U20" s="11">
        <v>0</v>
      </c>
      <c r="V20" s="60">
        <v>167700</v>
      </c>
      <c r="W20" s="11">
        <v>357900</v>
      </c>
      <c r="X20" s="37">
        <v>0</v>
      </c>
      <c r="Y20" s="63">
        <v>2567106</v>
      </c>
    </row>
    <row r="21" spans="1:25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60">
        <v>48407593</v>
      </c>
      <c r="I21" s="11">
        <v>20950571</v>
      </c>
      <c r="J21" s="11">
        <v>450000</v>
      </c>
      <c r="K21" s="11">
        <v>5698538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5300000</v>
      </c>
      <c r="R21" s="11">
        <v>0</v>
      </c>
      <c r="S21" s="11">
        <v>716</v>
      </c>
      <c r="T21" s="11">
        <v>0</v>
      </c>
      <c r="U21" s="11">
        <v>0</v>
      </c>
      <c r="V21" s="60">
        <v>397822</v>
      </c>
      <c r="W21" s="11">
        <v>4037686</v>
      </c>
      <c r="X21" s="37">
        <v>3500000</v>
      </c>
      <c r="Y21" s="63">
        <v>17270798</v>
      </c>
    </row>
    <row r="22" spans="1:25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60">
        <v>21319361</v>
      </c>
      <c r="I22" s="11">
        <v>6954352</v>
      </c>
      <c r="J22" s="11">
        <v>170000</v>
      </c>
      <c r="K22" s="11">
        <v>2404300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1300000</v>
      </c>
      <c r="R22" s="11">
        <v>0</v>
      </c>
      <c r="S22" s="11">
        <v>4300</v>
      </c>
      <c r="T22" s="11">
        <v>0</v>
      </c>
      <c r="U22" s="11">
        <v>0</v>
      </c>
      <c r="V22" s="60">
        <v>1100000</v>
      </c>
      <c r="W22" s="11">
        <v>954279</v>
      </c>
      <c r="X22" s="37">
        <v>0</v>
      </c>
      <c r="Y22" s="63">
        <v>10836430</v>
      </c>
    </row>
    <row r="23" spans="1:25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60">
        <v>16000172</v>
      </c>
      <c r="I23" s="11">
        <v>7518475</v>
      </c>
      <c r="J23" s="11">
        <v>133000</v>
      </c>
      <c r="K23" s="11">
        <v>1992436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1243900</v>
      </c>
      <c r="R23" s="11">
        <v>0</v>
      </c>
      <c r="S23" s="11">
        <v>6456</v>
      </c>
      <c r="T23" s="11">
        <v>0</v>
      </c>
      <c r="U23" s="11">
        <v>0</v>
      </c>
      <c r="V23" s="60">
        <v>742080</v>
      </c>
      <c r="W23" s="11">
        <v>4738772</v>
      </c>
      <c r="X23" s="37">
        <v>4355594</v>
      </c>
      <c r="Y23" s="63">
        <v>1617489</v>
      </c>
    </row>
    <row r="24" spans="1:25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60">
        <v>56711886</v>
      </c>
      <c r="I24" s="11">
        <v>28560950</v>
      </c>
      <c r="J24" s="11">
        <v>9300000</v>
      </c>
      <c r="K24" s="11">
        <v>2855086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2174000</v>
      </c>
      <c r="R24" s="11">
        <v>0</v>
      </c>
      <c r="S24" s="11">
        <v>13484</v>
      </c>
      <c r="T24" s="11">
        <v>0</v>
      </c>
      <c r="U24" s="11">
        <v>0</v>
      </c>
      <c r="V24" s="60">
        <v>667602</v>
      </c>
      <c r="W24" s="11">
        <v>13171450</v>
      </c>
      <c r="X24" s="37">
        <v>13081500</v>
      </c>
      <c r="Y24" s="63">
        <v>2824400</v>
      </c>
    </row>
    <row r="25" spans="1:25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60">
        <v>15803239</v>
      </c>
      <c r="I25" s="11">
        <v>4961173</v>
      </c>
      <c r="J25" s="11">
        <v>70000</v>
      </c>
      <c r="K25" s="11">
        <v>1587655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1053155</v>
      </c>
      <c r="R25" s="11">
        <v>0</v>
      </c>
      <c r="S25" s="11">
        <v>2200</v>
      </c>
      <c r="T25" s="11">
        <v>0</v>
      </c>
      <c r="U25" s="11">
        <v>0</v>
      </c>
      <c r="V25" s="60">
        <v>532300</v>
      </c>
      <c r="W25" s="11">
        <v>1963373</v>
      </c>
      <c r="X25" s="37">
        <v>1581696</v>
      </c>
      <c r="Y25" s="63">
        <v>7221038</v>
      </c>
    </row>
    <row r="26" spans="1:25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60">
        <v>17746072.16</v>
      </c>
      <c r="I26" s="11">
        <v>4535699</v>
      </c>
      <c r="J26" s="11">
        <v>80000</v>
      </c>
      <c r="K26" s="11">
        <v>1714207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821658</v>
      </c>
      <c r="R26" s="11">
        <v>0</v>
      </c>
      <c r="S26" s="11">
        <v>3627</v>
      </c>
      <c r="T26" s="11">
        <v>0</v>
      </c>
      <c r="U26" s="11">
        <v>0</v>
      </c>
      <c r="V26" s="60">
        <v>888922</v>
      </c>
      <c r="W26" s="11">
        <v>3205795.3</v>
      </c>
      <c r="X26" s="37">
        <v>3000000</v>
      </c>
      <c r="Y26" s="63">
        <v>8210370.86</v>
      </c>
    </row>
    <row r="27" spans="1:25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60">
        <v>31504294</v>
      </c>
      <c r="I27" s="11">
        <v>16187958</v>
      </c>
      <c r="J27" s="11">
        <v>1000000</v>
      </c>
      <c r="K27" s="11">
        <v>4342799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2400000</v>
      </c>
      <c r="R27" s="11">
        <v>0</v>
      </c>
      <c r="S27" s="11">
        <v>489</v>
      </c>
      <c r="T27" s="11">
        <v>0</v>
      </c>
      <c r="U27" s="11">
        <v>0</v>
      </c>
      <c r="V27" s="60">
        <v>1942310</v>
      </c>
      <c r="W27" s="11">
        <v>2911732</v>
      </c>
      <c r="X27" s="37">
        <v>1761800</v>
      </c>
      <c r="Y27" s="63">
        <v>7061805</v>
      </c>
    </row>
    <row r="28" spans="1:25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60">
        <v>21904093</v>
      </c>
      <c r="I28" s="11">
        <v>13591302</v>
      </c>
      <c r="J28" s="11">
        <v>552802</v>
      </c>
      <c r="K28" s="11">
        <v>2198457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1577117</v>
      </c>
      <c r="R28" s="11">
        <v>0</v>
      </c>
      <c r="S28" s="11">
        <v>0</v>
      </c>
      <c r="T28" s="11">
        <v>0</v>
      </c>
      <c r="U28" s="11">
        <v>0</v>
      </c>
      <c r="V28" s="60">
        <v>621340</v>
      </c>
      <c r="W28" s="11">
        <v>530600</v>
      </c>
      <c r="X28" s="37">
        <v>500000</v>
      </c>
      <c r="Y28" s="63">
        <v>5030932</v>
      </c>
    </row>
    <row r="29" spans="1:25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60">
        <v>25767791</v>
      </c>
      <c r="I29" s="11">
        <v>13287582</v>
      </c>
      <c r="J29" s="11">
        <v>8500000</v>
      </c>
      <c r="K29" s="11">
        <v>2288425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1200000</v>
      </c>
      <c r="R29" s="11">
        <v>0</v>
      </c>
      <c r="S29" s="11">
        <v>13450</v>
      </c>
      <c r="T29" s="11">
        <v>0</v>
      </c>
      <c r="U29" s="11">
        <v>0</v>
      </c>
      <c r="V29" s="60">
        <v>1074975</v>
      </c>
      <c r="W29" s="11">
        <v>42853</v>
      </c>
      <c r="X29" s="37">
        <v>0</v>
      </c>
      <c r="Y29" s="63">
        <v>1648931</v>
      </c>
    </row>
    <row r="30" spans="1:25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60">
        <v>10235426</v>
      </c>
      <c r="I30" s="11">
        <v>5502816</v>
      </c>
      <c r="J30" s="11">
        <v>500000</v>
      </c>
      <c r="K30" s="11">
        <v>1934022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1200000</v>
      </c>
      <c r="R30" s="11">
        <v>0</v>
      </c>
      <c r="S30" s="11">
        <v>2622</v>
      </c>
      <c r="T30" s="11">
        <v>0</v>
      </c>
      <c r="U30" s="11">
        <v>0</v>
      </c>
      <c r="V30" s="60">
        <v>731400</v>
      </c>
      <c r="W30" s="11">
        <v>789155</v>
      </c>
      <c r="X30" s="37">
        <v>677000</v>
      </c>
      <c r="Y30" s="63">
        <v>1509433</v>
      </c>
    </row>
    <row r="31" spans="1:25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60">
        <v>12915507</v>
      </c>
      <c r="I31" s="11">
        <v>7896333</v>
      </c>
      <c r="J31" s="11">
        <v>250000</v>
      </c>
      <c r="K31" s="11">
        <v>2208747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1125247</v>
      </c>
      <c r="R31" s="11">
        <v>0</v>
      </c>
      <c r="S31" s="11">
        <v>0</v>
      </c>
      <c r="T31" s="11">
        <v>0</v>
      </c>
      <c r="U31" s="11">
        <v>0</v>
      </c>
      <c r="V31" s="60">
        <v>1083500</v>
      </c>
      <c r="W31" s="11">
        <v>1860000</v>
      </c>
      <c r="X31" s="37">
        <v>1600000</v>
      </c>
      <c r="Y31" s="63">
        <v>700427</v>
      </c>
    </row>
    <row r="32" spans="1:25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60">
        <v>41322812</v>
      </c>
      <c r="I32" s="11">
        <v>26355937</v>
      </c>
      <c r="J32" s="11">
        <v>900000</v>
      </c>
      <c r="K32" s="11">
        <v>5726300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2870000</v>
      </c>
      <c r="R32" s="11">
        <v>0</v>
      </c>
      <c r="S32" s="11">
        <v>0</v>
      </c>
      <c r="T32" s="11">
        <v>0</v>
      </c>
      <c r="U32" s="11">
        <v>0</v>
      </c>
      <c r="V32" s="60">
        <v>2856300</v>
      </c>
      <c r="W32" s="11">
        <v>4097045</v>
      </c>
      <c r="X32" s="37">
        <v>3955300</v>
      </c>
      <c r="Y32" s="63">
        <v>4243530</v>
      </c>
    </row>
    <row r="33" spans="1:25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60">
        <v>25273648</v>
      </c>
      <c r="I33" s="11">
        <v>12938992</v>
      </c>
      <c r="J33" s="11">
        <v>150000</v>
      </c>
      <c r="K33" s="11">
        <v>2246650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1830000</v>
      </c>
      <c r="R33" s="11">
        <v>0</v>
      </c>
      <c r="S33" s="11">
        <v>0</v>
      </c>
      <c r="T33" s="11">
        <v>0</v>
      </c>
      <c r="U33" s="11">
        <v>0</v>
      </c>
      <c r="V33" s="60">
        <v>416650</v>
      </c>
      <c r="W33" s="11">
        <v>1582365</v>
      </c>
      <c r="X33" s="37">
        <v>1400000</v>
      </c>
      <c r="Y33" s="63">
        <v>8355641</v>
      </c>
    </row>
    <row r="34" spans="1:25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60">
        <v>13405582</v>
      </c>
      <c r="I34" s="11">
        <v>9575326</v>
      </c>
      <c r="J34" s="11">
        <v>300000</v>
      </c>
      <c r="K34" s="11">
        <v>1326474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1042700</v>
      </c>
      <c r="R34" s="11">
        <v>0</v>
      </c>
      <c r="S34" s="11">
        <v>0</v>
      </c>
      <c r="T34" s="11">
        <v>0</v>
      </c>
      <c r="U34" s="11">
        <v>0</v>
      </c>
      <c r="V34" s="60">
        <v>283774</v>
      </c>
      <c r="W34" s="11">
        <v>331160</v>
      </c>
      <c r="X34" s="37">
        <v>0</v>
      </c>
      <c r="Y34" s="63">
        <v>1872622</v>
      </c>
    </row>
    <row r="35" spans="1:25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60">
        <v>11835800</v>
      </c>
      <c r="I35" s="11">
        <v>6471360</v>
      </c>
      <c r="J35" s="11">
        <v>140000</v>
      </c>
      <c r="K35" s="11">
        <v>1717500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920000</v>
      </c>
      <c r="R35" s="11">
        <v>0</v>
      </c>
      <c r="S35" s="11">
        <v>0</v>
      </c>
      <c r="T35" s="11">
        <v>0</v>
      </c>
      <c r="U35" s="11">
        <v>0</v>
      </c>
      <c r="V35" s="60">
        <v>797500</v>
      </c>
      <c r="W35" s="11">
        <v>973600</v>
      </c>
      <c r="X35" s="37">
        <v>800000</v>
      </c>
      <c r="Y35" s="63">
        <v>2533340</v>
      </c>
    </row>
    <row r="36" spans="1:25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60">
        <v>59955583</v>
      </c>
      <c r="I36" s="11">
        <v>30202284</v>
      </c>
      <c r="J36" s="11">
        <v>2283136</v>
      </c>
      <c r="K36" s="11">
        <v>7205000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3150000</v>
      </c>
      <c r="R36" s="11">
        <v>0</v>
      </c>
      <c r="S36" s="11">
        <v>0</v>
      </c>
      <c r="T36" s="11">
        <v>0</v>
      </c>
      <c r="U36" s="11">
        <v>0</v>
      </c>
      <c r="V36" s="60">
        <v>4055000</v>
      </c>
      <c r="W36" s="11">
        <v>18961198</v>
      </c>
      <c r="X36" s="37">
        <v>18761198</v>
      </c>
      <c r="Y36" s="63">
        <v>1303965</v>
      </c>
    </row>
    <row r="37" spans="1:25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60">
        <v>26397826.16</v>
      </c>
      <c r="I37" s="11">
        <v>8563301</v>
      </c>
      <c r="J37" s="11">
        <v>500000</v>
      </c>
      <c r="K37" s="11">
        <v>9318109.44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1650000</v>
      </c>
      <c r="R37" s="11">
        <v>0</v>
      </c>
      <c r="S37" s="11">
        <v>17607</v>
      </c>
      <c r="T37" s="11">
        <v>0</v>
      </c>
      <c r="U37" s="11">
        <v>0</v>
      </c>
      <c r="V37" s="60">
        <v>7650502.44</v>
      </c>
      <c r="W37" s="11">
        <v>4630639.4</v>
      </c>
      <c r="X37" s="37">
        <v>4321526.28</v>
      </c>
      <c r="Y37" s="63">
        <v>3385776.32</v>
      </c>
    </row>
    <row r="38" spans="1:25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60">
        <v>39877503.16</v>
      </c>
      <c r="I38" s="11">
        <v>17326326</v>
      </c>
      <c r="J38" s="11">
        <v>1542566</v>
      </c>
      <c r="K38" s="11">
        <v>5278599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2000000</v>
      </c>
      <c r="R38" s="11">
        <v>0</v>
      </c>
      <c r="S38" s="11">
        <v>11300</v>
      </c>
      <c r="T38" s="11">
        <v>0</v>
      </c>
      <c r="U38" s="11">
        <v>0</v>
      </c>
      <c r="V38" s="60">
        <v>3267299</v>
      </c>
      <c r="W38" s="11">
        <v>7432386.4</v>
      </c>
      <c r="X38" s="37">
        <v>6575971.4</v>
      </c>
      <c r="Y38" s="63">
        <v>8297625.76</v>
      </c>
    </row>
    <row r="39" spans="1:25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313</v>
      </c>
      <c r="H39" s="60">
        <v>10017197</v>
      </c>
      <c r="I39" s="11">
        <v>5737748</v>
      </c>
      <c r="J39" s="11">
        <v>100000</v>
      </c>
      <c r="K39" s="11">
        <v>2238847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920000</v>
      </c>
      <c r="R39" s="11">
        <v>0</v>
      </c>
      <c r="S39" s="11">
        <v>0</v>
      </c>
      <c r="T39" s="11">
        <v>0</v>
      </c>
      <c r="U39" s="11">
        <v>0</v>
      </c>
      <c r="V39" s="60">
        <v>1318847</v>
      </c>
      <c r="W39" s="11">
        <v>1035000</v>
      </c>
      <c r="X39" s="37">
        <v>900000</v>
      </c>
      <c r="Y39" s="63">
        <v>905602</v>
      </c>
    </row>
    <row r="40" spans="1:25" s="95" customFormat="1" ht="15">
      <c r="A40" s="231"/>
      <c r="B40" s="232"/>
      <c r="C40" s="232"/>
      <c r="D40" s="101"/>
      <c r="E40" s="101"/>
      <c r="F40" s="102" t="s">
        <v>314</v>
      </c>
      <c r="G40" s="291"/>
      <c r="H40" s="104">
        <v>3390371933.05</v>
      </c>
      <c r="I40" s="103">
        <v>1097676100</v>
      </c>
      <c r="J40" s="103">
        <v>91269830</v>
      </c>
      <c r="K40" s="103">
        <v>940647308</v>
      </c>
      <c r="L40" s="103">
        <v>518790000</v>
      </c>
      <c r="M40" s="103">
        <v>2086100</v>
      </c>
      <c r="N40" s="103">
        <v>19804000</v>
      </c>
      <c r="O40" s="103">
        <v>12560000</v>
      </c>
      <c r="P40" s="103">
        <v>19550000</v>
      </c>
      <c r="Q40" s="103">
        <v>17482914</v>
      </c>
      <c r="R40" s="103">
        <v>42000</v>
      </c>
      <c r="S40" s="103">
        <v>63967000</v>
      </c>
      <c r="T40" s="103">
        <v>20200000</v>
      </c>
      <c r="U40" s="103">
        <v>55420000</v>
      </c>
      <c r="V40" s="104">
        <v>210745294</v>
      </c>
      <c r="W40" s="103">
        <v>564502696</v>
      </c>
      <c r="X40" s="255">
        <v>314209323</v>
      </c>
      <c r="Y40" s="105">
        <v>696275999.05</v>
      </c>
    </row>
    <row r="41" spans="1:25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60">
        <v>177958854</v>
      </c>
      <c r="I41" s="11">
        <v>69250000</v>
      </c>
      <c r="J41" s="11">
        <v>4500000</v>
      </c>
      <c r="K41" s="11">
        <v>65439600</v>
      </c>
      <c r="L41" s="11">
        <v>39450000</v>
      </c>
      <c r="M41" s="11">
        <v>143700</v>
      </c>
      <c r="N41" s="11">
        <v>1250000</v>
      </c>
      <c r="O41" s="11">
        <v>600000</v>
      </c>
      <c r="P41" s="11">
        <v>1400000</v>
      </c>
      <c r="Q41" s="11">
        <v>1377600</v>
      </c>
      <c r="R41" s="11">
        <v>42000</v>
      </c>
      <c r="S41" s="11">
        <v>4900000</v>
      </c>
      <c r="T41" s="11">
        <v>1850000</v>
      </c>
      <c r="U41" s="11">
        <v>2700000</v>
      </c>
      <c r="V41" s="60">
        <v>11726300</v>
      </c>
      <c r="W41" s="11">
        <v>20513756</v>
      </c>
      <c r="X41" s="37">
        <v>17000000</v>
      </c>
      <c r="Y41" s="63">
        <v>18255498</v>
      </c>
    </row>
    <row r="42" spans="1:25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60">
        <v>229302639.05</v>
      </c>
      <c r="I42" s="11">
        <v>93077517</v>
      </c>
      <c r="J42" s="11">
        <v>10035000</v>
      </c>
      <c r="K42" s="11">
        <v>93423966</v>
      </c>
      <c r="L42" s="11">
        <v>59900000</v>
      </c>
      <c r="M42" s="11">
        <v>280000</v>
      </c>
      <c r="N42" s="11">
        <v>2240000</v>
      </c>
      <c r="O42" s="11">
        <v>750000</v>
      </c>
      <c r="P42" s="11">
        <v>2150000</v>
      </c>
      <c r="Q42" s="11">
        <v>2100000</v>
      </c>
      <c r="R42" s="11">
        <v>0</v>
      </c>
      <c r="S42" s="11">
        <v>3367000</v>
      </c>
      <c r="T42" s="11">
        <v>2150000</v>
      </c>
      <c r="U42" s="11">
        <v>3750000</v>
      </c>
      <c r="V42" s="60">
        <v>16736966</v>
      </c>
      <c r="W42" s="11">
        <v>17835222</v>
      </c>
      <c r="X42" s="37">
        <v>16208200</v>
      </c>
      <c r="Y42" s="63">
        <v>14930934.05</v>
      </c>
    </row>
    <row r="43" spans="1:25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317</v>
      </c>
      <c r="H43" s="60">
        <v>298123422</v>
      </c>
      <c r="I43" s="11">
        <v>93348583</v>
      </c>
      <c r="J43" s="11">
        <v>6734830</v>
      </c>
      <c r="K43" s="11">
        <v>90242942</v>
      </c>
      <c r="L43" s="11">
        <v>52900000</v>
      </c>
      <c r="M43" s="11">
        <v>134000</v>
      </c>
      <c r="N43" s="11">
        <v>2155000</v>
      </c>
      <c r="O43" s="11">
        <v>510000</v>
      </c>
      <c r="P43" s="11">
        <v>2000000</v>
      </c>
      <c r="Q43" s="11">
        <v>2247314</v>
      </c>
      <c r="R43" s="11">
        <v>0</v>
      </c>
      <c r="S43" s="11">
        <v>1000000</v>
      </c>
      <c r="T43" s="11">
        <v>2200000</v>
      </c>
      <c r="U43" s="11">
        <v>3970000</v>
      </c>
      <c r="V43" s="60">
        <v>23126628</v>
      </c>
      <c r="W43" s="11">
        <v>77094933</v>
      </c>
      <c r="X43" s="37">
        <v>32994638</v>
      </c>
      <c r="Y43" s="63">
        <v>30702134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318</v>
      </c>
      <c r="H44" s="283">
        <v>2684987018</v>
      </c>
      <c r="I44" s="282">
        <v>842000000</v>
      </c>
      <c r="J44" s="282">
        <v>70000000</v>
      </c>
      <c r="K44" s="282">
        <v>691540800</v>
      </c>
      <c r="L44" s="282">
        <v>366540000</v>
      </c>
      <c r="M44" s="282">
        <v>1528400</v>
      </c>
      <c r="N44" s="282">
        <v>14159000</v>
      </c>
      <c r="O44" s="282">
        <v>10700000</v>
      </c>
      <c r="P44" s="282">
        <v>14000000</v>
      </c>
      <c r="Q44" s="282">
        <v>11758000</v>
      </c>
      <c r="R44" s="282">
        <v>0</v>
      </c>
      <c r="S44" s="282">
        <v>54700000</v>
      </c>
      <c r="T44" s="282">
        <v>14000000</v>
      </c>
      <c r="U44" s="282">
        <v>45000000</v>
      </c>
      <c r="V44" s="283">
        <v>159155400</v>
      </c>
      <c r="W44" s="282">
        <v>449058785</v>
      </c>
      <c r="X44" s="311">
        <v>248006485</v>
      </c>
      <c r="Y44" s="285">
        <v>632387433</v>
      </c>
    </row>
    <row r="45" spans="1:25" s="95" customFormat="1" ht="15">
      <c r="A45" s="231"/>
      <c r="B45" s="232"/>
      <c r="C45" s="232"/>
      <c r="D45" s="101"/>
      <c r="E45" s="101"/>
      <c r="F45" s="102" t="s">
        <v>319</v>
      </c>
      <c r="G45" s="291"/>
      <c r="H45" s="104">
        <v>3937632940.9700003</v>
      </c>
      <c r="I45" s="103">
        <v>1156835408</v>
      </c>
      <c r="J45" s="103">
        <v>154140583.9</v>
      </c>
      <c r="K45" s="103">
        <v>1848549448.3600001</v>
      </c>
      <c r="L45" s="103">
        <v>1164220393.52</v>
      </c>
      <c r="M45" s="103">
        <v>150566950.51999998</v>
      </c>
      <c r="N45" s="103">
        <v>36813585</v>
      </c>
      <c r="O45" s="103">
        <v>6463506.32</v>
      </c>
      <c r="P45" s="103">
        <v>19400280</v>
      </c>
      <c r="Q45" s="103">
        <v>0</v>
      </c>
      <c r="R45" s="103">
        <v>94928794</v>
      </c>
      <c r="S45" s="103">
        <v>24952192.25</v>
      </c>
      <c r="T45" s="103">
        <v>36999685</v>
      </c>
      <c r="U45" s="103">
        <v>54196355</v>
      </c>
      <c r="V45" s="104">
        <v>260007706.75</v>
      </c>
      <c r="W45" s="103">
        <v>455389565.27</v>
      </c>
      <c r="X45" s="255">
        <v>307462158.35</v>
      </c>
      <c r="Y45" s="105">
        <v>322717935.44</v>
      </c>
    </row>
    <row r="46" spans="1:25" s="95" customFormat="1" ht="15">
      <c r="A46" s="231"/>
      <c r="B46" s="232"/>
      <c r="C46" s="232"/>
      <c r="D46" s="101"/>
      <c r="E46" s="101"/>
      <c r="F46" s="102" t="s">
        <v>320</v>
      </c>
      <c r="G46" s="291"/>
      <c r="H46" s="104">
        <v>1423466146.39</v>
      </c>
      <c r="I46" s="103">
        <v>476825311</v>
      </c>
      <c r="J46" s="103">
        <v>64993181</v>
      </c>
      <c r="K46" s="103">
        <v>548511608.22</v>
      </c>
      <c r="L46" s="103">
        <v>357901982.22</v>
      </c>
      <c r="M46" s="103">
        <v>3984992</v>
      </c>
      <c r="N46" s="103">
        <v>10230760</v>
      </c>
      <c r="O46" s="103">
        <v>3000600</v>
      </c>
      <c r="P46" s="103">
        <v>11474970</v>
      </c>
      <c r="Q46" s="103">
        <v>0</v>
      </c>
      <c r="R46" s="103">
        <v>4852030</v>
      </c>
      <c r="S46" s="103">
        <v>15213150</v>
      </c>
      <c r="T46" s="103">
        <v>15571628</v>
      </c>
      <c r="U46" s="103">
        <v>21555718</v>
      </c>
      <c r="V46" s="104">
        <v>104725778</v>
      </c>
      <c r="W46" s="103">
        <v>228098129.55</v>
      </c>
      <c r="X46" s="255">
        <v>139784956.55</v>
      </c>
      <c r="Y46" s="105">
        <v>105037916.62</v>
      </c>
    </row>
    <row r="47" spans="1:25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60">
        <v>51405024</v>
      </c>
      <c r="I47" s="11">
        <v>14533975</v>
      </c>
      <c r="J47" s="11">
        <v>300000</v>
      </c>
      <c r="K47" s="11">
        <v>13774230</v>
      </c>
      <c r="L47" s="11">
        <v>8120000</v>
      </c>
      <c r="M47" s="11">
        <v>246000</v>
      </c>
      <c r="N47" s="11">
        <v>155000</v>
      </c>
      <c r="O47" s="11">
        <v>120000</v>
      </c>
      <c r="P47" s="11">
        <v>100000</v>
      </c>
      <c r="Q47" s="11">
        <v>0</v>
      </c>
      <c r="R47" s="11">
        <v>0</v>
      </c>
      <c r="S47" s="11">
        <v>290000</v>
      </c>
      <c r="T47" s="11">
        <v>390000</v>
      </c>
      <c r="U47" s="11">
        <v>510000</v>
      </c>
      <c r="V47" s="60">
        <v>3843230</v>
      </c>
      <c r="W47" s="11">
        <v>14202218</v>
      </c>
      <c r="X47" s="37">
        <v>6076218</v>
      </c>
      <c r="Y47" s="63">
        <v>8594601</v>
      </c>
    </row>
    <row r="48" spans="1:25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60">
        <v>23222751</v>
      </c>
      <c r="I48" s="11">
        <v>8178692</v>
      </c>
      <c r="J48" s="11">
        <v>63700</v>
      </c>
      <c r="K48" s="11">
        <v>5693063</v>
      </c>
      <c r="L48" s="11">
        <v>3415600</v>
      </c>
      <c r="M48" s="11">
        <v>43700</v>
      </c>
      <c r="N48" s="11">
        <v>262840</v>
      </c>
      <c r="O48" s="11">
        <v>62500</v>
      </c>
      <c r="P48" s="11">
        <v>37470</v>
      </c>
      <c r="Q48" s="11">
        <v>0</v>
      </c>
      <c r="R48" s="11">
        <v>16380</v>
      </c>
      <c r="S48" s="11">
        <v>82580</v>
      </c>
      <c r="T48" s="11">
        <v>265000</v>
      </c>
      <c r="U48" s="11">
        <v>234730</v>
      </c>
      <c r="V48" s="60">
        <v>1272263</v>
      </c>
      <c r="W48" s="11">
        <v>8041766</v>
      </c>
      <c r="X48" s="37">
        <v>1352601</v>
      </c>
      <c r="Y48" s="63">
        <v>1245530</v>
      </c>
    </row>
    <row r="49" spans="1:25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60">
        <v>84385119</v>
      </c>
      <c r="I49" s="11">
        <v>26043367</v>
      </c>
      <c r="J49" s="11">
        <v>1000000</v>
      </c>
      <c r="K49" s="11">
        <v>33811800</v>
      </c>
      <c r="L49" s="11">
        <v>23008000</v>
      </c>
      <c r="M49" s="11">
        <v>36500</v>
      </c>
      <c r="N49" s="11">
        <v>1124200</v>
      </c>
      <c r="O49" s="11">
        <v>180000</v>
      </c>
      <c r="P49" s="11">
        <v>1100000</v>
      </c>
      <c r="Q49" s="11">
        <v>0</v>
      </c>
      <c r="R49" s="11">
        <v>0</v>
      </c>
      <c r="S49" s="11">
        <v>1500000</v>
      </c>
      <c r="T49" s="11">
        <v>975000</v>
      </c>
      <c r="U49" s="11">
        <v>1056500</v>
      </c>
      <c r="V49" s="60">
        <v>4831600</v>
      </c>
      <c r="W49" s="11">
        <v>19212980</v>
      </c>
      <c r="X49" s="37">
        <v>8507000</v>
      </c>
      <c r="Y49" s="63">
        <v>4316972</v>
      </c>
    </row>
    <row r="50" spans="1:25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60">
        <v>18988514</v>
      </c>
      <c r="I50" s="11">
        <v>7529118</v>
      </c>
      <c r="J50" s="11">
        <v>400000</v>
      </c>
      <c r="K50" s="11">
        <v>7334371</v>
      </c>
      <c r="L50" s="11">
        <v>5684000</v>
      </c>
      <c r="M50" s="11">
        <v>31200</v>
      </c>
      <c r="N50" s="11">
        <v>252000</v>
      </c>
      <c r="O50" s="11">
        <v>55000</v>
      </c>
      <c r="P50" s="11">
        <v>40000</v>
      </c>
      <c r="Q50" s="11">
        <v>0</v>
      </c>
      <c r="R50" s="11">
        <v>0</v>
      </c>
      <c r="S50" s="11">
        <v>101100</v>
      </c>
      <c r="T50" s="11">
        <v>276000</v>
      </c>
      <c r="U50" s="11">
        <v>202000</v>
      </c>
      <c r="V50" s="60">
        <v>693071</v>
      </c>
      <c r="W50" s="11">
        <v>2213000</v>
      </c>
      <c r="X50" s="37">
        <v>2000000</v>
      </c>
      <c r="Y50" s="63">
        <v>1512025</v>
      </c>
    </row>
    <row r="51" spans="1:25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325</v>
      </c>
      <c r="H51" s="60">
        <v>13931874</v>
      </c>
      <c r="I51" s="11">
        <v>2258156</v>
      </c>
      <c r="J51" s="11">
        <v>96460</v>
      </c>
      <c r="K51" s="11">
        <v>6333262</v>
      </c>
      <c r="L51" s="11">
        <v>4330702</v>
      </c>
      <c r="M51" s="11">
        <v>1242</v>
      </c>
      <c r="N51" s="11">
        <v>26644</v>
      </c>
      <c r="O51" s="11">
        <v>29500</v>
      </c>
      <c r="P51" s="11">
        <v>33500</v>
      </c>
      <c r="Q51" s="11">
        <v>0</v>
      </c>
      <c r="R51" s="11">
        <v>4850</v>
      </c>
      <c r="S51" s="11">
        <v>160470</v>
      </c>
      <c r="T51" s="11">
        <v>220000</v>
      </c>
      <c r="U51" s="11">
        <v>238588</v>
      </c>
      <c r="V51" s="60">
        <v>1287766</v>
      </c>
      <c r="W51" s="11">
        <v>1515000</v>
      </c>
      <c r="X51" s="37">
        <v>1340000</v>
      </c>
      <c r="Y51" s="63">
        <v>3728996</v>
      </c>
    </row>
    <row r="52" spans="1:25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326</v>
      </c>
      <c r="H52" s="60">
        <v>59576168</v>
      </c>
      <c r="I52" s="11">
        <v>19552203</v>
      </c>
      <c r="J52" s="11">
        <v>1000000</v>
      </c>
      <c r="K52" s="11">
        <v>22659816</v>
      </c>
      <c r="L52" s="11">
        <v>16186774</v>
      </c>
      <c r="M52" s="11">
        <v>277460</v>
      </c>
      <c r="N52" s="11">
        <v>602817</v>
      </c>
      <c r="O52" s="11">
        <v>413000</v>
      </c>
      <c r="P52" s="11">
        <v>1000000</v>
      </c>
      <c r="Q52" s="11">
        <v>0</v>
      </c>
      <c r="R52" s="11">
        <v>0</v>
      </c>
      <c r="S52" s="11">
        <v>1000000</v>
      </c>
      <c r="T52" s="11">
        <v>690000</v>
      </c>
      <c r="U52" s="11">
        <v>1010000</v>
      </c>
      <c r="V52" s="60">
        <v>1479765</v>
      </c>
      <c r="W52" s="11">
        <v>14059931</v>
      </c>
      <c r="X52" s="37">
        <v>10640000</v>
      </c>
      <c r="Y52" s="63">
        <v>2304218</v>
      </c>
    </row>
    <row r="53" spans="1:25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60">
        <v>174321114</v>
      </c>
      <c r="I53" s="11">
        <v>57259997</v>
      </c>
      <c r="J53" s="11">
        <v>17000000</v>
      </c>
      <c r="K53" s="11">
        <v>79100972</v>
      </c>
      <c r="L53" s="11">
        <v>54300000</v>
      </c>
      <c r="M53" s="11">
        <v>68500</v>
      </c>
      <c r="N53" s="11">
        <v>706000</v>
      </c>
      <c r="O53" s="11">
        <v>200000</v>
      </c>
      <c r="P53" s="11">
        <v>800000</v>
      </c>
      <c r="Q53" s="11">
        <v>0</v>
      </c>
      <c r="R53" s="11">
        <v>0</v>
      </c>
      <c r="S53" s="11">
        <v>1180000</v>
      </c>
      <c r="T53" s="11">
        <v>1300000</v>
      </c>
      <c r="U53" s="11">
        <v>2030000</v>
      </c>
      <c r="V53" s="60">
        <v>18516472</v>
      </c>
      <c r="W53" s="11">
        <v>11912930</v>
      </c>
      <c r="X53" s="37">
        <v>8072900</v>
      </c>
      <c r="Y53" s="63">
        <v>9047215</v>
      </c>
    </row>
    <row r="54" spans="1:25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328</v>
      </c>
      <c r="H54" s="60">
        <v>43566818.77</v>
      </c>
      <c r="I54" s="11">
        <v>13652209</v>
      </c>
      <c r="J54" s="11">
        <v>443784</v>
      </c>
      <c r="K54" s="11">
        <v>17295030</v>
      </c>
      <c r="L54" s="11">
        <v>11400000</v>
      </c>
      <c r="M54" s="11">
        <v>400000</v>
      </c>
      <c r="N54" s="11">
        <v>300000</v>
      </c>
      <c r="O54" s="11">
        <v>80000</v>
      </c>
      <c r="P54" s="11">
        <v>500000</v>
      </c>
      <c r="Q54" s="11">
        <v>0</v>
      </c>
      <c r="R54" s="11">
        <v>0</v>
      </c>
      <c r="S54" s="11">
        <v>270000</v>
      </c>
      <c r="T54" s="11">
        <v>530000</v>
      </c>
      <c r="U54" s="11">
        <v>530000</v>
      </c>
      <c r="V54" s="60">
        <v>3285030</v>
      </c>
      <c r="W54" s="11">
        <v>3178500</v>
      </c>
      <c r="X54" s="37">
        <v>2800000</v>
      </c>
      <c r="Y54" s="63">
        <v>8997295.77</v>
      </c>
    </row>
    <row r="55" spans="1:25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329</v>
      </c>
      <c r="H55" s="60">
        <v>9413581</v>
      </c>
      <c r="I55" s="11">
        <v>2974981</v>
      </c>
      <c r="J55" s="11">
        <v>45000</v>
      </c>
      <c r="K55" s="11">
        <v>2979800</v>
      </c>
      <c r="L55" s="11">
        <v>2000000</v>
      </c>
      <c r="M55" s="11">
        <v>7400</v>
      </c>
      <c r="N55" s="11">
        <v>60000</v>
      </c>
      <c r="O55" s="11">
        <v>15000</v>
      </c>
      <c r="P55" s="11">
        <v>16000</v>
      </c>
      <c r="Q55" s="11">
        <v>0</v>
      </c>
      <c r="R55" s="11">
        <v>7000</v>
      </c>
      <c r="S55" s="11">
        <v>80000</v>
      </c>
      <c r="T55" s="11">
        <v>80000</v>
      </c>
      <c r="U55" s="11">
        <v>90000</v>
      </c>
      <c r="V55" s="60">
        <v>624400</v>
      </c>
      <c r="W55" s="11">
        <v>2897480</v>
      </c>
      <c r="X55" s="37">
        <v>2171600</v>
      </c>
      <c r="Y55" s="63">
        <v>516320</v>
      </c>
    </row>
    <row r="56" spans="1:25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60">
        <v>35541991</v>
      </c>
      <c r="I56" s="11">
        <v>9707341</v>
      </c>
      <c r="J56" s="11">
        <v>400000</v>
      </c>
      <c r="K56" s="11">
        <v>12790100</v>
      </c>
      <c r="L56" s="11">
        <v>7833000</v>
      </c>
      <c r="M56" s="11">
        <v>104500</v>
      </c>
      <c r="N56" s="11">
        <v>455000</v>
      </c>
      <c r="O56" s="11">
        <v>90000</v>
      </c>
      <c r="P56" s="11">
        <v>360000</v>
      </c>
      <c r="Q56" s="11">
        <v>0</v>
      </c>
      <c r="R56" s="11">
        <v>0</v>
      </c>
      <c r="S56" s="11">
        <v>150000</v>
      </c>
      <c r="T56" s="11">
        <v>400000</v>
      </c>
      <c r="U56" s="11">
        <v>465000</v>
      </c>
      <c r="V56" s="60">
        <v>2932600</v>
      </c>
      <c r="W56" s="11">
        <v>10043600</v>
      </c>
      <c r="X56" s="37">
        <v>4100000</v>
      </c>
      <c r="Y56" s="63">
        <v>2600950</v>
      </c>
    </row>
    <row r="57" spans="1:25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331</v>
      </c>
      <c r="H57" s="60">
        <v>22522889</v>
      </c>
      <c r="I57" s="11">
        <v>2782189</v>
      </c>
      <c r="J57" s="11">
        <v>60000</v>
      </c>
      <c r="K57" s="11">
        <v>14785488</v>
      </c>
      <c r="L57" s="11">
        <v>10250257</v>
      </c>
      <c r="M57" s="11">
        <v>2133</v>
      </c>
      <c r="N57" s="11">
        <v>35800</v>
      </c>
      <c r="O57" s="11">
        <v>10000</v>
      </c>
      <c r="P57" s="11">
        <v>25000</v>
      </c>
      <c r="Q57" s="11">
        <v>0</v>
      </c>
      <c r="R57" s="11">
        <v>0</v>
      </c>
      <c r="S57" s="11">
        <v>600000</v>
      </c>
      <c r="T57" s="11">
        <v>540000</v>
      </c>
      <c r="U57" s="11">
        <v>300000</v>
      </c>
      <c r="V57" s="60">
        <v>3022298</v>
      </c>
      <c r="W57" s="11">
        <v>4150000</v>
      </c>
      <c r="X57" s="37">
        <v>3100000</v>
      </c>
      <c r="Y57" s="63">
        <v>745212</v>
      </c>
    </row>
    <row r="58" spans="1:25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60">
        <v>57194924</v>
      </c>
      <c r="I58" s="11">
        <v>17763629</v>
      </c>
      <c r="J58" s="11">
        <v>900000</v>
      </c>
      <c r="K58" s="11">
        <v>19212526</v>
      </c>
      <c r="L58" s="11">
        <v>12920000</v>
      </c>
      <c r="M58" s="11">
        <v>181700</v>
      </c>
      <c r="N58" s="11">
        <v>438700</v>
      </c>
      <c r="O58" s="11">
        <v>130000</v>
      </c>
      <c r="P58" s="11">
        <v>900000</v>
      </c>
      <c r="Q58" s="11">
        <v>0</v>
      </c>
      <c r="R58" s="11">
        <v>2000</v>
      </c>
      <c r="S58" s="11">
        <v>280000</v>
      </c>
      <c r="T58" s="11">
        <v>700000</v>
      </c>
      <c r="U58" s="11">
        <v>960000</v>
      </c>
      <c r="V58" s="60">
        <v>2700126</v>
      </c>
      <c r="W58" s="11">
        <v>14262220</v>
      </c>
      <c r="X58" s="37">
        <v>7900000</v>
      </c>
      <c r="Y58" s="63">
        <v>5056549</v>
      </c>
    </row>
    <row r="59" spans="1:25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333</v>
      </c>
      <c r="H59" s="60">
        <v>17616862</v>
      </c>
      <c r="I59" s="11">
        <v>5047304</v>
      </c>
      <c r="J59" s="11">
        <v>60000</v>
      </c>
      <c r="K59" s="11">
        <v>9036889</v>
      </c>
      <c r="L59" s="11">
        <v>6721574</v>
      </c>
      <c r="M59" s="11">
        <v>11830</v>
      </c>
      <c r="N59" s="11">
        <v>170159</v>
      </c>
      <c r="O59" s="11">
        <v>25000</v>
      </c>
      <c r="P59" s="11">
        <v>51000</v>
      </c>
      <c r="Q59" s="11">
        <v>0</v>
      </c>
      <c r="R59" s="11">
        <v>0</v>
      </c>
      <c r="S59" s="11">
        <v>250000</v>
      </c>
      <c r="T59" s="11">
        <v>190000</v>
      </c>
      <c r="U59" s="11">
        <v>320000</v>
      </c>
      <c r="V59" s="60">
        <v>1297326</v>
      </c>
      <c r="W59" s="11">
        <v>2209153</v>
      </c>
      <c r="X59" s="37">
        <v>2000000</v>
      </c>
      <c r="Y59" s="63">
        <v>1263516</v>
      </c>
    </row>
    <row r="60" spans="1:25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334</v>
      </c>
      <c r="H60" s="60">
        <v>20324822</v>
      </c>
      <c r="I60" s="11">
        <v>4102084</v>
      </c>
      <c r="J60" s="11">
        <v>150000</v>
      </c>
      <c r="K60" s="11">
        <v>9982196</v>
      </c>
      <c r="L60" s="11">
        <v>6105840</v>
      </c>
      <c r="M60" s="11">
        <v>44200</v>
      </c>
      <c r="N60" s="11">
        <v>110050</v>
      </c>
      <c r="O60" s="11">
        <v>60000</v>
      </c>
      <c r="P60" s="11">
        <v>30000</v>
      </c>
      <c r="Q60" s="11">
        <v>0</v>
      </c>
      <c r="R60" s="11">
        <v>10000</v>
      </c>
      <c r="S60" s="11">
        <v>165000</v>
      </c>
      <c r="T60" s="11">
        <v>330000</v>
      </c>
      <c r="U60" s="11">
        <v>390000</v>
      </c>
      <c r="V60" s="60">
        <v>2737106</v>
      </c>
      <c r="W60" s="11">
        <v>3756103</v>
      </c>
      <c r="X60" s="37">
        <v>2000000</v>
      </c>
      <c r="Y60" s="63">
        <v>2334439</v>
      </c>
    </row>
    <row r="61" spans="1:25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60">
        <v>36873142.22</v>
      </c>
      <c r="I61" s="11">
        <v>14068934</v>
      </c>
      <c r="J61" s="11">
        <v>300000</v>
      </c>
      <c r="K61" s="11">
        <v>15831220.22</v>
      </c>
      <c r="L61" s="11">
        <v>10165570.22</v>
      </c>
      <c r="M61" s="11">
        <v>136380</v>
      </c>
      <c r="N61" s="11">
        <v>220000</v>
      </c>
      <c r="O61" s="11">
        <v>25000</v>
      </c>
      <c r="P61" s="11">
        <v>450000</v>
      </c>
      <c r="Q61" s="11">
        <v>0</v>
      </c>
      <c r="R61" s="11">
        <v>350000</v>
      </c>
      <c r="S61" s="11">
        <v>217000</v>
      </c>
      <c r="T61" s="11">
        <v>530000</v>
      </c>
      <c r="U61" s="11">
        <v>390200</v>
      </c>
      <c r="V61" s="60">
        <v>3347070</v>
      </c>
      <c r="W61" s="11">
        <v>3553429</v>
      </c>
      <c r="X61" s="37">
        <v>1600000</v>
      </c>
      <c r="Y61" s="63">
        <v>3119559</v>
      </c>
    </row>
    <row r="62" spans="1:25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336</v>
      </c>
      <c r="H62" s="60">
        <v>202226874.85</v>
      </c>
      <c r="I62" s="11">
        <v>79453269</v>
      </c>
      <c r="J62" s="11">
        <v>34089110</v>
      </c>
      <c r="K62" s="11">
        <v>63311548</v>
      </c>
      <c r="L62" s="11">
        <v>34400000</v>
      </c>
      <c r="M62" s="11">
        <v>44</v>
      </c>
      <c r="N62" s="11">
        <v>1210000</v>
      </c>
      <c r="O62" s="11">
        <v>230000</v>
      </c>
      <c r="P62" s="11">
        <v>1000000</v>
      </c>
      <c r="Q62" s="11">
        <v>0</v>
      </c>
      <c r="R62" s="11">
        <v>4000000</v>
      </c>
      <c r="S62" s="11">
        <v>3000000</v>
      </c>
      <c r="T62" s="11">
        <v>1810000</v>
      </c>
      <c r="U62" s="11">
        <v>3500000</v>
      </c>
      <c r="V62" s="60">
        <v>14161504</v>
      </c>
      <c r="W62" s="11">
        <v>14618000</v>
      </c>
      <c r="X62" s="37">
        <v>10300000</v>
      </c>
      <c r="Y62" s="63">
        <v>10754947.85</v>
      </c>
    </row>
    <row r="63" spans="1:25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337</v>
      </c>
      <c r="H63" s="60">
        <v>32736033</v>
      </c>
      <c r="I63" s="11">
        <v>13045077</v>
      </c>
      <c r="J63" s="11">
        <v>125000</v>
      </c>
      <c r="K63" s="11">
        <v>12791700</v>
      </c>
      <c r="L63" s="11">
        <v>6970500</v>
      </c>
      <c r="M63" s="11">
        <v>94000</v>
      </c>
      <c r="N63" s="11">
        <v>115000</v>
      </c>
      <c r="O63" s="11">
        <v>86500</v>
      </c>
      <c r="P63" s="11">
        <v>325000</v>
      </c>
      <c r="Q63" s="11">
        <v>0</v>
      </c>
      <c r="R63" s="11">
        <v>500</v>
      </c>
      <c r="S63" s="11">
        <v>115000</v>
      </c>
      <c r="T63" s="11">
        <v>440000</v>
      </c>
      <c r="U63" s="11">
        <v>516000</v>
      </c>
      <c r="V63" s="60">
        <v>4129200</v>
      </c>
      <c r="W63" s="11">
        <v>4205800</v>
      </c>
      <c r="X63" s="37">
        <v>3633500</v>
      </c>
      <c r="Y63" s="63">
        <v>2568456</v>
      </c>
    </row>
    <row r="64" spans="1:25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60">
        <v>72967053</v>
      </c>
      <c r="I64" s="11">
        <v>26620609</v>
      </c>
      <c r="J64" s="11">
        <v>2100000</v>
      </c>
      <c r="K64" s="11">
        <v>25927397</v>
      </c>
      <c r="L64" s="11">
        <v>16655618</v>
      </c>
      <c r="M64" s="11">
        <v>273425</v>
      </c>
      <c r="N64" s="11">
        <v>607582</v>
      </c>
      <c r="O64" s="11">
        <v>140000</v>
      </c>
      <c r="P64" s="11">
        <v>800000</v>
      </c>
      <c r="Q64" s="11">
        <v>0</v>
      </c>
      <c r="R64" s="11">
        <v>0</v>
      </c>
      <c r="S64" s="11">
        <v>1500000</v>
      </c>
      <c r="T64" s="11">
        <v>760000</v>
      </c>
      <c r="U64" s="11">
        <v>975000</v>
      </c>
      <c r="V64" s="60">
        <v>4215772</v>
      </c>
      <c r="W64" s="11">
        <v>17666747</v>
      </c>
      <c r="X64" s="37">
        <v>6659862</v>
      </c>
      <c r="Y64" s="63">
        <v>652300</v>
      </c>
    </row>
    <row r="65" spans="1:25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339</v>
      </c>
      <c r="H65" s="60">
        <v>63357915</v>
      </c>
      <c r="I65" s="11">
        <v>25076158</v>
      </c>
      <c r="J65" s="11">
        <v>1258367</v>
      </c>
      <c r="K65" s="11">
        <v>23187270</v>
      </c>
      <c r="L65" s="11">
        <v>16600000</v>
      </c>
      <c r="M65" s="11">
        <v>275000</v>
      </c>
      <c r="N65" s="11">
        <v>1080000</v>
      </c>
      <c r="O65" s="11">
        <v>120000</v>
      </c>
      <c r="P65" s="11">
        <v>800000</v>
      </c>
      <c r="Q65" s="11">
        <v>0</v>
      </c>
      <c r="R65" s="11">
        <v>0</v>
      </c>
      <c r="S65" s="11">
        <v>1500000</v>
      </c>
      <c r="T65" s="11">
        <v>630000</v>
      </c>
      <c r="U65" s="11">
        <v>1200000</v>
      </c>
      <c r="V65" s="60">
        <v>982270</v>
      </c>
      <c r="W65" s="11">
        <v>11320500</v>
      </c>
      <c r="X65" s="37">
        <v>5100000</v>
      </c>
      <c r="Y65" s="63">
        <v>2515620</v>
      </c>
    </row>
    <row r="66" spans="1:25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60">
        <v>13100323</v>
      </c>
      <c r="I66" s="11">
        <v>3619301</v>
      </c>
      <c r="J66" s="11">
        <v>100000</v>
      </c>
      <c r="K66" s="11">
        <v>8049272</v>
      </c>
      <c r="L66" s="11">
        <v>6600000</v>
      </c>
      <c r="M66" s="11">
        <v>35750</v>
      </c>
      <c r="N66" s="11">
        <v>33000</v>
      </c>
      <c r="O66" s="11">
        <v>15000</v>
      </c>
      <c r="P66" s="11">
        <v>23000</v>
      </c>
      <c r="Q66" s="11">
        <v>0</v>
      </c>
      <c r="R66" s="11">
        <v>0</v>
      </c>
      <c r="S66" s="11">
        <v>15000</v>
      </c>
      <c r="T66" s="11">
        <v>110000</v>
      </c>
      <c r="U66" s="11">
        <v>215000</v>
      </c>
      <c r="V66" s="60">
        <v>1002522</v>
      </c>
      <c r="W66" s="11">
        <v>790900</v>
      </c>
      <c r="X66" s="37">
        <v>580000</v>
      </c>
      <c r="Y66" s="63">
        <v>540850</v>
      </c>
    </row>
    <row r="67" spans="1:25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341</v>
      </c>
      <c r="H67" s="60">
        <v>10939478</v>
      </c>
      <c r="I67" s="11">
        <v>4146478</v>
      </c>
      <c r="J67" s="11">
        <v>100000</v>
      </c>
      <c r="K67" s="11">
        <v>5238000</v>
      </c>
      <c r="L67" s="11">
        <v>3150000</v>
      </c>
      <c r="M67" s="11">
        <v>470000</v>
      </c>
      <c r="N67" s="11">
        <v>80000</v>
      </c>
      <c r="O67" s="11">
        <v>50000</v>
      </c>
      <c r="P67" s="11">
        <v>25000</v>
      </c>
      <c r="Q67" s="11">
        <v>0</v>
      </c>
      <c r="R67" s="11">
        <v>0</v>
      </c>
      <c r="S67" s="11">
        <v>25000</v>
      </c>
      <c r="T67" s="11">
        <v>150000</v>
      </c>
      <c r="U67" s="11">
        <v>180000</v>
      </c>
      <c r="V67" s="60">
        <v>1108000</v>
      </c>
      <c r="W67" s="11">
        <v>1243000</v>
      </c>
      <c r="X67" s="37">
        <v>1210000</v>
      </c>
      <c r="Y67" s="63">
        <v>212000</v>
      </c>
    </row>
    <row r="68" spans="1:25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342</v>
      </c>
      <c r="H68" s="60">
        <v>8550213</v>
      </c>
      <c r="I68" s="11">
        <v>2263697</v>
      </c>
      <c r="J68" s="11">
        <v>15000</v>
      </c>
      <c r="K68" s="11">
        <v>4705546</v>
      </c>
      <c r="L68" s="11">
        <v>3666585</v>
      </c>
      <c r="M68" s="11">
        <v>345306</v>
      </c>
      <c r="N68" s="11">
        <v>73643</v>
      </c>
      <c r="O68" s="11">
        <v>32000</v>
      </c>
      <c r="P68" s="11">
        <v>10000</v>
      </c>
      <c r="Q68" s="11">
        <v>0</v>
      </c>
      <c r="R68" s="11">
        <v>270000</v>
      </c>
      <c r="S68" s="11">
        <v>65000</v>
      </c>
      <c r="T68" s="11">
        <v>92800</v>
      </c>
      <c r="U68" s="11">
        <v>50200</v>
      </c>
      <c r="V68" s="60">
        <v>100012</v>
      </c>
      <c r="W68" s="11">
        <v>1417300</v>
      </c>
      <c r="X68" s="37">
        <v>300000</v>
      </c>
      <c r="Y68" s="63">
        <v>148670</v>
      </c>
    </row>
    <row r="69" spans="1:25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343</v>
      </c>
      <c r="H69" s="60">
        <v>16997109</v>
      </c>
      <c r="I69" s="11">
        <v>3561330</v>
      </c>
      <c r="J69" s="11">
        <v>160000</v>
      </c>
      <c r="K69" s="11">
        <v>9087661</v>
      </c>
      <c r="L69" s="11">
        <v>5641000</v>
      </c>
      <c r="M69" s="11">
        <v>18380</v>
      </c>
      <c r="N69" s="11">
        <v>50600</v>
      </c>
      <c r="O69" s="11">
        <v>110000</v>
      </c>
      <c r="P69" s="11">
        <v>28000</v>
      </c>
      <c r="Q69" s="11">
        <v>0</v>
      </c>
      <c r="R69" s="11">
        <v>31000</v>
      </c>
      <c r="S69" s="11">
        <v>80000</v>
      </c>
      <c r="T69" s="11">
        <v>250500</v>
      </c>
      <c r="U69" s="11">
        <v>351500</v>
      </c>
      <c r="V69" s="60">
        <v>2526681</v>
      </c>
      <c r="W69" s="11">
        <v>3536768</v>
      </c>
      <c r="X69" s="37">
        <v>2298768</v>
      </c>
      <c r="Y69" s="63">
        <v>651350</v>
      </c>
    </row>
    <row r="70" spans="1:25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344</v>
      </c>
      <c r="H70" s="60">
        <v>19898344</v>
      </c>
      <c r="I70" s="11">
        <v>6785362</v>
      </c>
      <c r="J70" s="11">
        <v>200000</v>
      </c>
      <c r="K70" s="11">
        <v>6378922</v>
      </c>
      <c r="L70" s="11">
        <v>4120922</v>
      </c>
      <c r="M70" s="11">
        <v>17000</v>
      </c>
      <c r="N70" s="11">
        <v>42000</v>
      </c>
      <c r="O70" s="11">
        <v>30000</v>
      </c>
      <c r="P70" s="11">
        <v>20000</v>
      </c>
      <c r="Q70" s="11">
        <v>0</v>
      </c>
      <c r="R70" s="11">
        <v>2000</v>
      </c>
      <c r="S70" s="11">
        <v>80000</v>
      </c>
      <c r="T70" s="11">
        <v>400000</v>
      </c>
      <c r="U70" s="11">
        <v>200000</v>
      </c>
      <c r="V70" s="60">
        <v>1467000</v>
      </c>
      <c r="W70" s="11">
        <v>4997700</v>
      </c>
      <c r="X70" s="37">
        <v>4160000</v>
      </c>
      <c r="Y70" s="63">
        <v>1536360</v>
      </c>
    </row>
    <row r="71" spans="1:25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345</v>
      </c>
      <c r="H71" s="60">
        <v>25170393.97</v>
      </c>
      <c r="I71" s="11">
        <v>3368666</v>
      </c>
      <c r="J71" s="11">
        <v>50000</v>
      </c>
      <c r="K71" s="11">
        <v>13764782</v>
      </c>
      <c r="L71" s="11">
        <v>10087330</v>
      </c>
      <c r="M71" s="11">
        <v>1328</v>
      </c>
      <c r="N71" s="11">
        <v>27825</v>
      </c>
      <c r="O71" s="11">
        <v>15000</v>
      </c>
      <c r="P71" s="11">
        <v>30000</v>
      </c>
      <c r="Q71" s="11">
        <v>0</v>
      </c>
      <c r="R71" s="11">
        <v>800</v>
      </c>
      <c r="S71" s="11">
        <v>230000</v>
      </c>
      <c r="T71" s="11">
        <v>329028</v>
      </c>
      <c r="U71" s="11">
        <v>255000</v>
      </c>
      <c r="V71" s="60">
        <v>2788471</v>
      </c>
      <c r="W71" s="11">
        <v>7366455.97</v>
      </c>
      <c r="X71" s="37">
        <v>6629473.97</v>
      </c>
      <c r="Y71" s="63">
        <v>620490</v>
      </c>
    </row>
    <row r="72" spans="1:25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346</v>
      </c>
      <c r="H72" s="60">
        <v>113357656</v>
      </c>
      <c r="I72" s="11">
        <v>43043049</v>
      </c>
      <c r="J72" s="11">
        <v>1802690</v>
      </c>
      <c r="K72" s="11">
        <v>41226880</v>
      </c>
      <c r="L72" s="11">
        <v>25800000</v>
      </c>
      <c r="M72" s="11">
        <v>72100</v>
      </c>
      <c r="N72" s="11">
        <v>879400</v>
      </c>
      <c r="O72" s="11">
        <v>326100</v>
      </c>
      <c r="P72" s="11">
        <v>1545000</v>
      </c>
      <c r="Q72" s="11">
        <v>0</v>
      </c>
      <c r="R72" s="11">
        <v>0</v>
      </c>
      <c r="S72" s="11">
        <v>1250000</v>
      </c>
      <c r="T72" s="11">
        <v>1200000</v>
      </c>
      <c r="U72" s="11">
        <v>2491000</v>
      </c>
      <c r="V72" s="60">
        <v>7663280</v>
      </c>
      <c r="W72" s="11">
        <v>17685720</v>
      </c>
      <c r="X72" s="37">
        <v>17255157</v>
      </c>
      <c r="Y72" s="63">
        <v>9599317</v>
      </c>
    </row>
    <row r="73" spans="1:25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60">
        <v>50800262</v>
      </c>
      <c r="I73" s="11">
        <v>16379308</v>
      </c>
      <c r="J73" s="11">
        <v>700000</v>
      </c>
      <c r="K73" s="11">
        <v>17096490</v>
      </c>
      <c r="L73" s="11">
        <v>13218510</v>
      </c>
      <c r="M73" s="11">
        <v>403500</v>
      </c>
      <c r="N73" s="11">
        <v>242000</v>
      </c>
      <c r="O73" s="11">
        <v>90000</v>
      </c>
      <c r="P73" s="11">
        <v>75000</v>
      </c>
      <c r="Q73" s="11">
        <v>0</v>
      </c>
      <c r="R73" s="11">
        <v>0</v>
      </c>
      <c r="S73" s="11">
        <v>220000</v>
      </c>
      <c r="T73" s="11">
        <v>380000</v>
      </c>
      <c r="U73" s="11">
        <v>620000</v>
      </c>
      <c r="V73" s="60">
        <v>1847480</v>
      </c>
      <c r="W73" s="11">
        <v>11302500</v>
      </c>
      <c r="X73" s="37">
        <v>7340000</v>
      </c>
      <c r="Y73" s="63">
        <v>5321964</v>
      </c>
    </row>
    <row r="74" spans="1:25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348</v>
      </c>
      <c r="H74" s="60">
        <v>16769613</v>
      </c>
      <c r="I74" s="11">
        <v>2119080</v>
      </c>
      <c r="J74" s="11">
        <v>40000</v>
      </c>
      <c r="K74" s="11">
        <v>8304899</v>
      </c>
      <c r="L74" s="11">
        <v>5129000</v>
      </c>
      <c r="M74" s="11">
        <v>27081</v>
      </c>
      <c r="N74" s="11">
        <v>89800</v>
      </c>
      <c r="O74" s="11">
        <v>50000</v>
      </c>
      <c r="P74" s="11">
        <v>12000</v>
      </c>
      <c r="Q74" s="11">
        <v>0</v>
      </c>
      <c r="R74" s="11">
        <v>7500</v>
      </c>
      <c r="S74" s="11">
        <v>153000</v>
      </c>
      <c r="T74" s="11">
        <v>265000</v>
      </c>
      <c r="U74" s="11">
        <v>150000</v>
      </c>
      <c r="V74" s="60">
        <v>2421518</v>
      </c>
      <c r="W74" s="11">
        <v>3170000</v>
      </c>
      <c r="X74" s="37">
        <v>2500000</v>
      </c>
      <c r="Y74" s="63">
        <v>3135634</v>
      </c>
    </row>
    <row r="75" spans="1:25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60">
        <v>6456270</v>
      </c>
      <c r="I75" s="11">
        <v>1462423</v>
      </c>
      <c r="J75" s="11">
        <v>46070</v>
      </c>
      <c r="K75" s="11">
        <v>2524320</v>
      </c>
      <c r="L75" s="11">
        <v>1810000</v>
      </c>
      <c r="M75" s="11">
        <v>79333</v>
      </c>
      <c r="N75" s="11">
        <v>39600</v>
      </c>
      <c r="O75" s="11">
        <v>3000</v>
      </c>
      <c r="P75" s="11">
        <v>7000</v>
      </c>
      <c r="Q75" s="11">
        <v>0</v>
      </c>
      <c r="R75" s="11">
        <v>150000</v>
      </c>
      <c r="S75" s="11">
        <v>26000</v>
      </c>
      <c r="T75" s="11">
        <v>31300</v>
      </c>
      <c r="U75" s="11">
        <v>50000</v>
      </c>
      <c r="V75" s="60">
        <v>328087</v>
      </c>
      <c r="W75" s="11">
        <v>264500</v>
      </c>
      <c r="X75" s="37">
        <v>223000</v>
      </c>
      <c r="Y75" s="63">
        <v>2158957</v>
      </c>
    </row>
    <row r="76" spans="1:25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350</v>
      </c>
      <c r="H76" s="60">
        <v>5941325</v>
      </c>
      <c r="I76" s="11">
        <v>2657491</v>
      </c>
      <c r="J76" s="11">
        <v>15000</v>
      </c>
      <c r="K76" s="11">
        <v>2606222</v>
      </c>
      <c r="L76" s="11">
        <v>1683000</v>
      </c>
      <c r="M76" s="11">
        <v>64000</v>
      </c>
      <c r="N76" s="11">
        <v>133100</v>
      </c>
      <c r="O76" s="11">
        <v>8000</v>
      </c>
      <c r="P76" s="11">
        <v>12000</v>
      </c>
      <c r="Q76" s="11">
        <v>0</v>
      </c>
      <c r="R76" s="11">
        <v>0</v>
      </c>
      <c r="S76" s="11">
        <v>28000</v>
      </c>
      <c r="T76" s="11">
        <v>87000</v>
      </c>
      <c r="U76" s="11">
        <v>85000</v>
      </c>
      <c r="V76" s="60">
        <v>506122</v>
      </c>
      <c r="W76" s="11">
        <v>416052</v>
      </c>
      <c r="X76" s="37">
        <v>235000</v>
      </c>
      <c r="Y76" s="63">
        <v>246560</v>
      </c>
    </row>
    <row r="77" spans="1:25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60">
        <v>64036733</v>
      </c>
      <c r="I77" s="11">
        <v>27050583</v>
      </c>
      <c r="J77" s="11">
        <v>1658000</v>
      </c>
      <c r="K77" s="11">
        <v>22848736</v>
      </c>
      <c r="L77" s="11">
        <v>13568000</v>
      </c>
      <c r="M77" s="11">
        <v>78000</v>
      </c>
      <c r="N77" s="11">
        <v>310000</v>
      </c>
      <c r="O77" s="11">
        <v>140000</v>
      </c>
      <c r="P77" s="11">
        <v>900000</v>
      </c>
      <c r="Q77" s="11">
        <v>0</v>
      </c>
      <c r="R77" s="11">
        <v>0</v>
      </c>
      <c r="S77" s="11">
        <v>330000</v>
      </c>
      <c r="T77" s="11">
        <v>850000</v>
      </c>
      <c r="U77" s="11">
        <v>1360000</v>
      </c>
      <c r="V77" s="60">
        <v>5312736</v>
      </c>
      <c r="W77" s="11">
        <v>4870000</v>
      </c>
      <c r="X77" s="37">
        <v>4000000</v>
      </c>
      <c r="Y77" s="63">
        <v>7609414</v>
      </c>
    </row>
    <row r="78" spans="1:25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352</v>
      </c>
      <c r="H78" s="60">
        <v>31274956.58</v>
      </c>
      <c r="I78" s="11">
        <v>10719251</v>
      </c>
      <c r="J78" s="11">
        <v>315000</v>
      </c>
      <c r="K78" s="11">
        <v>10841200</v>
      </c>
      <c r="L78" s="11">
        <v>6360200</v>
      </c>
      <c r="M78" s="11">
        <v>138000</v>
      </c>
      <c r="N78" s="11">
        <v>298000</v>
      </c>
      <c r="O78" s="11">
        <v>60000</v>
      </c>
      <c r="P78" s="11">
        <v>420000</v>
      </c>
      <c r="Q78" s="11">
        <v>0</v>
      </c>
      <c r="R78" s="11">
        <v>0</v>
      </c>
      <c r="S78" s="11">
        <v>270000</v>
      </c>
      <c r="T78" s="11">
        <v>370000</v>
      </c>
      <c r="U78" s="11">
        <v>630000</v>
      </c>
      <c r="V78" s="60">
        <v>2295000</v>
      </c>
      <c r="W78" s="11">
        <v>8017876.58</v>
      </c>
      <c r="X78" s="37">
        <v>3699876.58</v>
      </c>
      <c r="Y78" s="63">
        <v>1381629</v>
      </c>
    </row>
    <row r="79" spans="1:25" s="95" customFormat="1" ht="15">
      <c r="A79" s="231"/>
      <c r="B79" s="232"/>
      <c r="C79" s="232"/>
      <c r="D79" s="101"/>
      <c r="E79" s="101"/>
      <c r="F79" s="102" t="s">
        <v>353</v>
      </c>
      <c r="G79" s="291"/>
      <c r="H79" s="104">
        <v>1069366757.05</v>
      </c>
      <c r="I79" s="103">
        <v>300238311</v>
      </c>
      <c r="J79" s="103">
        <v>15744683</v>
      </c>
      <c r="K79" s="103">
        <v>582430762.8199999</v>
      </c>
      <c r="L79" s="103">
        <v>350788295.3</v>
      </c>
      <c r="M79" s="103">
        <v>88338010.52</v>
      </c>
      <c r="N79" s="103">
        <v>13384393</v>
      </c>
      <c r="O79" s="103">
        <v>1429520</v>
      </c>
      <c r="P79" s="103">
        <v>1512607</v>
      </c>
      <c r="Q79" s="103">
        <v>0</v>
      </c>
      <c r="R79" s="103">
        <v>40160480</v>
      </c>
      <c r="S79" s="103">
        <v>2379134.25</v>
      </c>
      <c r="T79" s="103">
        <v>9014377</v>
      </c>
      <c r="U79" s="103">
        <v>16073850</v>
      </c>
      <c r="V79" s="104">
        <v>59350095.75000001</v>
      </c>
      <c r="W79" s="103">
        <v>77788373.72</v>
      </c>
      <c r="X79" s="255">
        <v>60449529.8</v>
      </c>
      <c r="Y79" s="105">
        <v>93164626.51</v>
      </c>
    </row>
    <row r="80" spans="1:25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323</v>
      </c>
      <c r="H80" s="60">
        <v>26735187</v>
      </c>
      <c r="I80" s="11">
        <v>6800000</v>
      </c>
      <c r="J80" s="11">
        <v>70000</v>
      </c>
      <c r="K80" s="11">
        <v>15213680</v>
      </c>
      <c r="L80" s="11">
        <v>11650000</v>
      </c>
      <c r="M80" s="11">
        <v>950000</v>
      </c>
      <c r="N80" s="11">
        <v>403000</v>
      </c>
      <c r="O80" s="11">
        <v>10000</v>
      </c>
      <c r="P80" s="11">
        <v>20000</v>
      </c>
      <c r="Q80" s="11">
        <v>0</v>
      </c>
      <c r="R80" s="11">
        <v>250000</v>
      </c>
      <c r="S80" s="11">
        <v>6680</v>
      </c>
      <c r="T80" s="11">
        <v>180000</v>
      </c>
      <c r="U80" s="11">
        <v>251000</v>
      </c>
      <c r="V80" s="60">
        <v>1493000</v>
      </c>
      <c r="W80" s="11">
        <v>460000</v>
      </c>
      <c r="X80" s="37">
        <v>300000</v>
      </c>
      <c r="Y80" s="63">
        <v>4191507</v>
      </c>
    </row>
    <row r="81" spans="1:25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354</v>
      </c>
      <c r="H81" s="60">
        <v>6867465</v>
      </c>
      <c r="I81" s="11">
        <v>2341143</v>
      </c>
      <c r="J81" s="11">
        <v>2000</v>
      </c>
      <c r="K81" s="11">
        <v>4103800</v>
      </c>
      <c r="L81" s="11">
        <v>1421000</v>
      </c>
      <c r="M81" s="11">
        <v>2314000</v>
      </c>
      <c r="N81" s="11">
        <v>90000</v>
      </c>
      <c r="O81" s="11">
        <v>10000</v>
      </c>
      <c r="P81" s="11">
        <v>20000</v>
      </c>
      <c r="Q81" s="11">
        <v>0</v>
      </c>
      <c r="R81" s="11">
        <v>0</v>
      </c>
      <c r="S81" s="11">
        <v>16000</v>
      </c>
      <c r="T81" s="11">
        <v>66500</v>
      </c>
      <c r="U81" s="11">
        <v>60000</v>
      </c>
      <c r="V81" s="60">
        <v>106300</v>
      </c>
      <c r="W81" s="11">
        <v>255400</v>
      </c>
      <c r="X81" s="37">
        <v>219400</v>
      </c>
      <c r="Y81" s="63">
        <v>165122</v>
      </c>
    </row>
    <row r="82" spans="1:25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324</v>
      </c>
      <c r="H82" s="60">
        <v>15296477</v>
      </c>
      <c r="I82" s="11">
        <v>3979879</v>
      </c>
      <c r="J82" s="11">
        <v>15000</v>
      </c>
      <c r="K82" s="11">
        <v>8032896</v>
      </c>
      <c r="L82" s="11">
        <v>4707861</v>
      </c>
      <c r="M82" s="11">
        <v>1543000</v>
      </c>
      <c r="N82" s="11">
        <v>214936</v>
      </c>
      <c r="O82" s="11">
        <v>10000</v>
      </c>
      <c r="P82" s="11">
        <v>15000</v>
      </c>
      <c r="Q82" s="11">
        <v>0</v>
      </c>
      <c r="R82" s="11">
        <v>300000</v>
      </c>
      <c r="S82" s="11">
        <v>7000</v>
      </c>
      <c r="T82" s="11">
        <v>131000</v>
      </c>
      <c r="U82" s="11">
        <v>170500</v>
      </c>
      <c r="V82" s="60">
        <v>933599</v>
      </c>
      <c r="W82" s="11">
        <v>2627888</v>
      </c>
      <c r="X82" s="37">
        <v>2555500</v>
      </c>
      <c r="Y82" s="63">
        <v>640814</v>
      </c>
    </row>
    <row r="83" spans="1:25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355</v>
      </c>
      <c r="H83" s="60">
        <v>4731711</v>
      </c>
      <c r="I83" s="11">
        <v>1106795</v>
      </c>
      <c r="J83" s="11">
        <v>20520</v>
      </c>
      <c r="K83" s="11">
        <v>3350614</v>
      </c>
      <c r="L83" s="11">
        <v>1409067</v>
      </c>
      <c r="M83" s="11">
        <v>1589533</v>
      </c>
      <c r="N83" s="11">
        <v>27485</v>
      </c>
      <c r="O83" s="11">
        <v>7300</v>
      </c>
      <c r="P83" s="11">
        <v>12500</v>
      </c>
      <c r="Q83" s="11">
        <v>0</v>
      </c>
      <c r="R83" s="11">
        <v>172266</v>
      </c>
      <c r="S83" s="11">
        <v>7210</v>
      </c>
      <c r="T83" s="11">
        <v>28905</v>
      </c>
      <c r="U83" s="11">
        <v>60000</v>
      </c>
      <c r="V83" s="60">
        <v>36348</v>
      </c>
      <c r="W83" s="11">
        <v>219910</v>
      </c>
      <c r="X83" s="37">
        <v>151118</v>
      </c>
      <c r="Y83" s="63">
        <v>33872</v>
      </c>
    </row>
    <row r="84" spans="1:25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356</v>
      </c>
      <c r="H84" s="60">
        <v>4892848</v>
      </c>
      <c r="I84" s="11">
        <v>1614719</v>
      </c>
      <c r="J84" s="11">
        <v>40000</v>
      </c>
      <c r="K84" s="11">
        <v>2349898</v>
      </c>
      <c r="L84" s="11">
        <v>1207000</v>
      </c>
      <c r="M84" s="11">
        <v>493000</v>
      </c>
      <c r="N84" s="11">
        <v>59000</v>
      </c>
      <c r="O84" s="11">
        <v>10000</v>
      </c>
      <c r="P84" s="11">
        <v>16000</v>
      </c>
      <c r="Q84" s="11">
        <v>0</v>
      </c>
      <c r="R84" s="11">
        <v>1000</v>
      </c>
      <c r="S84" s="11">
        <v>4508</v>
      </c>
      <c r="T84" s="11">
        <v>51000</v>
      </c>
      <c r="U84" s="11">
        <v>35000</v>
      </c>
      <c r="V84" s="60">
        <v>473390</v>
      </c>
      <c r="W84" s="11">
        <v>323000</v>
      </c>
      <c r="X84" s="37">
        <v>295000</v>
      </c>
      <c r="Y84" s="63">
        <v>565231</v>
      </c>
    </row>
    <row r="85" spans="1:25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357</v>
      </c>
      <c r="H85" s="60">
        <v>11894692</v>
      </c>
      <c r="I85" s="11">
        <v>2743505</v>
      </c>
      <c r="J85" s="11">
        <v>106495</v>
      </c>
      <c r="K85" s="11">
        <v>4878662</v>
      </c>
      <c r="L85" s="11">
        <v>2490000</v>
      </c>
      <c r="M85" s="11">
        <v>133000</v>
      </c>
      <c r="N85" s="11">
        <v>236000</v>
      </c>
      <c r="O85" s="11">
        <v>10000</v>
      </c>
      <c r="P85" s="11">
        <v>5000</v>
      </c>
      <c r="Q85" s="11">
        <v>0</v>
      </c>
      <c r="R85" s="11">
        <v>1100000</v>
      </c>
      <c r="S85" s="11">
        <v>196000</v>
      </c>
      <c r="T85" s="11">
        <v>70000</v>
      </c>
      <c r="U85" s="11">
        <v>57462</v>
      </c>
      <c r="V85" s="60">
        <v>581200</v>
      </c>
      <c r="W85" s="11">
        <v>2519000</v>
      </c>
      <c r="X85" s="37">
        <v>1010000</v>
      </c>
      <c r="Y85" s="63">
        <v>1647030</v>
      </c>
    </row>
    <row r="86" spans="1:25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358</v>
      </c>
      <c r="H86" s="60">
        <v>23428489</v>
      </c>
      <c r="I86" s="11">
        <v>11445109</v>
      </c>
      <c r="J86" s="11">
        <v>200000</v>
      </c>
      <c r="K86" s="11">
        <v>9575900</v>
      </c>
      <c r="L86" s="11">
        <v>6710950</v>
      </c>
      <c r="M86" s="11">
        <v>600000</v>
      </c>
      <c r="N86" s="11">
        <v>139550</v>
      </c>
      <c r="O86" s="11">
        <v>170000</v>
      </c>
      <c r="P86" s="11">
        <v>60000</v>
      </c>
      <c r="Q86" s="11">
        <v>0</v>
      </c>
      <c r="R86" s="11">
        <v>25000</v>
      </c>
      <c r="S86" s="11">
        <v>1800</v>
      </c>
      <c r="T86" s="11">
        <v>195000</v>
      </c>
      <c r="U86" s="11">
        <v>755000</v>
      </c>
      <c r="V86" s="60">
        <v>918600</v>
      </c>
      <c r="W86" s="11">
        <v>1397900</v>
      </c>
      <c r="X86" s="37">
        <v>1227500</v>
      </c>
      <c r="Y86" s="63">
        <v>809580</v>
      </c>
    </row>
    <row r="87" spans="1:25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359</v>
      </c>
      <c r="H87" s="60">
        <v>58232088</v>
      </c>
      <c r="I87" s="11">
        <v>21919554</v>
      </c>
      <c r="J87" s="11">
        <v>4000000</v>
      </c>
      <c r="K87" s="11">
        <v>28171060</v>
      </c>
      <c r="L87" s="11">
        <v>18333871</v>
      </c>
      <c r="M87" s="11">
        <v>1700000</v>
      </c>
      <c r="N87" s="11">
        <v>745000</v>
      </c>
      <c r="O87" s="11">
        <v>50000</v>
      </c>
      <c r="P87" s="11">
        <v>100000</v>
      </c>
      <c r="Q87" s="11">
        <v>0</v>
      </c>
      <c r="R87" s="11">
        <v>0</v>
      </c>
      <c r="S87" s="11">
        <v>35957</v>
      </c>
      <c r="T87" s="11">
        <v>635000</v>
      </c>
      <c r="U87" s="11">
        <v>3100000</v>
      </c>
      <c r="V87" s="60">
        <v>3471232</v>
      </c>
      <c r="W87" s="11">
        <v>3496174</v>
      </c>
      <c r="X87" s="37">
        <v>3000000</v>
      </c>
      <c r="Y87" s="63">
        <v>645300</v>
      </c>
    </row>
    <row r="88" spans="1:25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60">
        <v>11242316.32</v>
      </c>
      <c r="I88" s="11">
        <v>2039748</v>
      </c>
      <c r="J88" s="11">
        <v>160000</v>
      </c>
      <c r="K88" s="11">
        <v>5091553</v>
      </c>
      <c r="L88" s="11">
        <v>2740126</v>
      </c>
      <c r="M88" s="11">
        <v>1043714</v>
      </c>
      <c r="N88" s="11">
        <v>163800</v>
      </c>
      <c r="O88" s="11">
        <v>1100</v>
      </c>
      <c r="P88" s="11">
        <v>10000</v>
      </c>
      <c r="Q88" s="11">
        <v>0</v>
      </c>
      <c r="R88" s="11">
        <v>600000</v>
      </c>
      <c r="S88" s="11">
        <v>10000</v>
      </c>
      <c r="T88" s="11">
        <v>90000</v>
      </c>
      <c r="U88" s="11">
        <v>42000</v>
      </c>
      <c r="V88" s="60">
        <v>390813</v>
      </c>
      <c r="W88" s="11">
        <v>2622311</v>
      </c>
      <c r="X88" s="37">
        <v>2135811</v>
      </c>
      <c r="Y88" s="63">
        <v>1328704.32</v>
      </c>
    </row>
    <row r="89" spans="1:25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361</v>
      </c>
      <c r="H89" s="60">
        <v>10737027</v>
      </c>
      <c r="I89" s="11">
        <v>2682213</v>
      </c>
      <c r="J89" s="11">
        <v>10000</v>
      </c>
      <c r="K89" s="11">
        <v>5196080</v>
      </c>
      <c r="L89" s="11">
        <v>3274317</v>
      </c>
      <c r="M89" s="11">
        <v>873563</v>
      </c>
      <c r="N89" s="11">
        <v>60906</v>
      </c>
      <c r="O89" s="11">
        <v>10000</v>
      </c>
      <c r="P89" s="11">
        <v>13000</v>
      </c>
      <c r="Q89" s="11">
        <v>0</v>
      </c>
      <c r="R89" s="11">
        <v>450000</v>
      </c>
      <c r="S89" s="11">
        <v>2967</v>
      </c>
      <c r="T89" s="11">
        <v>95105</v>
      </c>
      <c r="U89" s="11">
        <v>151000</v>
      </c>
      <c r="V89" s="60">
        <v>265222</v>
      </c>
      <c r="W89" s="11">
        <v>2236724</v>
      </c>
      <c r="X89" s="37">
        <v>2172543</v>
      </c>
      <c r="Y89" s="63">
        <v>612010</v>
      </c>
    </row>
    <row r="90" spans="1:25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362</v>
      </c>
      <c r="H90" s="60">
        <v>6279182</v>
      </c>
      <c r="I90" s="11">
        <v>1986161</v>
      </c>
      <c r="J90" s="11">
        <v>15000</v>
      </c>
      <c r="K90" s="11">
        <v>3592840</v>
      </c>
      <c r="L90" s="11">
        <v>1270000</v>
      </c>
      <c r="M90" s="11">
        <v>1970900</v>
      </c>
      <c r="N90" s="11">
        <v>95000</v>
      </c>
      <c r="O90" s="11">
        <v>2500</v>
      </c>
      <c r="P90" s="11">
        <v>16000</v>
      </c>
      <c r="Q90" s="11">
        <v>0</v>
      </c>
      <c r="R90" s="11">
        <v>0</v>
      </c>
      <c r="S90" s="11">
        <v>10000</v>
      </c>
      <c r="T90" s="11">
        <v>82500</v>
      </c>
      <c r="U90" s="11">
        <v>100000</v>
      </c>
      <c r="V90" s="60">
        <v>45940</v>
      </c>
      <c r="W90" s="11">
        <v>422500</v>
      </c>
      <c r="X90" s="37">
        <v>250000</v>
      </c>
      <c r="Y90" s="63">
        <v>262681</v>
      </c>
    </row>
    <row r="91" spans="1:25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363</v>
      </c>
      <c r="H91" s="60">
        <v>4553469</v>
      </c>
      <c r="I91" s="11">
        <v>1093256</v>
      </c>
      <c r="J91" s="11">
        <v>10000</v>
      </c>
      <c r="K91" s="11">
        <v>2173976</v>
      </c>
      <c r="L91" s="11">
        <v>869593</v>
      </c>
      <c r="M91" s="11">
        <v>1034815</v>
      </c>
      <c r="N91" s="11">
        <v>79810</v>
      </c>
      <c r="O91" s="11">
        <v>1000</v>
      </c>
      <c r="P91" s="11">
        <v>8000</v>
      </c>
      <c r="Q91" s="11">
        <v>0</v>
      </c>
      <c r="R91" s="11">
        <v>0</v>
      </c>
      <c r="S91" s="11">
        <v>11500</v>
      </c>
      <c r="T91" s="11">
        <v>53000</v>
      </c>
      <c r="U91" s="11">
        <v>44000</v>
      </c>
      <c r="V91" s="60">
        <v>72258</v>
      </c>
      <c r="W91" s="11">
        <v>302900</v>
      </c>
      <c r="X91" s="37">
        <v>250000</v>
      </c>
      <c r="Y91" s="63">
        <v>973337</v>
      </c>
    </row>
    <row r="92" spans="1:25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326</v>
      </c>
      <c r="H92" s="60">
        <v>12507156</v>
      </c>
      <c r="I92" s="11">
        <v>3438494</v>
      </c>
      <c r="J92" s="11">
        <v>10000</v>
      </c>
      <c r="K92" s="11">
        <v>6805000</v>
      </c>
      <c r="L92" s="11">
        <v>2350000</v>
      </c>
      <c r="M92" s="11">
        <v>2170000</v>
      </c>
      <c r="N92" s="11">
        <v>26000</v>
      </c>
      <c r="O92" s="11">
        <v>20000</v>
      </c>
      <c r="P92" s="11">
        <v>19000</v>
      </c>
      <c r="Q92" s="11">
        <v>0</v>
      </c>
      <c r="R92" s="11">
        <v>1700000</v>
      </c>
      <c r="S92" s="11">
        <v>12000</v>
      </c>
      <c r="T92" s="11">
        <v>100000</v>
      </c>
      <c r="U92" s="11">
        <v>141000</v>
      </c>
      <c r="V92" s="60">
        <v>267000</v>
      </c>
      <c r="W92" s="11">
        <v>1382000</v>
      </c>
      <c r="X92" s="37">
        <v>900000</v>
      </c>
      <c r="Y92" s="63">
        <v>871662</v>
      </c>
    </row>
    <row r="93" spans="1:25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364</v>
      </c>
      <c r="H93" s="60">
        <v>4202222.76</v>
      </c>
      <c r="I93" s="11">
        <v>1908010</v>
      </c>
      <c r="J93" s="11">
        <v>1600</v>
      </c>
      <c r="K93" s="11">
        <v>2020914</v>
      </c>
      <c r="L93" s="11">
        <v>1137639</v>
      </c>
      <c r="M93" s="11">
        <v>634072</v>
      </c>
      <c r="N93" s="11">
        <v>19272</v>
      </c>
      <c r="O93" s="11">
        <v>4200</v>
      </c>
      <c r="P93" s="11">
        <v>6000</v>
      </c>
      <c r="Q93" s="11">
        <v>0</v>
      </c>
      <c r="R93" s="11">
        <v>0</v>
      </c>
      <c r="S93" s="11">
        <v>5200</v>
      </c>
      <c r="T93" s="11">
        <v>62684</v>
      </c>
      <c r="U93" s="11">
        <v>50000</v>
      </c>
      <c r="V93" s="60">
        <v>101847</v>
      </c>
      <c r="W93" s="11">
        <v>185000</v>
      </c>
      <c r="X93" s="37">
        <v>150000</v>
      </c>
      <c r="Y93" s="63">
        <v>86698.76</v>
      </c>
    </row>
    <row r="94" spans="1:25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327</v>
      </c>
      <c r="H94" s="60">
        <v>12453523</v>
      </c>
      <c r="I94" s="11">
        <v>5014047</v>
      </c>
      <c r="J94" s="11">
        <v>36000</v>
      </c>
      <c r="K94" s="11">
        <v>5862201</v>
      </c>
      <c r="L94" s="11">
        <v>3925332</v>
      </c>
      <c r="M94" s="11">
        <v>518203</v>
      </c>
      <c r="N94" s="11">
        <v>119226</v>
      </c>
      <c r="O94" s="11">
        <v>2000</v>
      </c>
      <c r="P94" s="11">
        <v>13000</v>
      </c>
      <c r="Q94" s="11">
        <v>0</v>
      </c>
      <c r="R94" s="11">
        <v>4000</v>
      </c>
      <c r="S94" s="11">
        <v>71895</v>
      </c>
      <c r="T94" s="11">
        <v>370000</v>
      </c>
      <c r="U94" s="11">
        <v>225000</v>
      </c>
      <c r="V94" s="60">
        <v>613545</v>
      </c>
      <c r="W94" s="11">
        <v>272585</v>
      </c>
      <c r="X94" s="37">
        <v>200975</v>
      </c>
      <c r="Y94" s="63">
        <v>1268690</v>
      </c>
    </row>
    <row r="95" spans="1:25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60">
        <v>17676076.77</v>
      </c>
      <c r="I95" s="11">
        <v>2326112</v>
      </c>
      <c r="J95" s="11">
        <v>20000</v>
      </c>
      <c r="K95" s="11">
        <v>8705004</v>
      </c>
      <c r="L95" s="11">
        <v>5200000</v>
      </c>
      <c r="M95" s="11">
        <v>680000</v>
      </c>
      <c r="N95" s="11">
        <v>30000</v>
      </c>
      <c r="O95" s="11">
        <v>2000</v>
      </c>
      <c r="P95" s="11">
        <v>17000</v>
      </c>
      <c r="Q95" s="11">
        <v>0</v>
      </c>
      <c r="R95" s="11">
        <v>2460604</v>
      </c>
      <c r="S95" s="11">
        <v>28000</v>
      </c>
      <c r="T95" s="11">
        <v>51800</v>
      </c>
      <c r="U95" s="11">
        <v>70000</v>
      </c>
      <c r="V95" s="60">
        <v>165600</v>
      </c>
      <c r="W95" s="11">
        <v>79120</v>
      </c>
      <c r="X95" s="37">
        <v>50000</v>
      </c>
      <c r="Y95" s="63">
        <v>6545840.77</v>
      </c>
    </row>
    <row r="96" spans="1:25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366</v>
      </c>
      <c r="H96" s="60">
        <v>17712660.02</v>
      </c>
      <c r="I96" s="11">
        <v>2091724</v>
      </c>
      <c r="J96" s="11">
        <v>18055</v>
      </c>
      <c r="K96" s="11">
        <v>7598594</v>
      </c>
      <c r="L96" s="11">
        <v>6015210</v>
      </c>
      <c r="M96" s="11">
        <v>265700</v>
      </c>
      <c r="N96" s="11">
        <v>175000</v>
      </c>
      <c r="O96" s="11">
        <v>16790</v>
      </c>
      <c r="P96" s="11">
        <v>30000</v>
      </c>
      <c r="Q96" s="11">
        <v>0</v>
      </c>
      <c r="R96" s="11">
        <v>0</v>
      </c>
      <c r="S96" s="11">
        <v>30000</v>
      </c>
      <c r="T96" s="11">
        <v>110000</v>
      </c>
      <c r="U96" s="11">
        <v>102000</v>
      </c>
      <c r="V96" s="60">
        <v>853894</v>
      </c>
      <c r="W96" s="11">
        <v>1833000</v>
      </c>
      <c r="X96" s="37">
        <v>1790000</v>
      </c>
      <c r="Y96" s="63">
        <v>6171287.02</v>
      </c>
    </row>
    <row r="97" spans="1:25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367</v>
      </c>
      <c r="H97" s="60">
        <v>6267507</v>
      </c>
      <c r="I97" s="11">
        <v>1940703</v>
      </c>
      <c r="J97" s="11">
        <v>30000</v>
      </c>
      <c r="K97" s="11">
        <v>2315434</v>
      </c>
      <c r="L97" s="11">
        <v>1694000</v>
      </c>
      <c r="M97" s="11">
        <v>90950</v>
      </c>
      <c r="N97" s="11">
        <v>57000</v>
      </c>
      <c r="O97" s="11">
        <v>11000</v>
      </c>
      <c r="P97" s="11">
        <v>15000</v>
      </c>
      <c r="Q97" s="11">
        <v>0</v>
      </c>
      <c r="R97" s="11">
        <v>2500</v>
      </c>
      <c r="S97" s="11">
        <v>2300</v>
      </c>
      <c r="T97" s="11">
        <v>50000</v>
      </c>
      <c r="U97" s="11">
        <v>140500</v>
      </c>
      <c r="V97" s="60">
        <v>252184</v>
      </c>
      <c r="W97" s="11">
        <v>1124500</v>
      </c>
      <c r="X97" s="37">
        <v>780000</v>
      </c>
      <c r="Y97" s="63">
        <v>856870</v>
      </c>
    </row>
    <row r="98" spans="1:25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368</v>
      </c>
      <c r="H98" s="60">
        <v>4598599</v>
      </c>
      <c r="I98" s="11">
        <v>794978</v>
      </c>
      <c r="J98" s="11">
        <v>35000</v>
      </c>
      <c r="K98" s="11">
        <v>2405702</v>
      </c>
      <c r="L98" s="11">
        <v>980000</v>
      </c>
      <c r="M98" s="11">
        <v>494000</v>
      </c>
      <c r="N98" s="11">
        <v>40000</v>
      </c>
      <c r="O98" s="11">
        <v>10000</v>
      </c>
      <c r="P98" s="11">
        <v>11000</v>
      </c>
      <c r="Q98" s="11">
        <v>0</v>
      </c>
      <c r="R98" s="11">
        <v>350000</v>
      </c>
      <c r="S98" s="11">
        <v>1502</v>
      </c>
      <c r="T98" s="11">
        <v>35000</v>
      </c>
      <c r="U98" s="11">
        <v>70000</v>
      </c>
      <c r="V98" s="60">
        <v>414200</v>
      </c>
      <c r="W98" s="11">
        <v>299400</v>
      </c>
      <c r="X98" s="37">
        <v>150000</v>
      </c>
      <c r="Y98" s="63">
        <v>1063519</v>
      </c>
    </row>
    <row r="99" spans="1:25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369</v>
      </c>
      <c r="H99" s="60">
        <v>23693033</v>
      </c>
      <c r="I99" s="11">
        <v>4179962</v>
      </c>
      <c r="J99" s="11">
        <v>4000</v>
      </c>
      <c r="K99" s="11">
        <v>18297569</v>
      </c>
      <c r="L99" s="11">
        <v>8449710</v>
      </c>
      <c r="M99" s="11">
        <v>366349</v>
      </c>
      <c r="N99" s="11">
        <v>49630</v>
      </c>
      <c r="O99" s="11">
        <v>10000</v>
      </c>
      <c r="P99" s="11">
        <v>13000</v>
      </c>
      <c r="Q99" s="11">
        <v>0</v>
      </c>
      <c r="R99" s="11">
        <v>8985555</v>
      </c>
      <c r="S99" s="11">
        <v>148</v>
      </c>
      <c r="T99" s="11">
        <v>74000</v>
      </c>
      <c r="U99" s="11">
        <v>150000</v>
      </c>
      <c r="V99" s="60">
        <v>199177</v>
      </c>
      <c r="W99" s="11">
        <v>60502</v>
      </c>
      <c r="X99" s="37">
        <v>19443</v>
      </c>
      <c r="Y99" s="63">
        <v>1151000</v>
      </c>
    </row>
    <row r="100" spans="1:25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370</v>
      </c>
      <c r="H100" s="60">
        <v>13397758</v>
      </c>
      <c r="I100" s="11">
        <v>4239475</v>
      </c>
      <c r="J100" s="11">
        <v>70000</v>
      </c>
      <c r="K100" s="11">
        <v>4530000</v>
      </c>
      <c r="L100" s="11">
        <v>2400000</v>
      </c>
      <c r="M100" s="11">
        <v>270000</v>
      </c>
      <c r="N100" s="11">
        <v>96500</v>
      </c>
      <c r="O100" s="11">
        <v>40000</v>
      </c>
      <c r="P100" s="11">
        <v>30000</v>
      </c>
      <c r="Q100" s="11">
        <v>0</v>
      </c>
      <c r="R100" s="11">
        <v>0</v>
      </c>
      <c r="S100" s="11">
        <v>11000</v>
      </c>
      <c r="T100" s="11">
        <v>70000</v>
      </c>
      <c r="U100" s="11">
        <v>350000</v>
      </c>
      <c r="V100" s="60">
        <v>1262500</v>
      </c>
      <c r="W100" s="11">
        <v>1368000</v>
      </c>
      <c r="X100" s="37">
        <v>1247000</v>
      </c>
      <c r="Y100" s="63">
        <v>3190283</v>
      </c>
    </row>
    <row r="101" spans="1:25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60">
        <v>4619287</v>
      </c>
      <c r="I101" s="11">
        <v>1173998</v>
      </c>
      <c r="J101" s="11">
        <v>4632</v>
      </c>
      <c r="K101" s="11">
        <v>2636962</v>
      </c>
      <c r="L101" s="11">
        <v>861503</v>
      </c>
      <c r="M101" s="11">
        <v>1166595</v>
      </c>
      <c r="N101" s="11">
        <v>155194</v>
      </c>
      <c r="O101" s="11">
        <v>2800</v>
      </c>
      <c r="P101" s="11">
        <v>13000</v>
      </c>
      <c r="Q101" s="11">
        <v>0</v>
      </c>
      <c r="R101" s="11">
        <v>0</v>
      </c>
      <c r="S101" s="11">
        <v>2494</v>
      </c>
      <c r="T101" s="11">
        <v>56868</v>
      </c>
      <c r="U101" s="11">
        <v>73800</v>
      </c>
      <c r="V101" s="60">
        <v>304708</v>
      </c>
      <c r="W101" s="11">
        <v>44315</v>
      </c>
      <c r="X101" s="37">
        <v>0</v>
      </c>
      <c r="Y101" s="63">
        <v>759380</v>
      </c>
    </row>
    <row r="102" spans="1:25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372</v>
      </c>
      <c r="H102" s="60">
        <v>13155532</v>
      </c>
      <c r="I102" s="11">
        <v>3981602</v>
      </c>
      <c r="J102" s="11">
        <v>90000</v>
      </c>
      <c r="K102" s="11">
        <v>7538221</v>
      </c>
      <c r="L102" s="11">
        <v>4590840</v>
      </c>
      <c r="M102" s="11">
        <v>614226</v>
      </c>
      <c r="N102" s="11">
        <v>417205</v>
      </c>
      <c r="O102" s="11">
        <v>10000</v>
      </c>
      <c r="P102" s="11">
        <v>25000</v>
      </c>
      <c r="Q102" s="11">
        <v>0</v>
      </c>
      <c r="R102" s="11">
        <v>800000</v>
      </c>
      <c r="S102" s="11">
        <v>9000</v>
      </c>
      <c r="T102" s="11">
        <v>110000</v>
      </c>
      <c r="U102" s="11">
        <v>280000</v>
      </c>
      <c r="V102" s="60">
        <v>681950</v>
      </c>
      <c r="W102" s="11">
        <v>1153730</v>
      </c>
      <c r="X102" s="37">
        <v>1100200</v>
      </c>
      <c r="Y102" s="63">
        <v>391979</v>
      </c>
    </row>
    <row r="103" spans="1:25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330</v>
      </c>
      <c r="H103" s="60">
        <v>12868283</v>
      </c>
      <c r="I103" s="11">
        <v>3603197</v>
      </c>
      <c r="J103" s="11">
        <v>50000</v>
      </c>
      <c r="K103" s="11">
        <v>5672648</v>
      </c>
      <c r="L103" s="11">
        <v>3590689</v>
      </c>
      <c r="M103" s="11">
        <v>347237</v>
      </c>
      <c r="N103" s="11">
        <v>147901</v>
      </c>
      <c r="O103" s="11">
        <v>12000</v>
      </c>
      <c r="P103" s="11">
        <v>15000</v>
      </c>
      <c r="Q103" s="11">
        <v>0</v>
      </c>
      <c r="R103" s="11">
        <v>600000</v>
      </c>
      <c r="S103" s="11">
        <v>2000</v>
      </c>
      <c r="T103" s="11">
        <v>80000</v>
      </c>
      <c r="U103" s="11">
        <v>155000</v>
      </c>
      <c r="V103" s="60">
        <v>722821</v>
      </c>
      <c r="W103" s="11">
        <v>550000</v>
      </c>
      <c r="X103" s="37">
        <v>450000</v>
      </c>
      <c r="Y103" s="63">
        <v>2992438</v>
      </c>
    </row>
    <row r="104" spans="1:25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332</v>
      </c>
      <c r="H104" s="60">
        <v>20995511</v>
      </c>
      <c r="I104" s="11">
        <v>6425445</v>
      </c>
      <c r="J104" s="11">
        <v>75000</v>
      </c>
      <c r="K104" s="11">
        <v>11244373</v>
      </c>
      <c r="L104" s="11">
        <v>6485469</v>
      </c>
      <c r="M104" s="11">
        <v>2205969</v>
      </c>
      <c r="N104" s="11">
        <v>316500</v>
      </c>
      <c r="O104" s="11">
        <v>46000</v>
      </c>
      <c r="P104" s="11">
        <v>21000</v>
      </c>
      <c r="Q104" s="11">
        <v>0</v>
      </c>
      <c r="R104" s="11">
        <v>320000</v>
      </c>
      <c r="S104" s="11">
        <v>35000</v>
      </c>
      <c r="T104" s="11">
        <v>145000</v>
      </c>
      <c r="U104" s="11">
        <v>307000</v>
      </c>
      <c r="V104" s="60">
        <v>1362435</v>
      </c>
      <c r="W104" s="11">
        <v>2165090</v>
      </c>
      <c r="X104" s="37">
        <v>1420553</v>
      </c>
      <c r="Y104" s="63">
        <v>1085603</v>
      </c>
    </row>
    <row r="105" spans="1:25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373</v>
      </c>
      <c r="H105" s="60">
        <v>88758540.3</v>
      </c>
      <c r="I105" s="11">
        <v>25412422</v>
      </c>
      <c r="J105" s="11">
        <v>5245830</v>
      </c>
      <c r="K105" s="11">
        <v>54810384.5</v>
      </c>
      <c r="L105" s="11">
        <v>44633804.5</v>
      </c>
      <c r="M105" s="11">
        <v>2200000</v>
      </c>
      <c r="N105" s="11">
        <v>660000</v>
      </c>
      <c r="O105" s="11">
        <v>30000</v>
      </c>
      <c r="P105" s="11">
        <v>65000</v>
      </c>
      <c r="Q105" s="11">
        <v>0</v>
      </c>
      <c r="R105" s="11">
        <v>34000</v>
      </c>
      <c r="S105" s="11">
        <v>652580</v>
      </c>
      <c r="T105" s="11">
        <v>1200000</v>
      </c>
      <c r="U105" s="11">
        <v>1350000</v>
      </c>
      <c r="V105" s="60">
        <v>3985000</v>
      </c>
      <c r="W105" s="11">
        <v>2211773.8</v>
      </c>
      <c r="X105" s="37">
        <v>818658.8</v>
      </c>
      <c r="Y105" s="63">
        <v>1078130</v>
      </c>
    </row>
    <row r="106" spans="1:25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374</v>
      </c>
      <c r="H106" s="60">
        <v>7372217.86</v>
      </c>
      <c r="I106" s="11">
        <v>1434146</v>
      </c>
      <c r="J106" s="11">
        <v>10000</v>
      </c>
      <c r="K106" s="11">
        <v>5331110</v>
      </c>
      <c r="L106" s="11">
        <v>1584000</v>
      </c>
      <c r="M106" s="11">
        <v>2468000</v>
      </c>
      <c r="N106" s="11">
        <v>23500</v>
      </c>
      <c r="O106" s="11">
        <v>5500</v>
      </c>
      <c r="P106" s="11">
        <v>6000</v>
      </c>
      <c r="Q106" s="11">
        <v>0</v>
      </c>
      <c r="R106" s="11">
        <v>390000</v>
      </c>
      <c r="S106" s="11">
        <v>343610</v>
      </c>
      <c r="T106" s="11">
        <v>63000</v>
      </c>
      <c r="U106" s="11">
        <v>100000</v>
      </c>
      <c r="V106" s="60">
        <v>347500</v>
      </c>
      <c r="W106" s="11">
        <v>203451.86</v>
      </c>
      <c r="X106" s="37">
        <v>180000</v>
      </c>
      <c r="Y106" s="63">
        <v>393510</v>
      </c>
    </row>
    <row r="107" spans="1:25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375</v>
      </c>
      <c r="H107" s="60">
        <v>9526303</v>
      </c>
      <c r="I107" s="11">
        <v>2843696</v>
      </c>
      <c r="J107" s="11">
        <v>3000</v>
      </c>
      <c r="K107" s="11">
        <v>6390511</v>
      </c>
      <c r="L107" s="11">
        <v>2224443</v>
      </c>
      <c r="M107" s="11">
        <v>3154798</v>
      </c>
      <c r="N107" s="11">
        <v>179826</v>
      </c>
      <c r="O107" s="11">
        <v>30000</v>
      </c>
      <c r="P107" s="11">
        <v>0</v>
      </c>
      <c r="Q107" s="11">
        <v>0</v>
      </c>
      <c r="R107" s="11">
        <v>0</v>
      </c>
      <c r="S107" s="11">
        <v>2990</v>
      </c>
      <c r="T107" s="11">
        <v>90000</v>
      </c>
      <c r="U107" s="11">
        <v>70000</v>
      </c>
      <c r="V107" s="60">
        <v>638454</v>
      </c>
      <c r="W107" s="11">
        <v>238676</v>
      </c>
      <c r="X107" s="37">
        <v>170420</v>
      </c>
      <c r="Y107" s="63">
        <v>50420</v>
      </c>
    </row>
    <row r="108" spans="1:25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376</v>
      </c>
      <c r="H108" s="60">
        <v>6203180.05</v>
      </c>
      <c r="I108" s="11">
        <v>2052434</v>
      </c>
      <c r="J108" s="11">
        <v>20000</v>
      </c>
      <c r="K108" s="11">
        <v>2890242</v>
      </c>
      <c r="L108" s="11">
        <v>1700000</v>
      </c>
      <c r="M108" s="11">
        <v>520000</v>
      </c>
      <c r="N108" s="11">
        <v>22370</v>
      </c>
      <c r="O108" s="11">
        <v>8000</v>
      </c>
      <c r="P108" s="11">
        <v>4776</v>
      </c>
      <c r="Q108" s="11">
        <v>0</v>
      </c>
      <c r="R108" s="11">
        <v>145000</v>
      </c>
      <c r="S108" s="11">
        <v>6596</v>
      </c>
      <c r="T108" s="11">
        <v>60000</v>
      </c>
      <c r="U108" s="11">
        <v>103400</v>
      </c>
      <c r="V108" s="60">
        <v>320100</v>
      </c>
      <c r="W108" s="11">
        <v>238900</v>
      </c>
      <c r="X108" s="37">
        <v>133600</v>
      </c>
      <c r="Y108" s="63">
        <v>1001604.05</v>
      </c>
    </row>
    <row r="109" spans="1:25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377</v>
      </c>
      <c r="H109" s="60">
        <v>18238080</v>
      </c>
      <c r="I109" s="11">
        <v>3436823</v>
      </c>
      <c r="J109" s="11">
        <v>100000</v>
      </c>
      <c r="K109" s="11">
        <v>9888598</v>
      </c>
      <c r="L109" s="11">
        <v>7143419</v>
      </c>
      <c r="M109" s="11">
        <v>667418</v>
      </c>
      <c r="N109" s="11">
        <v>287056</v>
      </c>
      <c r="O109" s="11">
        <v>25000</v>
      </c>
      <c r="P109" s="11">
        <v>20000</v>
      </c>
      <c r="Q109" s="11">
        <v>0</v>
      </c>
      <c r="R109" s="11">
        <v>722939</v>
      </c>
      <c r="S109" s="11">
        <v>14000</v>
      </c>
      <c r="T109" s="11">
        <v>114000</v>
      </c>
      <c r="U109" s="11">
        <v>80700</v>
      </c>
      <c r="V109" s="60">
        <v>814066</v>
      </c>
      <c r="W109" s="11">
        <v>1878700</v>
      </c>
      <c r="X109" s="37">
        <v>1740000</v>
      </c>
      <c r="Y109" s="63">
        <v>2933959</v>
      </c>
    </row>
    <row r="110" spans="1:25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378</v>
      </c>
      <c r="H110" s="60">
        <v>7246737</v>
      </c>
      <c r="I110" s="11">
        <v>1269584</v>
      </c>
      <c r="J110" s="11">
        <v>50000</v>
      </c>
      <c r="K110" s="11">
        <v>3915151</v>
      </c>
      <c r="L110" s="11">
        <v>2370000</v>
      </c>
      <c r="M110" s="11">
        <v>1069151</v>
      </c>
      <c r="N110" s="11">
        <v>45000</v>
      </c>
      <c r="O110" s="11">
        <v>5000</v>
      </c>
      <c r="P110" s="11">
        <v>8000</v>
      </c>
      <c r="Q110" s="11">
        <v>0</v>
      </c>
      <c r="R110" s="11">
        <v>0</v>
      </c>
      <c r="S110" s="11">
        <v>30000</v>
      </c>
      <c r="T110" s="11">
        <v>42000</v>
      </c>
      <c r="U110" s="11">
        <v>50000</v>
      </c>
      <c r="V110" s="60">
        <v>296000</v>
      </c>
      <c r="W110" s="11">
        <v>400000</v>
      </c>
      <c r="X110" s="37">
        <v>350000</v>
      </c>
      <c r="Y110" s="63">
        <v>1612002</v>
      </c>
    </row>
    <row r="111" spans="1:25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379</v>
      </c>
      <c r="H111" s="60">
        <v>12998270.38</v>
      </c>
      <c r="I111" s="11">
        <v>5512815</v>
      </c>
      <c r="J111" s="11">
        <v>0</v>
      </c>
      <c r="K111" s="11">
        <v>7064805.95</v>
      </c>
      <c r="L111" s="11">
        <v>5052682</v>
      </c>
      <c r="M111" s="11">
        <v>1055352.22</v>
      </c>
      <c r="N111" s="11">
        <v>134981</v>
      </c>
      <c r="O111" s="11">
        <v>15000</v>
      </c>
      <c r="P111" s="11">
        <v>12510</v>
      </c>
      <c r="Q111" s="11">
        <v>0</v>
      </c>
      <c r="R111" s="11">
        <v>150000</v>
      </c>
      <c r="S111" s="11">
        <v>0</v>
      </c>
      <c r="T111" s="11">
        <v>83160</v>
      </c>
      <c r="U111" s="11">
        <v>255000</v>
      </c>
      <c r="V111" s="60">
        <v>306120.73</v>
      </c>
      <c r="W111" s="11">
        <v>287809</v>
      </c>
      <c r="X111" s="37">
        <v>206440</v>
      </c>
      <c r="Y111" s="63">
        <v>132840.43</v>
      </c>
    </row>
    <row r="112" spans="1:25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380</v>
      </c>
      <c r="H112" s="60">
        <v>12888812</v>
      </c>
      <c r="I112" s="11">
        <v>2309605</v>
      </c>
      <c r="J112" s="11">
        <v>80000</v>
      </c>
      <c r="K112" s="11">
        <v>7340300</v>
      </c>
      <c r="L112" s="11">
        <v>5213000</v>
      </c>
      <c r="M112" s="11">
        <v>1273000</v>
      </c>
      <c r="N112" s="11">
        <v>87000</v>
      </c>
      <c r="O112" s="11">
        <v>17500</v>
      </c>
      <c r="P112" s="11">
        <v>12000</v>
      </c>
      <c r="Q112" s="11">
        <v>0</v>
      </c>
      <c r="R112" s="11">
        <v>300000</v>
      </c>
      <c r="S112" s="11">
        <v>12000</v>
      </c>
      <c r="T112" s="11">
        <v>72500</v>
      </c>
      <c r="U112" s="11">
        <v>161000</v>
      </c>
      <c r="V112" s="60">
        <v>192300</v>
      </c>
      <c r="W112" s="11">
        <v>835000</v>
      </c>
      <c r="X112" s="37">
        <v>810000</v>
      </c>
      <c r="Y112" s="63">
        <v>2323907</v>
      </c>
    </row>
    <row r="113" spans="1:25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381</v>
      </c>
      <c r="H113" s="60">
        <v>5079148</v>
      </c>
      <c r="I113" s="11">
        <v>608259</v>
      </c>
      <c r="J113" s="11">
        <v>1985</v>
      </c>
      <c r="K113" s="11">
        <v>1637417</v>
      </c>
      <c r="L113" s="11">
        <v>1120622</v>
      </c>
      <c r="M113" s="11">
        <v>52042</v>
      </c>
      <c r="N113" s="11">
        <v>1200</v>
      </c>
      <c r="O113" s="11">
        <v>1000</v>
      </c>
      <c r="P113" s="11">
        <v>4200</v>
      </c>
      <c r="Q113" s="11">
        <v>0</v>
      </c>
      <c r="R113" s="11">
        <v>350</v>
      </c>
      <c r="S113" s="11">
        <v>12800</v>
      </c>
      <c r="T113" s="11">
        <v>21000</v>
      </c>
      <c r="U113" s="11">
        <v>20500</v>
      </c>
      <c r="V113" s="60">
        <v>403703</v>
      </c>
      <c r="W113" s="11">
        <v>995751</v>
      </c>
      <c r="X113" s="37">
        <v>798816</v>
      </c>
      <c r="Y113" s="63">
        <v>1835736</v>
      </c>
    </row>
    <row r="114" spans="1:25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335</v>
      </c>
      <c r="H114" s="60">
        <v>8316392</v>
      </c>
      <c r="I114" s="11">
        <v>2277120</v>
      </c>
      <c r="J114" s="11">
        <v>15000</v>
      </c>
      <c r="K114" s="11">
        <v>4921058</v>
      </c>
      <c r="L114" s="11">
        <v>2401883</v>
      </c>
      <c r="M114" s="11">
        <v>1586740</v>
      </c>
      <c r="N114" s="11">
        <v>142499</v>
      </c>
      <c r="O114" s="11">
        <v>16000</v>
      </c>
      <c r="P114" s="11">
        <v>9000</v>
      </c>
      <c r="Q114" s="11">
        <v>0</v>
      </c>
      <c r="R114" s="11">
        <v>10000</v>
      </c>
      <c r="S114" s="11">
        <v>5480</v>
      </c>
      <c r="T114" s="11">
        <v>56060</v>
      </c>
      <c r="U114" s="11">
        <v>91000</v>
      </c>
      <c r="V114" s="60">
        <v>602396</v>
      </c>
      <c r="W114" s="11">
        <v>534761</v>
      </c>
      <c r="X114" s="37">
        <v>476500</v>
      </c>
      <c r="Y114" s="63">
        <v>568453</v>
      </c>
    </row>
    <row r="115" spans="1:25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336</v>
      </c>
      <c r="H115" s="60">
        <v>41848113</v>
      </c>
      <c r="I115" s="11">
        <v>14733699</v>
      </c>
      <c r="J115" s="11">
        <v>40000</v>
      </c>
      <c r="K115" s="11">
        <v>25868114</v>
      </c>
      <c r="L115" s="11">
        <v>14700000</v>
      </c>
      <c r="M115" s="11">
        <v>1100000</v>
      </c>
      <c r="N115" s="11">
        <v>265000</v>
      </c>
      <c r="O115" s="11">
        <v>40000</v>
      </c>
      <c r="P115" s="11">
        <v>30000</v>
      </c>
      <c r="Q115" s="11">
        <v>0</v>
      </c>
      <c r="R115" s="11">
        <v>7600000</v>
      </c>
      <c r="S115" s="11">
        <v>1200</v>
      </c>
      <c r="T115" s="11">
        <v>159000</v>
      </c>
      <c r="U115" s="11">
        <v>725000</v>
      </c>
      <c r="V115" s="60">
        <v>1247914</v>
      </c>
      <c r="W115" s="11">
        <v>424100</v>
      </c>
      <c r="X115" s="37">
        <v>300000</v>
      </c>
      <c r="Y115" s="63">
        <v>782200</v>
      </c>
    </row>
    <row r="116" spans="1:25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382</v>
      </c>
      <c r="H116" s="60">
        <v>9217986.55</v>
      </c>
      <c r="I116" s="11">
        <v>3244592</v>
      </c>
      <c r="J116" s="11">
        <v>35000</v>
      </c>
      <c r="K116" s="11">
        <v>4539109</v>
      </c>
      <c r="L116" s="11">
        <v>1530434</v>
      </c>
      <c r="M116" s="11">
        <v>2432236</v>
      </c>
      <c r="N116" s="11">
        <v>99000</v>
      </c>
      <c r="O116" s="11">
        <v>7000</v>
      </c>
      <c r="P116" s="11">
        <v>20000</v>
      </c>
      <c r="Q116" s="11">
        <v>0</v>
      </c>
      <c r="R116" s="11">
        <v>12000</v>
      </c>
      <c r="S116" s="11">
        <v>24400</v>
      </c>
      <c r="T116" s="11">
        <v>133500</v>
      </c>
      <c r="U116" s="11">
        <v>100415</v>
      </c>
      <c r="V116" s="60">
        <v>180124</v>
      </c>
      <c r="W116" s="11">
        <v>597661.55</v>
      </c>
      <c r="X116" s="37">
        <v>530890</v>
      </c>
      <c r="Y116" s="63">
        <v>801624</v>
      </c>
    </row>
    <row r="117" spans="1:25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383</v>
      </c>
      <c r="H117" s="60">
        <v>6150574</v>
      </c>
      <c r="I117" s="11">
        <v>2928687</v>
      </c>
      <c r="J117" s="11">
        <v>8000</v>
      </c>
      <c r="K117" s="11">
        <v>2643934</v>
      </c>
      <c r="L117" s="11">
        <v>1233154</v>
      </c>
      <c r="M117" s="11">
        <v>540000</v>
      </c>
      <c r="N117" s="11">
        <v>104446</v>
      </c>
      <c r="O117" s="11">
        <v>25000</v>
      </c>
      <c r="P117" s="11">
        <v>15000</v>
      </c>
      <c r="Q117" s="11">
        <v>0</v>
      </c>
      <c r="R117" s="11">
        <v>5000</v>
      </c>
      <c r="S117" s="11">
        <v>11000</v>
      </c>
      <c r="T117" s="11">
        <v>75000</v>
      </c>
      <c r="U117" s="11">
        <v>80400</v>
      </c>
      <c r="V117" s="60">
        <v>554934</v>
      </c>
      <c r="W117" s="11">
        <v>436735</v>
      </c>
      <c r="X117" s="37">
        <v>316735</v>
      </c>
      <c r="Y117" s="63">
        <v>133218</v>
      </c>
    </row>
    <row r="118" spans="1:25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384</v>
      </c>
      <c r="H118" s="60">
        <v>9947321</v>
      </c>
      <c r="I118" s="11">
        <v>2464314</v>
      </c>
      <c r="J118" s="11">
        <v>15000</v>
      </c>
      <c r="K118" s="11">
        <v>5520100</v>
      </c>
      <c r="L118" s="11">
        <v>2020000</v>
      </c>
      <c r="M118" s="11">
        <v>1780000</v>
      </c>
      <c r="N118" s="11">
        <v>152000</v>
      </c>
      <c r="O118" s="11">
        <v>10000</v>
      </c>
      <c r="P118" s="11">
        <v>10000</v>
      </c>
      <c r="Q118" s="11">
        <v>0</v>
      </c>
      <c r="R118" s="11">
        <v>888000</v>
      </c>
      <c r="S118" s="11">
        <v>60000</v>
      </c>
      <c r="T118" s="11">
        <v>115000</v>
      </c>
      <c r="U118" s="11">
        <v>91000</v>
      </c>
      <c r="V118" s="60">
        <v>394100</v>
      </c>
      <c r="W118" s="11">
        <v>1873500</v>
      </c>
      <c r="X118" s="37">
        <v>1800000</v>
      </c>
      <c r="Y118" s="63">
        <v>74407</v>
      </c>
    </row>
    <row r="119" spans="1:25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385</v>
      </c>
      <c r="H119" s="60">
        <v>5776310</v>
      </c>
      <c r="I119" s="11">
        <v>1539810</v>
      </c>
      <c r="J119" s="11">
        <v>30000</v>
      </c>
      <c r="K119" s="11">
        <v>2600000</v>
      </c>
      <c r="L119" s="11">
        <v>1800000</v>
      </c>
      <c r="M119" s="11">
        <v>135000</v>
      </c>
      <c r="N119" s="11">
        <v>55000</v>
      </c>
      <c r="O119" s="11">
        <v>2000</v>
      </c>
      <c r="P119" s="11">
        <v>10000</v>
      </c>
      <c r="Q119" s="11">
        <v>0</v>
      </c>
      <c r="R119" s="11">
        <v>0</v>
      </c>
      <c r="S119" s="11">
        <v>13000</v>
      </c>
      <c r="T119" s="11">
        <v>60000</v>
      </c>
      <c r="U119" s="11">
        <v>60000</v>
      </c>
      <c r="V119" s="60">
        <v>465000</v>
      </c>
      <c r="W119" s="11">
        <v>610000</v>
      </c>
      <c r="X119" s="37">
        <v>560000</v>
      </c>
      <c r="Y119" s="63">
        <v>996500</v>
      </c>
    </row>
    <row r="120" spans="1:25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386</v>
      </c>
      <c r="H120" s="60">
        <v>7927319</v>
      </c>
      <c r="I120" s="11">
        <v>1677475</v>
      </c>
      <c r="J120" s="11">
        <v>2000</v>
      </c>
      <c r="K120" s="11">
        <v>5052534</v>
      </c>
      <c r="L120" s="11">
        <v>2261000</v>
      </c>
      <c r="M120" s="11">
        <v>1498000</v>
      </c>
      <c r="N120" s="11">
        <v>189000</v>
      </c>
      <c r="O120" s="11">
        <v>30000</v>
      </c>
      <c r="P120" s="11">
        <v>10000</v>
      </c>
      <c r="Q120" s="11">
        <v>0</v>
      </c>
      <c r="R120" s="11">
        <v>494484</v>
      </c>
      <c r="S120" s="11">
        <v>0</v>
      </c>
      <c r="T120" s="11">
        <v>70000</v>
      </c>
      <c r="U120" s="11">
        <v>50400</v>
      </c>
      <c r="V120" s="60">
        <v>449650</v>
      </c>
      <c r="W120" s="11">
        <v>372700</v>
      </c>
      <c r="X120" s="37">
        <v>234738</v>
      </c>
      <c r="Y120" s="63">
        <v>822610</v>
      </c>
    </row>
    <row r="121" spans="1:25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387</v>
      </c>
      <c r="H121" s="60">
        <v>7912496</v>
      </c>
      <c r="I121" s="11">
        <v>1682362</v>
      </c>
      <c r="J121" s="11">
        <v>115000</v>
      </c>
      <c r="K121" s="11">
        <v>5489806</v>
      </c>
      <c r="L121" s="11">
        <v>3128300</v>
      </c>
      <c r="M121" s="11">
        <v>1154613</v>
      </c>
      <c r="N121" s="11">
        <v>66900</v>
      </c>
      <c r="O121" s="11">
        <v>5000</v>
      </c>
      <c r="P121" s="11">
        <v>9000</v>
      </c>
      <c r="Q121" s="11">
        <v>0</v>
      </c>
      <c r="R121" s="11">
        <v>500000</v>
      </c>
      <c r="S121" s="11">
        <v>6805</v>
      </c>
      <c r="T121" s="11">
        <v>70000</v>
      </c>
      <c r="U121" s="11">
        <v>50000</v>
      </c>
      <c r="V121" s="60">
        <v>499188</v>
      </c>
      <c r="W121" s="11">
        <v>494998</v>
      </c>
      <c r="X121" s="37">
        <v>360500</v>
      </c>
      <c r="Y121" s="63">
        <v>130330</v>
      </c>
    </row>
    <row r="122" spans="1:25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388</v>
      </c>
      <c r="H122" s="60">
        <v>28072409.52</v>
      </c>
      <c r="I122" s="11">
        <v>9370063</v>
      </c>
      <c r="J122" s="11">
        <v>200000</v>
      </c>
      <c r="K122" s="11">
        <v>14322314</v>
      </c>
      <c r="L122" s="11">
        <v>7700000</v>
      </c>
      <c r="M122" s="11">
        <v>2070000</v>
      </c>
      <c r="N122" s="11">
        <v>1760667</v>
      </c>
      <c r="O122" s="11">
        <v>30000</v>
      </c>
      <c r="P122" s="11">
        <v>70000</v>
      </c>
      <c r="Q122" s="11">
        <v>0</v>
      </c>
      <c r="R122" s="11">
        <v>250000</v>
      </c>
      <c r="S122" s="11">
        <v>61747</v>
      </c>
      <c r="T122" s="11">
        <v>181500</v>
      </c>
      <c r="U122" s="11">
        <v>658000</v>
      </c>
      <c r="V122" s="60">
        <v>1540400</v>
      </c>
      <c r="W122" s="11">
        <v>1498731</v>
      </c>
      <c r="X122" s="37">
        <v>1327731</v>
      </c>
      <c r="Y122" s="63">
        <v>2681301.52</v>
      </c>
    </row>
    <row r="123" spans="1:25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389</v>
      </c>
      <c r="H123" s="60">
        <v>8256583</v>
      </c>
      <c r="I123" s="11">
        <v>3015733</v>
      </c>
      <c r="J123" s="11">
        <v>100000</v>
      </c>
      <c r="K123" s="11">
        <v>2963200</v>
      </c>
      <c r="L123" s="11">
        <v>1700000</v>
      </c>
      <c r="M123" s="11">
        <v>725000</v>
      </c>
      <c r="N123" s="11">
        <v>122400</v>
      </c>
      <c r="O123" s="11">
        <v>10000</v>
      </c>
      <c r="P123" s="11">
        <v>20000</v>
      </c>
      <c r="Q123" s="11">
        <v>0</v>
      </c>
      <c r="R123" s="11">
        <v>0</v>
      </c>
      <c r="S123" s="11">
        <v>21000</v>
      </c>
      <c r="T123" s="11">
        <v>68500</v>
      </c>
      <c r="U123" s="11">
        <v>200000</v>
      </c>
      <c r="V123" s="60">
        <v>96300</v>
      </c>
      <c r="W123" s="11">
        <v>647400</v>
      </c>
      <c r="X123" s="37">
        <v>639400</v>
      </c>
      <c r="Y123" s="63">
        <v>1530250</v>
      </c>
    </row>
    <row r="124" spans="1:25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390</v>
      </c>
      <c r="H124" s="60">
        <v>8185356</v>
      </c>
      <c r="I124" s="11">
        <v>1522578</v>
      </c>
      <c r="J124" s="11">
        <v>1000</v>
      </c>
      <c r="K124" s="11">
        <v>4350200</v>
      </c>
      <c r="L124" s="11">
        <v>1161000</v>
      </c>
      <c r="M124" s="11">
        <v>1693000</v>
      </c>
      <c r="N124" s="11">
        <v>68000</v>
      </c>
      <c r="O124" s="11">
        <v>1000</v>
      </c>
      <c r="P124" s="11">
        <v>11000</v>
      </c>
      <c r="Q124" s="11">
        <v>0</v>
      </c>
      <c r="R124" s="11">
        <v>150000</v>
      </c>
      <c r="S124" s="11">
        <v>1300</v>
      </c>
      <c r="T124" s="11">
        <v>63300</v>
      </c>
      <c r="U124" s="11">
        <v>128300</v>
      </c>
      <c r="V124" s="60">
        <v>1073300</v>
      </c>
      <c r="W124" s="11">
        <v>2138197</v>
      </c>
      <c r="X124" s="37">
        <v>2081700</v>
      </c>
      <c r="Y124" s="63">
        <v>173381</v>
      </c>
    </row>
    <row r="125" spans="1:25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391</v>
      </c>
      <c r="H125" s="60">
        <v>20290124</v>
      </c>
      <c r="I125" s="11">
        <v>5047938</v>
      </c>
      <c r="J125" s="11">
        <v>60000</v>
      </c>
      <c r="K125" s="11">
        <v>11945149</v>
      </c>
      <c r="L125" s="11">
        <v>9000000</v>
      </c>
      <c r="M125" s="11">
        <v>210000</v>
      </c>
      <c r="N125" s="11">
        <v>230000</v>
      </c>
      <c r="O125" s="11">
        <v>20000</v>
      </c>
      <c r="P125" s="11">
        <v>40000</v>
      </c>
      <c r="Q125" s="11">
        <v>0</v>
      </c>
      <c r="R125" s="11">
        <v>0</v>
      </c>
      <c r="S125" s="11">
        <v>40000</v>
      </c>
      <c r="T125" s="11">
        <v>140000</v>
      </c>
      <c r="U125" s="11">
        <v>358000</v>
      </c>
      <c r="V125" s="60">
        <v>1907149</v>
      </c>
      <c r="W125" s="11">
        <v>1779251</v>
      </c>
      <c r="X125" s="37">
        <v>1061251</v>
      </c>
      <c r="Y125" s="63">
        <v>1457786</v>
      </c>
    </row>
    <row r="126" spans="1:25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392</v>
      </c>
      <c r="H126" s="60">
        <v>5642200</v>
      </c>
      <c r="I126" s="11">
        <v>1527608</v>
      </c>
      <c r="J126" s="11">
        <v>60000</v>
      </c>
      <c r="K126" s="11">
        <v>3621042</v>
      </c>
      <c r="L126" s="11">
        <v>1675504</v>
      </c>
      <c r="M126" s="11">
        <v>1220507</v>
      </c>
      <c r="N126" s="11">
        <v>29559</v>
      </c>
      <c r="O126" s="11">
        <v>30000</v>
      </c>
      <c r="P126" s="11">
        <v>9000</v>
      </c>
      <c r="Q126" s="11">
        <v>0</v>
      </c>
      <c r="R126" s="11">
        <v>130000</v>
      </c>
      <c r="S126" s="11">
        <v>0</v>
      </c>
      <c r="T126" s="11">
        <v>59000</v>
      </c>
      <c r="U126" s="11">
        <v>70500</v>
      </c>
      <c r="V126" s="60">
        <v>396972</v>
      </c>
      <c r="W126" s="11">
        <v>255870</v>
      </c>
      <c r="X126" s="37">
        <v>225000</v>
      </c>
      <c r="Y126" s="63">
        <v>177680</v>
      </c>
    </row>
    <row r="127" spans="1:25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337</v>
      </c>
      <c r="H127" s="60">
        <v>17999104.41</v>
      </c>
      <c r="I127" s="11">
        <v>5375886</v>
      </c>
      <c r="J127" s="11">
        <v>120000</v>
      </c>
      <c r="K127" s="11">
        <v>7657537</v>
      </c>
      <c r="L127" s="11">
        <v>4920890</v>
      </c>
      <c r="M127" s="11">
        <v>394100</v>
      </c>
      <c r="N127" s="11">
        <v>155547</v>
      </c>
      <c r="O127" s="11">
        <v>35000</v>
      </c>
      <c r="P127" s="11">
        <v>20000</v>
      </c>
      <c r="Q127" s="11">
        <v>0</v>
      </c>
      <c r="R127" s="11">
        <v>970000</v>
      </c>
      <c r="S127" s="11">
        <v>0</v>
      </c>
      <c r="T127" s="11">
        <v>180000</v>
      </c>
      <c r="U127" s="11">
        <v>215000</v>
      </c>
      <c r="V127" s="60">
        <v>767000</v>
      </c>
      <c r="W127" s="11">
        <v>3624800</v>
      </c>
      <c r="X127" s="37">
        <v>1831300</v>
      </c>
      <c r="Y127" s="63">
        <v>1220881.41</v>
      </c>
    </row>
    <row r="128" spans="1:25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338</v>
      </c>
      <c r="H128" s="60">
        <v>23387024</v>
      </c>
      <c r="I128" s="11">
        <v>6359382</v>
      </c>
      <c r="J128" s="11">
        <v>50000</v>
      </c>
      <c r="K128" s="11">
        <v>11740007</v>
      </c>
      <c r="L128" s="11">
        <v>6227754</v>
      </c>
      <c r="M128" s="11">
        <v>2064400</v>
      </c>
      <c r="N128" s="11">
        <v>472996</v>
      </c>
      <c r="O128" s="11">
        <v>100000</v>
      </c>
      <c r="P128" s="11">
        <v>50000</v>
      </c>
      <c r="Q128" s="11">
        <v>0</v>
      </c>
      <c r="R128" s="11">
        <v>150000</v>
      </c>
      <c r="S128" s="11">
        <v>40000</v>
      </c>
      <c r="T128" s="11">
        <v>162600</v>
      </c>
      <c r="U128" s="11">
        <v>515000</v>
      </c>
      <c r="V128" s="60">
        <v>1957257</v>
      </c>
      <c r="W128" s="11">
        <v>1855618</v>
      </c>
      <c r="X128" s="37">
        <v>1690618</v>
      </c>
      <c r="Y128" s="63">
        <v>3382017</v>
      </c>
    </row>
    <row r="129" spans="1:25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339</v>
      </c>
      <c r="H129" s="60">
        <v>34344100</v>
      </c>
      <c r="I129" s="11">
        <v>9018099</v>
      </c>
      <c r="J129" s="11">
        <v>90000</v>
      </c>
      <c r="K129" s="11">
        <v>15600272</v>
      </c>
      <c r="L129" s="11">
        <v>9513268</v>
      </c>
      <c r="M129" s="11">
        <v>1888138</v>
      </c>
      <c r="N129" s="11">
        <v>270799</v>
      </c>
      <c r="O129" s="11">
        <v>120200</v>
      </c>
      <c r="P129" s="11">
        <v>35000</v>
      </c>
      <c r="Q129" s="11">
        <v>0</v>
      </c>
      <c r="R129" s="11">
        <v>50000</v>
      </c>
      <c r="S129" s="11">
        <v>65000</v>
      </c>
      <c r="T129" s="11">
        <v>154215</v>
      </c>
      <c r="U129" s="11">
        <v>409313</v>
      </c>
      <c r="V129" s="60">
        <v>3094339</v>
      </c>
      <c r="W129" s="11">
        <v>5912283</v>
      </c>
      <c r="X129" s="37">
        <v>5412283</v>
      </c>
      <c r="Y129" s="63">
        <v>3723446</v>
      </c>
    </row>
    <row r="130" spans="1:25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60">
        <v>13791950</v>
      </c>
      <c r="I130" s="11">
        <v>2998000</v>
      </c>
      <c r="J130" s="11">
        <v>35000</v>
      </c>
      <c r="K130" s="11">
        <v>9479650</v>
      </c>
      <c r="L130" s="11">
        <v>7240000</v>
      </c>
      <c r="M130" s="11">
        <v>107100</v>
      </c>
      <c r="N130" s="11">
        <v>260000</v>
      </c>
      <c r="O130" s="11">
        <v>5000</v>
      </c>
      <c r="P130" s="11">
        <v>18000</v>
      </c>
      <c r="Q130" s="11">
        <v>0</v>
      </c>
      <c r="R130" s="11">
        <v>200000</v>
      </c>
      <c r="S130" s="11">
        <v>5000</v>
      </c>
      <c r="T130" s="11">
        <v>115000</v>
      </c>
      <c r="U130" s="11">
        <v>101500</v>
      </c>
      <c r="V130" s="60">
        <v>1428050</v>
      </c>
      <c r="W130" s="11">
        <v>445700</v>
      </c>
      <c r="X130" s="37">
        <v>205000</v>
      </c>
      <c r="Y130" s="63">
        <v>833600</v>
      </c>
    </row>
    <row r="131" spans="1:25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60">
        <v>5325228</v>
      </c>
      <c r="I131" s="11">
        <v>1373410</v>
      </c>
      <c r="J131" s="11">
        <v>12000</v>
      </c>
      <c r="K131" s="11">
        <v>2499205</v>
      </c>
      <c r="L131" s="11">
        <v>950000</v>
      </c>
      <c r="M131" s="11">
        <v>1290000</v>
      </c>
      <c r="N131" s="11">
        <v>56800</v>
      </c>
      <c r="O131" s="11">
        <v>4000</v>
      </c>
      <c r="P131" s="11">
        <v>8000</v>
      </c>
      <c r="Q131" s="11">
        <v>0</v>
      </c>
      <c r="R131" s="11">
        <v>3000</v>
      </c>
      <c r="S131" s="11">
        <v>1000</v>
      </c>
      <c r="T131" s="11">
        <v>42525</v>
      </c>
      <c r="U131" s="11">
        <v>60000</v>
      </c>
      <c r="V131" s="60">
        <v>83880</v>
      </c>
      <c r="W131" s="11">
        <v>496500</v>
      </c>
      <c r="X131" s="37">
        <v>420000</v>
      </c>
      <c r="Y131" s="63">
        <v>944113</v>
      </c>
    </row>
    <row r="132" spans="1:25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395</v>
      </c>
      <c r="H132" s="60">
        <v>3574181</v>
      </c>
      <c r="I132" s="11">
        <v>767044</v>
      </c>
      <c r="J132" s="11">
        <v>0</v>
      </c>
      <c r="K132" s="11">
        <v>2234529</v>
      </c>
      <c r="L132" s="11">
        <v>1454719</v>
      </c>
      <c r="M132" s="11">
        <v>723500</v>
      </c>
      <c r="N132" s="11">
        <v>4450</v>
      </c>
      <c r="O132" s="11">
        <v>0</v>
      </c>
      <c r="P132" s="11">
        <v>0</v>
      </c>
      <c r="Q132" s="11">
        <v>0</v>
      </c>
      <c r="R132" s="11">
        <v>0</v>
      </c>
      <c r="S132" s="11">
        <v>160</v>
      </c>
      <c r="T132" s="11">
        <v>25000</v>
      </c>
      <c r="U132" s="11">
        <v>0</v>
      </c>
      <c r="V132" s="60">
        <v>26700</v>
      </c>
      <c r="W132" s="11">
        <v>502500</v>
      </c>
      <c r="X132" s="37">
        <v>355500</v>
      </c>
      <c r="Y132" s="63">
        <v>70108</v>
      </c>
    </row>
    <row r="133" spans="1:25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396</v>
      </c>
      <c r="H133" s="60">
        <v>6262327</v>
      </c>
      <c r="I133" s="11">
        <v>1522053</v>
      </c>
      <c r="J133" s="11">
        <v>3000</v>
      </c>
      <c r="K133" s="11">
        <v>3461735</v>
      </c>
      <c r="L133" s="11">
        <v>1008290</v>
      </c>
      <c r="M133" s="11">
        <v>1321347</v>
      </c>
      <c r="N133" s="11">
        <v>114000</v>
      </c>
      <c r="O133" s="11">
        <v>4200</v>
      </c>
      <c r="P133" s="11">
        <v>3200</v>
      </c>
      <c r="Q133" s="11">
        <v>0</v>
      </c>
      <c r="R133" s="11">
        <v>15000</v>
      </c>
      <c r="S133" s="11">
        <v>3000</v>
      </c>
      <c r="T133" s="11">
        <v>60000</v>
      </c>
      <c r="U133" s="11">
        <v>40000</v>
      </c>
      <c r="V133" s="60">
        <v>892698</v>
      </c>
      <c r="W133" s="11">
        <v>470000</v>
      </c>
      <c r="X133" s="37">
        <v>360000</v>
      </c>
      <c r="Y133" s="63">
        <v>805539</v>
      </c>
    </row>
    <row r="134" spans="1:25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397</v>
      </c>
      <c r="H134" s="60">
        <v>2752385</v>
      </c>
      <c r="I134" s="11">
        <v>692846</v>
      </c>
      <c r="J134" s="11">
        <v>100</v>
      </c>
      <c r="K134" s="11">
        <v>1911603</v>
      </c>
      <c r="L134" s="11">
        <v>1117800</v>
      </c>
      <c r="M134" s="11">
        <v>253000</v>
      </c>
      <c r="N134" s="11">
        <v>6000</v>
      </c>
      <c r="O134" s="11">
        <v>300</v>
      </c>
      <c r="P134" s="11">
        <v>4400</v>
      </c>
      <c r="Q134" s="11">
        <v>0</v>
      </c>
      <c r="R134" s="11">
        <v>300000</v>
      </c>
      <c r="S134" s="11">
        <v>2140</v>
      </c>
      <c r="T134" s="11">
        <v>17850</v>
      </c>
      <c r="U134" s="11">
        <v>17000</v>
      </c>
      <c r="V134" s="60">
        <v>193113</v>
      </c>
      <c r="W134" s="11">
        <v>5750</v>
      </c>
      <c r="X134" s="37">
        <v>2500</v>
      </c>
      <c r="Y134" s="63">
        <v>142086</v>
      </c>
    </row>
    <row r="135" spans="1:25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398</v>
      </c>
      <c r="H135" s="60">
        <v>15466905.19</v>
      </c>
      <c r="I135" s="11">
        <v>4173985</v>
      </c>
      <c r="J135" s="11">
        <v>3000</v>
      </c>
      <c r="K135" s="11">
        <v>8583727</v>
      </c>
      <c r="L135" s="11">
        <v>5850000</v>
      </c>
      <c r="M135" s="11">
        <v>105800</v>
      </c>
      <c r="N135" s="11">
        <v>91000</v>
      </c>
      <c r="O135" s="11">
        <v>25000</v>
      </c>
      <c r="P135" s="11">
        <v>30000</v>
      </c>
      <c r="Q135" s="11">
        <v>0</v>
      </c>
      <c r="R135" s="11">
        <v>0</v>
      </c>
      <c r="S135" s="11">
        <v>70000</v>
      </c>
      <c r="T135" s="11">
        <v>160000</v>
      </c>
      <c r="U135" s="11">
        <v>220000</v>
      </c>
      <c r="V135" s="60">
        <v>2031927</v>
      </c>
      <c r="W135" s="11">
        <v>2369515</v>
      </c>
      <c r="X135" s="37">
        <v>2184563</v>
      </c>
      <c r="Y135" s="63">
        <v>336678.19</v>
      </c>
    </row>
    <row r="136" spans="1:25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399</v>
      </c>
      <c r="H136" s="60">
        <v>4838901</v>
      </c>
      <c r="I136" s="11">
        <v>1488702</v>
      </c>
      <c r="J136" s="11">
        <v>16000</v>
      </c>
      <c r="K136" s="11">
        <v>2922100</v>
      </c>
      <c r="L136" s="11">
        <v>1149000</v>
      </c>
      <c r="M136" s="11">
        <v>1426750</v>
      </c>
      <c r="N136" s="11">
        <v>80000</v>
      </c>
      <c r="O136" s="11">
        <v>30000</v>
      </c>
      <c r="P136" s="11">
        <v>20000</v>
      </c>
      <c r="Q136" s="11">
        <v>0</v>
      </c>
      <c r="R136" s="11">
        <v>20000</v>
      </c>
      <c r="S136" s="11">
        <v>3350</v>
      </c>
      <c r="T136" s="11">
        <v>60000</v>
      </c>
      <c r="U136" s="11">
        <v>70000</v>
      </c>
      <c r="V136" s="60">
        <v>63000</v>
      </c>
      <c r="W136" s="11">
        <v>330226</v>
      </c>
      <c r="X136" s="37">
        <v>318526</v>
      </c>
      <c r="Y136" s="63">
        <v>81873</v>
      </c>
    </row>
    <row r="137" spans="1:25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400</v>
      </c>
      <c r="H137" s="60">
        <v>12431415.08</v>
      </c>
      <c r="I137" s="11">
        <v>2955355</v>
      </c>
      <c r="J137" s="11">
        <v>4057</v>
      </c>
      <c r="K137" s="11">
        <v>9071957.25</v>
      </c>
      <c r="L137" s="11">
        <v>1660109</v>
      </c>
      <c r="M137" s="11">
        <v>294847</v>
      </c>
      <c r="N137" s="11">
        <v>742103</v>
      </c>
      <c r="O137" s="11">
        <v>13330</v>
      </c>
      <c r="P137" s="11">
        <v>15550</v>
      </c>
      <c r="Q137" s="11">
        <v>0</v>
      </c>
      <c r="R137" s="11">
        <v>6049613</v>
      </c>
      <c r="S137" s="11">
        <v>8.25</v>
      </c>
      <c r="T137" s="11">
        <v>75694</v>
      </c>
      <c r="U137" s="11">
        <v>69160</v>
      </c>
      <c r="V137" s="60">
        <v>151543</v>
      </c>
      <c r="W137" s="11">
        <v>243798.75</v>
      </c>
      <c r="X137" s="37">
        <v>50000</v>
      </c>
      <c r="Y137" s="63">
        <v>156247.08</v>
      </c>
    </row>
    <row r="138" spans="1:25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401</v>
      </c>
      <c r="H138" s="60">
        <v>34611421</v>
      </c>
      <c r="I138" s="11">
        <v>4576538</v>
      </c>
      <c r="J138" s="11">
        <v>2000000</v>
      </c>
      <c r="K138" s="11">
        <v>18486828</v>
      </c>
      <c r="L138" s="11">
        <v>16799052</v>
      </c>
      <c r="M138" s="11">
        <v>740787</v>
      </c>
      <c r="N138" s="11">
        <v>145076</v>
      </c>
      <c r="O138" s="11">
        <v>400</v>
      </c>
      <c r="P138" s="11">
        <v>15000</v>
      </c>
      <c r="Q138" s="11">
        <v>0</v>
      </c>
      <c r="R138" s="11">
        <v>2000</v>
      </c>
      <c r="S138" s="11">
        <v>27000</v>
      </c>
      <c r="T138" s="11">
        <v>106433</v>
      </c>
      <c r="U138" s="11">
        <v>50000</v>
      </c>
      <c r="V138" s="60">
        <v>601080</v>
      </c>
      <c r="W138" s="11">
        <v>957850</v>
      </c>
      <c r="X138" s="37">
        <v>807050</v>
      </c>
      <c r="Y138" s="63">
        <v>8590205</v>
      </c>
    </row>
    <row r="139" spans="1:25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402</v>
      </c>
      <c r="H139" s="60">
        <v>3552886</v>
      </c>
      <c r="I139" s="11">
        <v>814877</v>
      </c>
      <c r="J139" s="11">
        <v>0</v>
      </c>
      <c r="K139" s="11">
        <v>2610278</v>
      </c>
      <c r="L139" s="11">
        <v>1042474</v>
      </c>
      <c r="M139" s="11">
        <v>1234915</v>
      </c>
      <c r="N139" s="11">
        <v>3950</v>
      </c>
      <c r="O139" s="11">
        <v>3000</v>
      </c>
      <c r="P139" s="11">
        <v>3000</v>
      </c>
      <c r="Q139" s="11">
        <v>0</v>
      </c>
      <c r="R139" s="11">
        <v>0</v>
      </c>
      <c r="S139" s="11">
        <v>1800</v>
      </c>
      <c r="T139" s="11">
        <v>26200</v>
      </c>
      <c r="U139" s="11">
        <v>25000</v>
      </c>
      <c r="V139" s="60">
        <v>269939</v>
      </c>
      <c r="W139" s="11">
        <v>55000</v>
      </c>
      <c r="X139" s="37">
        <v>4000</v>
      </c>
      <c r="Y139" s="63">
        <v>72731</v>
      </c>
    </row>
    <row r="140" spans="1:25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403</v>
      </c>
      <c r="H140" s="60">
        <v>7917822</v>
      </c>
      <c r="I140" s="11">
        <v>2476372</v>
      </c>
      <c r="J140" s="11">
        <v>5000</v>
      </c>
      <c r="K140" s="11">
        <v>3593200</v>
      </c>
      <c r="L140" s="11">
        <v>1829200</v>
      </c>
      <c r="M140" s="11">
        <v>810000</v>
      </c>
      <c r="N140" s="11">
        <v>41200</v>
      </c>
      <c r="O140" s="11">
        <v>7000</v>
      </c>
      <c r="P140" s="11">
        <v>12000</v>
      </c>
      <c r="Q140" s="11">
        <v>0</v>
      </c>
      <c r="R140" s="11">
        <v>0</v>
      </c>
      <c r="S140" s="11">
        <v>0</v>
      </c>
      <c r="T140" s="11">
        <v>37800</v>
      </c>
      <c r="U140" s="11">
        <v>68500</v>
      </c>
      <c r="V140" s="60">
        <v>787500</v>
      </c>
      <c r="W140" s="11">
        <v>331200</v>
      </c>
      <c r="X140" s="37">
        <v>240000</v>
      </c>
      <c r="Y140" s="63">
        <v>1512050</v>
      </c>
    </row>
    <row r="141" spans="1:25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404</v>
      </c>
      <c r="H141" s="60">
        <v>8271885</v>
      </c>
      <c r="I141" s="11">
        <v>1936381</v>
      </c>
      <c r="J141" s="11">
        <v>90000</v>
      </c>
      <c r="K141" s="11">
        <v>3320319</v>
      </c>
      <c r="L141" s="11">
        <v>2320019</v>
      </c>
      <c r="M141" s="11">
        <v>184000</v>
      </c>
      <c r="N141" s="11">
        <v>84000</v>
      </c>
      <c r="O141" s="11">
        <v>20000</v>
      </c>
      <c r="P141" s="11">
        <v>16000</v>
      </c>
      <c r="Q141" s="11">
        <v>0</v>
      </c>
      <c r="R141" s="11">
        <v>0</v>
      </c>
      <c r="S141" s="11">
        <v>4000</v>
      </c>
      <c r="T141" s="11">
        <v>80000</v>
      </c>
      <c r="U141" s="11">
        <v>107000</v>
      </c>
      <c r="V141" s="60">
        <v>505300</v>
      </c>
      <c r="W141" s="11">
        <v>1707310</v>
      </c>
      <c r="X141" s="37">
        <v>1300000</v>
      </c>
      <c r="Y141" s="63">
        <v>1217875</v>
      </c>
    </row>
    <row r="142" spans="1:25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405</v>
      </c>
      <c r="H142" s="60">
        <v>5145216</v>
      </c>
      <c r="I142" s="11">
        <v>2253250</v>
      </c>
      <c r="J142" s="11">
        <v>85000</v>
      </c>
      <c r="K142" s="11">
        <v>2329966</v>
      </c>
      <c r="L142" s="11">
        <v>1183040</v>
      </c>
      <c r="M142" s="11">
        <v>159120</v>
      </c>
      <c r="N142" s="11">
        <v>127920</v>
      </c>
      <c r="O142" s="11">
        <v>5000</v>
      </c>
      <c r="P142" s="11">
        <v>4000</v>
      </c>
      <c r="Q142" s="11">
        <v>0</v>
      </c>
      <c r="R142" s="11">
        <v>0</v>
      </c>
      <c r="S142" s="11">
        <v>30000</v>
      </c>
      <c r="T142" s="11">
        <v>30000</v>
      </c>
      <c r="U142" s="11">
        <v>50000</v>
      </c>
      <c r="V142" s="60">
        <v>740886</v>
      </c>
      <c r="W142" s="11">
        <v>455000</v>
      </c>
      <c r="X142" s="37">
        <v>50000</v>
      </c>
      <c r="Y142" s="63">
        <v>22000</v>
      </c>
    </row>
    <row r="143" spans="1:25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406</v>
      </c>
      <c r="H143" s="60">
        <v>6778200</v>
      </c>
      <c r="I143" s="11">
        <v>2342339</v>
      </c>
      <c r="J143" s="11">
        <v>30000</v>
      </c>
      <c r="K143" s="11">
        <v>3104235</v>
      </c>
      <c r="L143" s="11">
        <v>1577667</v>
      </c>
      <c r="M143" s="11">
        <v>790000</v>
      </c>
      <c r="N143" s="11">
        <v>119500</v>
      </c>
      <c r="O143" s="11">
        <v>10000</v>
      </c>
      <c r="P143" s="11">
        <v>6000</v>
      </c>
      <c r="Q143" s="11">
        <v>0</v>
      </c>
      <c r="R143" s="11">
        <v>25000</v>
      </c>
      <c r="S143" s="11">
        <v>16568</v>
      </c>
      <c r="T143" s="11">
        <v>75000</v>
      </c>
      <c r="U143" s="11">
        <v>100000</v>
      </c>
      <c r="V143" s="60">
        <v>384500</v>
      </c>
      <c r="W143" s="11">
        <v>802200</v>
      </c>
      <c r="X143" s="37">
        <v>739300</v>
      </c>
      <c r="Y143" s="63">
        <v>499426</v>
      </c>
    </row>
    <row r="144" spans="1:25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407</v>
      </c>
      <c r="H144" s="60">
        <v>13405019.06</v>
      </c>
      <c r="I144" s="11">
        <v>3006373</v>
      </c>
      <c r="J144" s="11">
        <v>100000</v>
      </c>
      <c r="K144" s="11">
        <v>8990220</v>
      </c>
      <c r="L144" s="11">
        <v>5670049</v>
      </c>
      <c r="M144" s="11">
        <v>1217174</v>
      </c>
      <c r="N144" s="11">
        <v>70988</v>
      </c>
      <c r="O144" s="11">
        <v>16000</v>
      </c>
      <c r="P144" s="11">
        <v>18485</v>
      </c>
      <c r="Q144" s="11">
        <v>0</v>
      </c>
      <c r="R144" s="11">
        <v>1270000</v>
      </c>
      <c r="S144" s="11">
        <v>13160</v>
      </c>
      <c r="T144" s="11">
        <v>56000</v>
      </c>
      <c r="U144" s="11">
        <v>85000</v>
      </c>
      <c r="V144" s="60">
        <v>573364</v>
      </c>
      <c r="W144" s="11">
        <v>437341</v>
      </c>
      <c r="X144" s="37">
        <v>255100</v>
      </c>
      <c r="Y144" s="63">
        <v>871085.06</v>
      </c>
    </row>
    <row r="145" spans="1:25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346</v>
      </c>
      <c r="H145" s="60">
        <v>27475422</v>
      </c>
      <c r="I145" s="11">
        <v>8595281</v>
      </c>
      <c r="J145" s="11">
        <v>1054709</v>
      </c>
      <c r="K145" s="11">
        <v>15794529</v>
      </c>
      <c r="L145" s="11">
        <v>9002054</v>
      </c>
      <c r="M145" s="11">
        <v>2866874</v>
      </c>
      <c r="N145" s="11">
        <v>445200</v>
      </c>
      <c r="O145" s="11">
        <v>40000</v>
      </c>
      <c r="P145" s="11">
        <v>34386</v>
      </c>
      <c r="Q145" s="11">
        <v>0</v>
      </c>
      <c r="R145" s="11">
        <v>56269</v>
      </c>
      <c r="S145" s="11">
        <v>53611</v>
      </c>
      <c r="T145" s="11">
        <v>232728</v>
      </c>
      <c r="U145" s="11">
        <v>400000</v>
      </c>
      <c r="V145" s="60">
        <v>2663407</v>
      </c>
      <c r="W145" s="11">
        <v>1416175</v>
      </c>
      <c r="X145" s="37">
        <v>1060000</v>
      </c>
      <c r="Y145" s="63">
        <v>614728</v>
      </c>
    </row>
    <row r="146" spans="1:25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408</v>
      </c>
      <c r="H146" s="60">
        <v>8656759</v>
      </c>
      <c r="I146" s="11">
        <v>1754359</v>
      </c>
      <c r="J146" s="11">
        <v>27000</v>
      </c>
      <c r="K146" s="11">
        <v>4697700</v>
      </c>
      <c r="L146" s="11">
        <v>1450000</v>
      </c>
      <c r="M146" s="11">
        <v>2510000</v>
      </c>
      <c r="N146" s="11">
        <v>150000</v>
      </c>
      <c r="O146" s="11">
        <v>18000</v>
      </c>
      <c r="P146" s="11">
        <v>22000</v>
      </c>
      <c r="Q146" s="11">
        <v>0</v>
      </c>
      <c r="R146" s="11">
        <v>0</v>
      </c>
      <c r="S146" s="11">
        <v>6000</v>
      </c>
      <c r="T146" s="11">
        <v>68000</v>
      </c>
      <c r="U146" s="11">
        <v>67000</v>
      </c>
      <c r="V146" s="60">
        <v>406700</v>
      </c>
      <c r="W146" s="11">
        <v>446000</v>
      </c>
      <c r="X146" s="37">
        <v>250000</v>
      </c>
      <c r="Y146" s="63">
        <v>1731700</v>
      </c>
    </row>
    <row r="147" spans="1:25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409</v>
      </c>
      <c r="H147" s="60">
        <v>9295541</v>
      </c>
      <c r="I147" s="11">
        <v>2640821</v>
      </c>
      <c r="J147" s="11">
        <v>20000</v>
      </c>
      <c r="K147" s="11">
        <v>4647620</v>
      </c>
      <c r="L147" s="11">
        <v>3236620</v>
      </c>
      <c r="M147" s="11">
        <v>110000</v>
      </c>
      <c r="N147" s="11">
        <v>70000</v>
      </c>
      <c r="O147" s="11">
        <v>20000</v>
      </c>
      <c r="P147" s="11">
        <v>10000</v>
      </c>
      <c r="Q147" s="11">
        <v>0</v>
      </c>
      <c r="R147" s="11">
        <v>0</v>
      </c>
      <c r="S147" s="11">
        <v>38000</v>
      </c>
      <c r="T147" s="11">
        <v>110000</v>
      </c>
      <c r="U147" s="11">
        <v>100000</v>
      </c>
      <c r="V147" s="60">
        <v>953000</v>
      </c>
      <c r="W147" s="11">
        <v>1857900</v>
      </c>
      <c r="X147" s="37">
        <v>500000</v>
      </c>
      <c r="Y147" s="63">
        <v>129200</v>
      </c>
    </row>
    <row r="148" spans="1:25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60">
        <v>13508148.02</v>
      </c>
      <c r="I148" s="11">
        <v>3682265</v>
      </c>
      <c r="J148" s="11">
        <v>40000</v>
      </c>
      <c r="K148" s="11">
        <v>8794043.02</v>
      </c>
      <c r="L148" s="11">
        <v>6552043</v>
      </c>
      <c r="M148" s="11">
        <v>860000</v>
      </c>
      <c r="N148" s="11">
        <v>265000</v>
      </c>
      <c r="O148" s="11">
        <v>3000</v>
      </c>
      <c r="P148" s="11">
        <v>50000</v>
      </c>
      <c r="Q148" s="11">
        <v>0</v>
      </c>
      <c r="R148" s="11">
        <v>130000</v>
      </c>
      <c r="S148" s="11">
        <v>4000</v>
      </c>
      <c r="T148" s="11">
        <v>96000</v>
      </c>
      <c r="U148" s="11">
        <v>130000</v>
      </c>
      <c r="V148" s="60">
        <v>704000.02</v>
      </c>
      <c r="W148" s="11">
        <v>100000</v>
      </c>
      <c r="X148" s="37">
        <v>50000</v>
      </c>
      <c r="Y148" s="63">
        <v>891840</v>
      </c>
    </row>
    <row r="149" spans="1:25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411</v>
      </c>
      <c r="H149" s="60">
        <v>5289810</v>
      </c>
      <c r="I149" s="11">
        <v>1567788</v>
      </c>
      <c r="J149" s="11">
        <v>15000</v>
      </c>
      <c r="K149" s="11">
        <v>2890293.1</v>
      </c>
      <c r="L149" s="11">
        <v>936276.8</v>
      </c>
      <c r="M149" s="11">
        <v>1671577.3</v>
      </c>
      <c r="N149" s="11">
        <v>89240</v>
      </c>
      <c r="O149" s="11">
        <v>2500</v>
      </c>
      <c r="P149" s="11">
        <v>11100</v>
      </c>
      <c r="Q149" s="11">
        <v>0</v>
      </c>
      <c r="R149" s="11">
        <v>34200</v>
      </c>
      <c r="S149" s="11">
        <v>1775</v>
      </c>
      <c r="T149" s="11">
        <v>62450</v>
      </c>
      <c r="U149" s="11">
        <v>44000</v>
      </c>
      <c r="V149" s="60">
        <v>37174</v>
      </c>
      <c r="W149" s="11">
        <v>278496</v>
      </c>
      <c r="X149" s="37">
        <v>145096</v>
      </c>
      <c r="Y149" s="63">
        <v>538232.9</v>
      </c>
    </row>
    <row r="150" spans="1:25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412</v>
      </c>
      <c r="H150" s="60">
        <v>8957398</v>
      </c>
      <c r="I150" s="11">
        <v>3388327</v>
      </c>
      <c r="J150" s="11">
        <v>46000</v>
      </c>
      <c r="K150" s="11">
        <v>4022817</v>
      </c>
      <c r="L150" s="11">
        <v>1439000</v>
      </c>
      <c r="M150" s="11">
        <v>1590000</v>
      </c>
      <c r="N150" s="11">
        <v>138000</v>
      </c>
      <c r="O150" s="11">
        <v>10000</v>
      </c>
      <c r="P150" s="11">
        <v>35000</v>
      </c>
      <c r="Q150" s="11">
        <v>0</v>
      </c>
      <c r="R150" s="11">
        <v>3500</v>
      </c>
      <c r="S150" s="11">
        <v>7000</v>
      </c>
      <c r="T150" s="11">
        <v>95000</v>
      </c>
      <c r="U150" s="11">
        <v>102000</v>
      </c>
      <c r="V150" s="60">
        <v>603317</v>
      </c>
      <c r="W150" s="11">
        <v>1202707</v>
      </c>
      <c r="X150" s="37">
        <v>867000</v>
      </c>
      <c r="Y150" s="63">
        <v>297547</v>
      </c>
    </row>
    <row r="151" spans="1:25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413</v>
      </c>
      <c r="H151" s="60">
        <v>17272714</v>
      </c>
      <c r="I151" s="11">
        <v>6903599</v>
      </c>
      <c r="J151" s="11">
        <v>45000</v>
      </c>
      <c r="K151" s="11">
        <v>9049502</v>
      </c>
      <c r="L151" s="11">
        <v>5948569</v>
      </c>
      <c r="M151" s="11">
        <v>1361008</v>
      </c>
      <c r="N151" s="11">
        <v>161896</v>
      </c>
      <c r="O151" s="11">
        <v>20000</v>
      </c>
      <c r="P151" s="11">
        <v>30000</v>
      </c>
      <c r="Q151" s="11">
        <v>0</v>
      </c>
      <c r="R151" s="11">
        <v>20000</v>
      </c>
      <c r="S151" s="11">
        <v>89130</v>
      </c>
      <c r="T151" s="11">
        <v>180000</v>
      </c>
      <c r="U151" s="11">
        <v>355000</v>
      </c>
      <c r="V151" s="60">
        <v>883899</v>
      </c>
      <c r="W151" s="11">
        <v>926530</v>
      </c>
      <c r="X151" s="37">
        <v>823700</v>
      </c>
      <c r="Y151" s="63">
        <v>348083</v>
      </c>
    </row>
    <row r="152" spans="1:25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60">
        <v>10831485</v>
      </c>
      <c r="I152" s="11">
        <v>1902553</v>
      </c>
      <c r="J152" s="11">
        <v>5000</v>
      </c>
      <c r="K152" s="11">
        <v>7208271</v>
      </c>
      <c r="L152" s="11">
        <v>3929717</v>
      </c>
      <c r="M152" s="11">
        <v>2355845</v>
      </c>
      <c r="N152" s="11">
        <v>106539</v>
      </c>
      <c r="O152" s="11">
        <v>11000</v>
      </c>
      <c r="P152" s="11">
        <v>11500</v>
      </c>
      <c r="Q152" s="11">
        <v>0</v>
      </c>
      <c r="R152" s="11">
        <v>81000</v>
      </c>
      <c r="S152" s="11">
        <v>4148</v>
      </c>
      <c r="T152" s="11">
        <v>70000</v>
      </c>
      <c r="U152" s="11">
        <v>61000</v>
      </c>
      <c r="V152" s="60">
        <v>577522</v>
      </c>
      <c r="W152" s="11">
        <v>224913</v>
      </c>
      <c r="X152" s="37">
        <v>161741</v>
      </c>
      <c r="Y152" s="63">
        <v>1490748</v>
      </c>
    </row>
    <row r="153" spans="1:25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415</v>
      </c>
      <c r="H153" s="60">
        <v>7743612</v>
      </c>
      <c r="I153" s="11">
        <v>2887502</v>
      </c>
      <c r="J153" s="11">
        <v>13700</v>
      </c>
      <c r="K153" s="11">
        <v>3849510</v>
      </c>
      <c r="L153" s="11">
        <v>1944500</v>
      </c>
      <c r="M153" s="11">
        <v>707700</v>
      </c>
      <c r="N153" s="11">
        <v>74000</v>
      </c>
      <c r="O153" s="11">
        <v>2500</v>
      </c>
      <c r="P153" s="11">
        <v>16000</v>
      </c>
      <c r="Q153" s="11">
        <v>0</v>
      </c>
      <c r="R153" s="11">
        <v>13700</v>
      </c>
      <c r="S153" s="11">
        <v>610</v>
      </c>
      <c r="T153" s="11">
        <v>70000</v>
      </c>
      <c r="U153" s="11">
        <v>117500</v>
      </c>
      <c r="V153" s="60">
        <v>903000</v>
      </c>
      <c r="W153" s="11">
        <v>401000</v>
      </c>
      <c r="X153" s="37">
        <v>320000</v>
      </c>
      <c r="Y153" s="63">
        <v>591900</v>
      </c>
    </row>
    <row r="154" spans="1:25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351</v>
      </c>
      <c r="H154" s="60">
        <v>18213332.76</v>
      </c>
      <c r="I154" s="11">
        <v>4026873</v>
      </c>
      <c r="J154" s="11">
        <v>100000</v>
      </c>
      <c r="K154" s="11">
        <v>12453880</v>
      </c>
      <c r="L154" s="11">
        <v>8942000</v>
      </c>
      <c r="M154" s="11">
        <v>1280000</v>
      </c>
      <c r="N154" s="11">
        <v>56000</v>
      </c>
      <c r="O154" s="11">
        <v>20000</v>
      </c>
      <c r="P154" s="11">
        <v>45000</v>
      </c>
      <c r="Q154" s="11">
        <v>0</v>
      </c>
      <c r="R154" s="11">
        <v>160000</v>
      </c>
      <c r="S154" s="11">
        <v>18000</v>
      </c>
      <c r="T154" s="11">
        <v>270000</v>
      </c>
      <c r="U154" s="11">
        <v>160000</v>
      </c>
      <c r="V154" s="60">
        <v>1502880</v>
      </c>
      <c r="W154" s="11">
        <v>1309581.76</v>
      </c>
      <c r="X154" s="37">
        <v>1138830</v>
      </c>
      <c r="Y154" s="63">
        <v>322998</v>
      </c>
    </row>
    <row r="155" spans="1:25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352</v>
      </c>
      <c r="H155" s="60">
        <v>12255745</v>
      </c>
      <c r="I155" s="11">
        <v>3380651</v>
      </c>
      <c r="J155" s="11">
        <v>150000</v>
      </c>
      <c r="K155" s="11">
        <v>7527980</v>
      </c>
      <c r="L155" s="11">
        <v>3555510</v>
      </c>
      <c r="M155" s="11">
        <v>2319428</v>
      </c>
      <c r="N155" s="11">
        <v>110900</v>
      </c>
      <c r="O155" s="11">
        <v>5000</v>
      </c>
      <c r="P155" s="11">
        <v>4000</v>
      </c>
      <c r="Q155" s="11">
        <v>0</v>
      </c>
      <c r="R155" s="11">
        <v>700000</v>
      </c>
      <c r="S155" s="11">
        <v>6000</v>
      </c>
      <c r="T155" s="11">
        <v>86000</v>
      </c>
      <c r="U155" s="11">
        <v>81000</v>
      </c>
      <c r="V155" s="60">
        <v>660142</v>
      </c>
      <c r="W155" s="11">
        <v>874534</v>
      </c>
      <c r="X155" s="37">
        <v>800000</v>
      </c>
      <c r="Y155" s="63">
        <v>322580</v>
      </c>
    </row>
    <row r="156" spans="1:25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416</v>
      </c>
      <c r="H156" s="60">
        <v>19168907</v>
      </c>
      <c r="I156" s="11">
        <v>7272207</v>
      </c>
      <c r="J156" s="11">
        <v>100000</v>
      </c>
      <c r="K156" s="11">
        <v>10270500</v>
      </c>
      <c r="L156" s="11">
        <v>5300000</v>
      </c>
      <c r="M156" s="11">
        <v>2200000</v>
      </c>
      <c r="N156" s="11">
        <v>95000</v>
      </c>
      <c r="O156" s="11">
        <v>30000</v>
      </c>
      <c r="P156" s="11">
        <v>40000</v>
      </c>
      <c r="Q156" s="11">
        <v>0</v>
      </c>
      <c r="R156" s="11">
        <v>0</v>
      </c>
      <c r="S156" s="11">
        <v>26000</v>
      </c>
      <c r="T156" s="11">
        <v>160000</v>
      </c>
      <c r="U156" s="11">
        <v>415000</v>
      </c>
      <c r="V156" s="60">
        <v>2004500</v>
      </c>
      <c r="W156" s="11">
        <v>1135900</v>
      </c>
      <c r="X156" s="37">
        <v>1000000</v>
      </c>
      <c r="Y156" s="63">
        <v>390300</v>
      </c>
    </row>
    <row r="157" spans="1:25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417</v>
      </c>
      <c r="H157" s="60">
        <v>5949341</v>
      </c>
      <c r="I157" s="11">
        <v>1323601</v>
      </c>
      <c r="J157" s="11">
        <v>200000</v>
      </c>
      <c r="K157" s="11">
        <v>3158089</v>
      </c>
      <c r="L157" s="11">
        <v>1921252</v>
      </c>
      <c r="M157" s="11">
        <v>826917</v>
      </c>
      <c r="N157" s="11">
        <v>86970</v>
      </c>
      <c r="O157" s="11">
        <v>7400</v>
      </c>
      <c r="P157" s="11">
        <v>6000</v>
      </c>
      <c r="Q157" s="11">
        <v>0</v>
      </c>
      <c r="R157" s="11">
        <v>4500</v>
      </c>
      <c r="S157" s="11">
        <v>2005</v>
      </c>
      <c r="T157" s="11">
        <v>60000</v>
      </c>
      <c r="U157" s="11">
        <v>45000</v>
      </c>
      <c r="V157" s="60">
        <v>198045</v>
      </c>
      <c r="W157" s="11">
        <v>257130</v>
      </c>
      <c r="X157" s="37">
        <v>160000</v>
      </c>
      <c r="Y157" s="63">
        <v>1010521</v>
      </c>
    </row>
    <row r="158" spans="1:25" s="95" customFormat="1" ht="15">
      <c r="A158" s="231"/>
      <c r="B158" s="232"/>
      <c r="C158" s="232"/>
      <c r="D158" s="101"/>
      <c r="E158" s="101"/>
      <c r="F158" s="102" t="s">
        <v>418</v>
      </c>
      <c r="G158" s="291"/>
      <c r="H158" s="104">
        <v>1444800037.53</v>
      </c>
      <c r="I158" s="103">
        <v>379771786</v>
      </c>
      <c r="J158" s="103">
        <v>73402719.9</v>
      </c>
      <c r="K158" s="103">
        <v>717607077.32</v>
      </c>
      <c r="L158" s="103">
        <v>455530116</v>
      </c>
      <c r="M158" s="103">
        <v>58243948</v>
      </c>
      <c r="N158" s="103">
        <v>13198432</v>
      </c>
      <c r="O158" s="103">
        <v>2033386.32</v>
      </c>
      <c r="P158" s="103">
        <v>6412703</v>
      </c>
      <c r="Q158" s="103">
        <v>0</v>
      </c>
      <c r="R158" s="103">
        <v>49916284</v>
      </c>
      <c r="S158" s="103">
        <v>7359908</v>
      </c>
      <c r="T158" s="103">
        <v>12413680</v>
      </c>
      <c r="U158" s="103">
        <v>16566787</v>
      </c>
      <c r="V158" s="104">
        <v>95931833</v>
      </c>
      <c r="W158" s="103">
        <v>149503062</v>
      </c>
      <c r="X158" s="255">
        <v>107227672</v>
      </c>
      <c r="Y158" s="105">
        <v>124515392.31</v>
      </c>
    </row>
    <row r="159" spans="1:25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419</v>
      </c>
      <c r="H159" s="60">
        <v>7587818</v>
      </c>
      <c r="I159" s="11">
        <v>2227082</v>
      </c>
      <c r="J159" s="11">
        <v>187000</v>
      </c>
      <c r="K159" s="11">
        <v>3754770</v>
      </c>
      <c r="L159" s="11">
        <v>2319700</v>
      </c>
      <c r="M159" s="11">
        <v>371511</v>
      </c>
      <c r="N159" s="11">
        <v>90625</v>
      </c>
      <c r="O159" s="11">
        <v>4000</v>
      </c>
      <c r="P159" s="11">
        <v>19000</v>
      </c>
      <c r="Q159" s="11">
        <v>0</v>
      </c>
      <c r="R159" s="11">
        <v>260000</v>
      </c>
      <c r="S159" s="11">
        <v>6800</v>
      </c>
      <c r="T159" s="11">
        <v>76400</v>
      </c>
      <c r="U159" s="11">
        <v>98450</v>
      </c>
      <c r="V159" s="60">
        <v>508284</v>
      </c>
      <c r="W159" s="11">
        <v>931861</v>
      </c>
      <c r="X159" s="37">
        <v>801764</v>
      </c>
      <c r="Y159" s="63">
        <v>487105</v>
      </c>
    </row>
    <row r="160" spans="1:25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420</v>
      </c>
      <c r="H160" s="60">
        <v>13892255</v>
      </c>
      <c r="I160" s="11">
        <v>3877643</v>
      </c>
      <c r="J160" s="11">
        <v>70000</v>
      </c>
      <c r="K160" s="11">
        <v>6655402</v>
      </c>
      <c r="L160" s="11">
        <v>3311514</v>
      </c>
      <c r="M160" s="11">
        <v>1582520</v>
      </c>
      <c r="N160" s="11">
        <v>170800</v>
      </c>
      <c r="O160" s="11">
        <v>30000</v>
      </c>
      <c r="P160" s="11">
        <v>30000</v>
      </c>
      <c r="Q160" s="11">
        <v>0</v>
      </c>
      <c r="R160" s="11">
        <v>50000</v>
      </c>
      <c r="S160" s="11">
        <v>58300</v>
      </c>
      <c r="T160" s="11">
        <v>146143</v>
      </c>
      <c r="U160" s="11">
        <v>150000</v>
      </c>
      <c r="V160" s="60">
        <v>1126125</v>
      </c>
      <c r="W160" s="11">
        <v>2238635</v>
      </c>
      <c r="X160" s="37">
        <v>2020000</v>
      </c>
      <c r="Y160" s="63">
        <v>1050575</v>
      </c>
    </row>
    <row r="161" spans="1:25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421</v>
      </c>
      <c r="H161" s="60">
        <v>121819206</v>
      </c>
      <c r="I161" s="11">
        <v>20271862</v>
      </c>
      <c r="J161" s="11">
        <v>5000000</v>
      </c>
      <c r="K161" s="11">
        <v>80490202</v>
      </c>
      <c r="L161" s="11">
        <v>60909346</v>
      </c>
      <c r="M161" s="11">
        <v>485380</v>
      </c>
      <c r="N161" s="11">
        <v>734536</v>
      </c>
      <c r="O161" s="11">
        <v>172047</v>
      </c>
      <c r="P161" s="11">
        <v>75051</v>
      </c>
      <c r="Q161" s="11">
        <v>0</v>
      </c>
      <c r="R161" s="11">
        <v>10000000</v>
      </c>
      <c r="S161" s="11">
        <v>245000</v>
      </c>
      <c r="T161" s="11">
        <v>460000</v>
      </c>
      <c r="U161" s="11">
        <v>702036</v>
      </c>
      <c r="V161" s="60">
        <v>6706806</v>
      </c>
      <c r="W161" s="11">
        <v>4337687</v>
      </c>
      <c r="X161" s="37">
        <v>4000000</v>
      </c>
      <c r="Y161" s="63">
        <v>11719455</v>
      </c>
    </row>
    <row r="162" spans="1:25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422</v>
      </c>
      <c r="H162" s="60">
        <v>10793864</v>
      </c>
      <c r="I162" s="11">
        <v>3784647</v>
      </c>
      <c r="J162" s="11">
        <v>49200</v>
      </c>
      <c r="K162" s="11">
        <v>5300989</v>
      </c>
      <c r="L162" s="11">
        <v>2882500</v>
      </c>
      <c r="M162" s="11">
        <v>761200</v>
      </c>
      <c r="N162" s="11">
        <v>79000</v>
      </c>
      <c r="O162" s="11">
        <v>19000</v>
      </c>
      <c r="P162" s="11">
        <v>27600</v>
      </c>
      <c r="Q162" s="11">
        <v>0</v>
      </c>
      <c r="R162" s="11">
        <v>16400</v>
      </c>
      <c r="S162" s="11">
        <v>27000</v>
      </c>
      <c r="T162" s="11">
        <v>210289</v>
      </c>
      <c r="U162" s="11">
        <v>112000</v>
      </c>
      <c r="V162" s="60">
        <v>1166000</v>
      </c>
      <c r="W162" s="11">
        <v>1472000</v>
      </c>
      <c r="X162" s="37">
        <v>1400000</v>
      </c>
      <c r="Y162" s="63">
        <v>187028</v>
      </c>
    </row>
    <row r="163" spans="1:25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423</v>
      </c>
      <c r="H163" s="60">
        <v>38458830</v>
      </c>
      <c r="I163" s="11">
        <v>9154001</v>
      </c>
      <c r="J163" s="11">
        <v>700000</v>
      </c>
      <c r="K163" s="11">
        <v>24038837</v>
      </c>
      <c r="L163" s="11">
        <v>18600000</v>
      </c>
      <c r="M163" s="11">
        <v>675000</v>
      </c>
      <c r="N163" s="11">
        <v>645000</v>
      </c>
      <c r="O163" s="11">
        <v>40000</v>
      </c>
      <c r="P163" s="11">
        <v>61000</v>
      </c>
      <c r="Q163" s="11">
        <v>0</v>
      </c>
      <c r="R163" s="11">
        <v>5500</v>
      </c>
      <c r="S163" s="11">
        <v>370935</v>
      </c>
      <c r="T163" s="11">
        <v>270000</v>
      </c>
      <c r="U163" s="11">
        <v>750000</v>
      </c>
      <c r="V163" s="60">
        <v>2621402</v>
      </c>
      <c r="W163" s="11">
        <v>2102500</v>
      </c>
      <c r="X163" s="37">
        <v>1000000</v>
      </c>
      <c r="Y163" s="63">
        <v>2463492</v>
      </c>
    </row>
    <row r="164" spans="1:25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424</v>
      </c>
      <c r="H164" s="60">
        <v>25864870</v>
      </c>
      <c r="I164" s="11">
        <v>7566614</v>
      </c>
      <c r="J164" s="11">
        <v>210000</v>
      </c>
      <c r="K164" s="11">
        <v>12170700</v>
      </c>
      <c r="L164" s="11">
        <v>7200000</v>
      </c>
      <c r="M164" s="11">
        <v>764000</v>
      </c>
      <c r="N164" s="11">
        <v>320000</v>
      </c>
      <c r="O164" s="11">
        <v>61000</v>
      </c>
      <c r="P164" s="11">
        <v>293000</v>
      </c>
      <c r="Q164" s="11">
        <v>0</v>
      </c>
      <c r="R164" s="11">
        <v>16200</v>
      </c>
      <c r="S164" s="11">
        <v>160000</v>
      </c>
      <c r="T164" s="11">
        <v>370000</v>
      </c>
      <c r="U164" s="11">
        <v>380000</v>
      </c>
      <c r="V164" s="60">
        <v>2606500</v>
      </c>
      <c r="W164" s="11">
        <v>5404500</v>
      </c>
      <c r="X164" s="37">
        <v>2002100</v>
      </c>
      <c r="Y164" s="63">
        <v>513056</v>
      </c>
    </row>
    <row r="165" spans="1:25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425</v>
      </c>
      <c r="H165" s="60">
        <v>18987717</v>
      </c>
      <c r="I165" s="11">
        <v>9446096</v>
      </c>
      <c r="J165" s="11">
        <v>20000</v>
      </c>
      <c r="K165" s="11">
        <v>8091155</v>
      </c>
      <c r="L165" s="11">
        <v>6118000</v>
      </c>
      <c r="M165" s="11">
        <v>499000</v>
      </c>
      <c r="N165" s="11">
        <v>324300</v>
      </c>
      <c r="O165" s="11">
        <v>25000</v>
      </c>
      <c r="P165" s="11">
        <v>25000</v>
      </c>
      <c r="Q165" s="11">
        <v>0</v>
      </c>
      <c r="R165" s="11">
        <v>120000</v>
      </c>
      <c r="S165" s="11">
        <v>45000</v>
      </c>
      <c r="T165" s="11">
        <v>208000</v>
      </c>
      <c r="U165" s="11">
        <v>200000</v>
      </c>
      <c r="V165" s="60">
        <v>526855</v>
      </c>
      <c r="W165" s="11">
        <v>1324660</v>
      </c>
      <c r="X165" s="37">
        <v>1158000</v>
      </c>
      <c r="Y165" s="63">
        <v>105806</v>
      </c>
    </row>
    <row r="166" spans="1:25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426</v>
      </c>
      <c r="H166" s="60">
        <v>15434094</v>
      </c>
      <c r="I166" s="11">
        <v>3572861</v>
      </c>
      <c r="J166" s="11">
        <v>50000</v>
      </c>
      <c r="K166" s="11">
        <v>4610371</v>
      </c>
      <c r="L166" s="11">
        <v>3002073</v>
      </c>
      <c r="M166" s="11">
        <v>58146</v>
      </c>
      <c r="N166" s="11">
        <v>252232</v>
      </c>
      <c r="O166" s="11">
        <v>10000</v>
      </c>
      <c r="P166" s="11">
        <v>25000</v>
      </c>
      <c r="Q166" s="11">
        <v>0</v>
      </c>
      <c r="R166" s="11">
        <v>0</v>
      </c>
      <c r="S166" s="11">
        <v>17800</v>
      </c>
      <c r="T166" s="11">
        <v>130070</v>
      </c>
      <c r="U166" s="11">
        <v>150000</v>
      </c>
      <c r="V166" s="60">
        <v>965050</v>
      </c>
      <c r="W166" s="11">
        <v>5358014</v>
      </c>
      <c r="X166" s="37">
        <v>2548514</v>
      </c>
      <c r="Y166" s="63">
        <v>1842848</v>
      </c>
    </row>
    <row r="167" spans="1:25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60">
        <v>30440802</v>
      </c>
      <c r="I167" s="11">
        <v>8092433</v>
      </c>
      <c r="J167" s="11">
        <v>300000</v>
      </c>
      <c r="K167" s="11">
        <v>15872100</v>
      </c>
      <c r="L167" s="11">
        <v>7550000</v>
      </c>
      <c r="M167" s="11">
        <v>2100000</v>
      </c>
      <c r="N167" s="11">
        <v>281000</v>
      </c>
      <c r="O167" s="11">
        <v>50000</v>
      </c>
      <c r="P167" s="11">
        <v>320000</v>
      </c>
      <c r="Q167" s="11">
        <v>0</v>
      </c>
      <c r="R167" s="11">
        <v>1150000</v>
      </c>
      <c r="S167" s="11">
        <v>87000</v>
      </c>
      <c r="T167" s="11">
        <v>310000</v>
      </c>
      <c r="U167" s="11">
        <v>401000</v>
      </c>
      <c r="V167" s="60">
        <v>3623100</v>
      </c>
      <c r="W167" s="11">
        <v>4905900</v>
      </c>
      <c r="X167" s="37">
        <v>3000000</v>
      </c>
      <c r="Y167" s="63">
        <v>1270369</v>
      </c>
    </row>
    <row r="168" spans="1:25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428</v>
      </c>
      <c r="H168" s="60">
        <v>9425868</v>
      </c>
      <c r="I168" s="11">
        <v>4176029</v>
      </c>
      <c r="J168" s="11">
        <v>90000</v>
      </c>
      <c r="K168" s="11">
        <v>4253054</v>
      </c>
      <c r="L168" s="11">
        <v>3322754</v>
      </c>
      <c r="M168" s="11">
        <v>278000</v>
      </c>
      <c r="N168" s="11">
        <v>128000</v>
      </c>
      <c r="O168" s="11">
        <v>23000</v>
      </c>
      <c r="P168" s="11">
        <v>25000</v>
      </c>
      <c r="Q168" s="11">
        <v>0</v>
      </c>
      <c r="R168" s="11">
        <v>0</v>
      </c>
      <c r="S168" s="11">
        <v>33000</v>
      </c>
      <c r="T168" s="11">
        <v>170000</v>
      </c>
      <c r="U168" s="11">
        <v>150700</v>
      </c>
      <c r="V168" s="60">
        <v>122600</v>
      </c>
      <c r="W168" s="11">
        <v>791835</v>
      </c>
      <c r="X168" s="37">
        <v>641402</v>
      </c>
      <c r="Y168" s="63">
        <v>114950</v>
      </c>
    </row>
    <row r="169" spans="1:25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429</v>
      </c>
      <c r="H169" s="60">
        <v>13645167</v>
      </c>
      <c r="I169" s="11">
        <v>3751115</v>
      </c>
      <c r="J169" s="11">
        <v>20000</v>
      </c>
      <c r="K169" s="11">
        <v>7890650</v>
      </c>
      <c r="L169" s="11">
        <v>4405521</v>
      </c>
      <c r="M169" s="11">
        <v>1130000</v>
      </c>
      <c r="N169" s="11">
        <v>79000</v>
      </c>
      <c r="O169" s="11">
        <v>12000</v>
      </c>
      <c r="P169" s="11">
        <v>20000</v>
      </c>
      <c r="Q169" s="11">
        <v>0</v>
      </c>
      <c r="R169" s="11">
        <v>30000</v>
      </c>
      <c r="S169" s="11">
        <v>51500</v>
      </c>
      <c r="T169" s="11">
        <v>160000</v>
      </c>
      <c r="U169" s="11">
        <v>170000</v>
      </c>
      <c r="V169" s="60">
        <v>1832629</v>
      </c>
      <c r="W169" s="11">
        <v>1588478</v>
      </c>
      <c r="X169" s="37">
        <v>1528643</v>
      </c>
      <c r="Y169" s="63">
        <v>394924</v>
      </c>
    </row>
    <row r="170" spans="1:25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430</v>
      </c>
      <c r="H170" s="60">
        <v>38800442</v>
      </c>
      <c r="I170" s="11">
        <v>13537779</v>
      </c>
      <c r="J170" s="11">
        <v>600000</v>
      </c>
      <c r="K170" s="11">
        <v>21098400</v>
      </c>
      <c r="L170" s="11">
        <v>16850000</v>
      </c>
      <c r="M170" s="11">
        <v>660400</v>
      </c>
      <c r="N170" s="11">
        <v>455000</v>
      </c>
      <c r="O170" s="11">
        <v>130000</v>
      </c>
      <c r="P170" s="11">
        <v>85000</v>
      </c>
      <c r="Q170" s="11">
        <v>0</v>
      </c>
      <c r="R170" s="11">
        <v>80000</v>
      </c>
      <c r="S170" s="11">
        <v>320000</v>
      </c>
      <c r="T170" s="11">
        <v>350000</v>
      </c>
      <c r="U170" s="11">
        <v>572000</v>
      </c>
      <c r="V170" s="60">
        <v>1596000</v>
      </c>
      <c r="W170" s="11">
        <v>2519000</v>
      </c>
      <c r="X170" s="37">
        <v>1100000</v>
      </c>
      <c r="Y170" s="63">
        <v>1045263</v>
      </c>
    </row>
    <row r="171" spans="1:25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431</v>
      </c>
      <c r="H171" s="60">
        <v>56596834</v>
      </c>
      <c r="I171" s="11">
        <v>18258830</v>
      </c>
      <c r="J171" s="11">
        <v>1375000</v>
      </c>
      <c r="K171" s="11">
        <v>30430804</v>
      </c>
      <c r="L171" s="11">
        <v>20022700</v>
      </c>
      <c r="M171" s="11">
        <v>3700000</v>
      </c>
      <c r="N171" s="11">
        <v>788000</v>
      </c>
      <c r="O171" s="11">
        <v>115000</v>
      </c>
      <c r="P171" s="11">
        <v>91000</v>
      </c>
      <c r="Q171" s="11">
        <v>0</v>
      </c>
      <c r="R171" s="11">
        <v>231700</v>
      </c>
      <c r="S171" s="11">
        <v>110000</v>
      </c>
      <c r="T171" s="11">
        <v>420000</v>
      </c>
      <c r="U171" s="11">
        <v>534300</v>
      </c>
      <c r="V171" s="60">
        <v>4418104</v>
      </c>
      <c r="W171" s="11">
        <v>3892200</v>
      </c>
      <c r="X171" s="37">
        <v>2680000</v>
      </c>
      <c r="Y171" s="63">
        <v>2640000</v>
      </c>
    </row>
    <row r="172" spans="1:25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432</v>
      </c>
      <c r="H172" s="60">
        <v>13582706</v>
      </c>
      <c r="I172" s="11">
        <v>3973867</v>
      </c>
      <c r="J172" s="11">
        <v>30000</v>
      </c>
      <c r="K172" s="11">
        <v>7915282</v>
      </c>
      <c r="L172" s="11">
        <v>3972453</v>
      </c>
      <c r="M172" s="11">
        <v>457805</v>
      </c>
      <c r="N172" s="11">
        <v>107838</v>
      </c>
      <c r="O172" s="11">
        <v>20000</v>
      </c>
      <c r="P172" s="11">
        <v>27000</v>
      </c>
      <c r="Q172" s="11">
        <v>0</v>
      </c>
      <c r="R172" s="11">
        <v>145000</v>
      </c>
      <c r="S172" s="11">
        <v>165000</v>
      </c>
      <c r="T172" s="11">
        <v>200000</v>
      </c>
      <c r="U172" s="11">
        <v>150000</v>
      </c>
      <c r="V172" s="60">
        <v>2670186</v>
      </c>
      <c r="W172" s="11">
        <v>1135700</v>
      </c>
      <c r="X172" s="37">
        <v>907000</v>
      </c>
      <c r="Y172" s="63">
        <v>527857</v>
      </c>
    </row>
    <row r="173" spans="1:25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60">
        <v>11726671.86</v>
      </c>
      <c r="I173" s="11">
        <v>3331890</v>
      </c>
      <c r="J173" s="11">
        <v>90820.9</v>
      </c>
      <c r="K173" s="11">
        <v>6834682</v>
      </c>
      <c r="L173" s="11">
        <v>4370300</v>
      </c>
      <c r="M173" s="11">
        <v>700000</v>
      </c>
      <c r="N173" s="11">
        <v>149340</v>
      </c>
      <c r="O173" s="11">
        <v>12000</v>
      </c>
      <c r="P173" s="11">
        <v>29000</v>
      </c>
      <c r="Q173" s="11">
        <v>0</v>
      </c>
      <c r="R173" s="11">
        <v>260000</v>
      </c>
      <c r="S173" s="11">
        <v>15600</v>
      </c>
      <c r="T173" s="11">
        <v>172592</v>
      </c>
      <c r="U173" s="11">
        <v>85150</v>
      </c>
      <c r="V173" s="60">
        <v>1040700</v>
      </c>
      <c r="W173" s="11">
        <v>833788</v>
      </c>
      <c r="X173" s="37">
        <v>726596</v>
      </c>
      <c r="Y173" s="63">
        <v>635490.96</v>
      </c>
    </row>
    <row r="174" spans="1:25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434</v>
      </c>
      <c r="H174" s="60">
        <v>11479533</v>
      </c>
      <c r="I174" s="11">
        <v>4639933</v>
      </c>
      <c r="J174" s="11">
        <v>35000</v>
      </c>
      <c r="K174" s="11">
        <v>5700400</v>
      </c>
      <c r="L174" s="11">
        <v>3680000</v>
      </c>
      <c r="M174" s="11">
        <v>203000</v>
      </c>
      <c r="N174" s="11">
        <v>96000</v>
      </c>
      <c r="O174" s="11">
        <v>11000</v>
      </c>
      <c r="P174" s="11">
        <v>25000</v>
      </c>
      <c r="Q174" s="11">
        <v>0</v>
      </c>
      <c r="R174" s="11">
        <v>0</v>
      </c>
      <c r="S174" s="11">
        <v>72000</v>
      </c>
      <c r="T174" s="11">
        <v>150000</v>
      </c>
      <c r="U174" s="11">
        <v>200000</v>
      </c>
      <c r="V174" s="60">
        <v>1263400</v>
      </c>
      <c r="W174" s="11">
        <v>983200</v>
      </c>
      <c r="X174" s="37">
        <v>875000</v>
      </c>
      <c r="Y174" s="63">
        <v>121000</v>
      </c>
    </row>
    <row r="175" spans="1:25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435</v>
      </c>
      <c r="H175" s="60">
        <v>5518724.32</v>
      </c>
      <c r="I175" s="11">
        <v>1634148</v>
      </c>
      <c r="J175" s="11">
        <v>8000</v>
      </c>
      <c r="K175" s="11">
        <v>3186986</v>
      </c>
      <c r="L175" s="11">
        <v>1526500</v>
      </c>
      <c r="M175" s="11">
        <v>464300</v>
      </c>
      <c r="N175" s="11">
        <v>25600</v>
      </c>
      <c r="O175" s="11">
        <v>15000</v>
      </c>
      <c r="P175" s="11">
        <v>16000</v>
      </c>
      <c r="Q175" s="11">
        <v>0</v>
      </c>
      <c r="R175" s="11">
        <v>0</v>
      </c>
      <c r="S175" s="11">
        <v>5000</v>
      </c>
      <c r="T175" s="11">
        <v>65000</v>
      </c>
      <c r="U175" s="11">
        <v>90000</v>
      </c>
      <c r="V175" s="60">
        <v>979586</v>
      </c>
      <c r="W175" s="11">
        <v>383000</v>
      </c>
      <c r="X175" s="37">
        <v>330000</v>
      </c>
      <c r="Y175" s="63">
        <v>306590.32</v>
      </c>
    </row>
    <row r="176" spans="1:25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436</v>
      </c>
      <c r="H176" s="60">
        <v>31335238</v>
      </c>
      <c r="I176" s="11">
        <v>7572204</v>
      </c>
      <c r="J176" s="11">
        <v>200000</v>
      </c>
      <c r="K176" s="11">
        <v>15502800</v>
      </c>
      <c r="L176" s="11">
        <v>8559200</v>
      </c>
      <c r="M176" s="11">
        <v>2597000</v>
      </c>
      <c r="N176" s="11">
        <v>422000</v>
      </c>
      <c r="O176" s="11">
        <v>28000</v>
      </c>
      <c r="P176" s="11">
        <v>440000</v>
      </c>
      <c r="Q176" s="11">
        <v>0</v>
      </c>
      <c r="R176" s="11">
        <v>465000</v>
      </c>
      <c r="S176" s="11">
        <v>182000</v>
      </c>
      <c r="T176" s="11">
        <v>310000</v>
      </c>
      <c r="U176" s="11">
        <v>433000</v>
      </c>
      <c r="V176" s="60">
        <v>2066600</v>
      </c>
      <c r="W176" s="11">
        <v>1899830</v>
      </c>
      <c r="X176" s="37">
        <v>1484100</v>
      </c>
      <c r="Y176" s="63">
        <v>6160404</v>
      </c>
    </row>
    <row r="177" spans="1:25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437</v>
      </c>
      <c r="H177" s="60">
        <v>15351633</v>
      </c>
      <c r="I177" s="11">
        <v>3274568</v>
      </c>
      <c r="J177" s="11">
        <v>150000</v>
      </c>
      <c r="K177" s="11">
        <v>5106377</v>
      </c>
      <c r="L177" s="11">
        <v>3858000</v>
      </c>
      <c r="M177" s="11">
        <v>123500</v>
      </c>
      <c r="N177" s="11">
        <v>53100</v>
      </c>
      <c r="O177" s="11">
        <v>15000</v>
      </c>
      <c r="P177" s="11">
        <v>24000</v>
      </c>
      <c r="Q177" s="11">
        <v>0</v>
      </c>
      <c r="R177" s="11">
        <v>450000</v>
      </c>
      <c r="S177" s="11">
        <v>20000</v>
      </c>
      <c r="T177" s="11">
        <v>122927</v>
      </c>
      <c r="U177" s="11">
        <v>150600</v>
      </c>
      <c r="V177" s="60">
        <v>289250</v>
      </c>
      <c r="W177" s="11">
        <v>4458360</v>
      </c>
      <c r="X177" s="37">
        <v>1900000</v>
      </c>
      <c r="Y177" s="63">
        <v>2362328</v>
      </c>
    </row>
    <row r="178" spans="1:25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438</v>
      </c>
      <c r="H178" s="60">
        <v>10699511</v>
      </c>
      <c r="I178" s="11">
        <v>4733934</v>
      </c>
      <c r="J178" s="11">
        <v>15000</v>
      </c>
      <c r="K178" s="11">
        <v>3893212</v>
      </c>
      <c r="L178" s="11">
        <v>2641392</v>
      </c>
      <c r="M178" s="11">
        <v>225400</v>
      </c>
      <c r="N178" s="11">
        <v>257070</v>
      </c>
      <c r="O178" s="11">
        <v>10000</v>
      </c>
      <c r="P178" s="11">
        <v>15000</v>
      </c>
      <c r="Q178" s="11">
        <v>0</v>
      </c>
      <c r="R178" s="11">
        <v>1500</v>
      </c>
      <c r="S178" s="11">
        <v>14000</v>
      </c>
      <c r="T178" s="11">
        <v>90800</v>
      </c>
      <c r="U178" s="11">
        <v>81000</v>
      </c>
      <c r="V178" s="60">
        <v>557050</v>
      </c>
      <c r="W178" s="11">
        <v>408800</v>
      </c>
      <c r="X178" s="37">
        <v>350000</v>
      </c>
      <c r="Y178" s="63">
        <v>1648565</v>
      </c>
    </row>
    <row r="179" spans="1:25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439</v>
      </c>
      <c r="H179" s="60">
        <v>8667338</v>
      </c>
      <c r="I179" s="11">
        <v>2696458</v>
      </c>
      <c r="J179" s="11">
        <v>10270</v>
      </c>
      <c r="K179" s="11">
        <v>4139464</v>
      </c>
      <c r="L179" s="11">
        <v>2254329</v>
      </c>
      <c r="M179" s="11">
        <v>414931</v>
      </c>
      <c r="N179" s="11">
        <v>79472</v>
      </c>
      <c r="O179" s="11">
        <v>23294</v>
      </c>
      <c r="P179" s="11">
        <v>36101</v>
      </c>
      <c r="Q179" s="11">
        <v>0</v>
      </c>
      <c r="R179" s="11">
        <v>14040</v>
      </c>
      <c r="S179" s="11">
        <v>28000</v>
      </c>
      <c r="T179" s="11">
        <v>89200</v>
      </c>
      <c r="U179" s="11">
        <v>131415</v>
      </c>
      <c r="V179" s="60">
        <v>1068682</v>
      </c>
      <c r="W179" s="11">
        <v>1212000</v>
      </c>
      <c r="X179" s="37">
        <v>800000</v>
      </c>
      <c r="Y179" s="63">
        <v>609146</v>
      </c>
    </row>
    <row r="180" spans="1:25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440</v>
      </c>
      <c r="H180" s="60">
        <v>39494306</v>
      </c>
      <c r="I180" s="11">
        <v>11507078</v>
      </c>
      <c r="J180" s="11">
        <v>240000</v>
      </c>
      <c r="K180" s="11">
        <v>19893639</v>
      </c>
      <c r="L180" s="11">
        <v>12389482</v>
      </c>
      <c r="M180" s="11">
        <v>772688</v>
      </c>
      <c r="N180" s="11">
        <v>509880</v>
      </c>
      <c r="O180" s="11">
        <v>30000</v>
      </c>
      <c r="P180" s="11">
        <v>598400</v>
      </c>
      <c r="Q180" s="11">
        <v>0</v>
      </c>
      <c r="R180" s="11">
        <v>160000</v>
      </c>
      <c r="S180" s="11">
        <v>216284</v>
      </c>
      <c r="T180" s="11">
        <v>385000</v>
      </c>
      <c r="U180" s="11">
        <v>739000</v>
      </c>
      <c r="V180" s="60">
        <v>4092905</v>
      </c>
      <c r="W180" s="11">
        <v>6381989</v>
      </c>
      <c r="X180" s="37">
        <v>5600000</v>
      </c>
      <c r="Y180" s="63">
        <v>1471600</v>
      </c>
    </row>
    <row r="181" spans="1:25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441</v>
      </c>
      <c r="H181" s="60">
        <v>14348417.03</v>
      </c>
      <c r="I181" s="11">
        <v>3135470</v>
      </c>
      <c r="J181" s="11">
        <v>12500</v>
      </c>
      <c r="K181" s="11">
        <v>6435000</v>
      </c>
      <c r="L181" s="11">
        <v>3450000</v>
      </c>
      <c r="M181" s="11">
        <v>316000</v>
      </c>
      <c r="N181" s="11">
        <v>45000</v>
      </c>
      <c r="O181" s="11">
        <v>13200</v>
      </c>
      <c r="P181" s="11">
        <v>23000</v>
      </c>
      <c r="Q181" s="11">
        <v>0</v>
      </c>
      <c r="R181" s="11">
        <v>420000</v>
      </c>
      <c r="S181" s="11">
        <v>18600</v>
      </c>
      <c r="T181" s="11">
        <v>154800</v>
      </c>
      <c r="U181" s="11">
        <v>110000</v>
      </c>
      <c r="V181" s="60">
        <v>1884400</v>
      </c>
      <c r="W181" s="11">
        <v>456572</v>
      </c>
      <c r="X181" s="37">
        <v>350000</v>
      </c>
      <c r="Y181" s="63">
        <v>4308875.03</v>
      </c>
    </row>
    <row r="182" spans="1:25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442</v>
      </c>
      <c r="H182" s="60">
        <v>8488677</v>
      </c>
      <c r="I182" s="11">
        <v>1898471</v>
      </c>
      <c r="J182" s="11">
        <v>23000</v>
      </c>
      <c r="K182" s="11">
        <v>5268286</v>
      </c>
      <c r="L182" s="11">
        <v>2645929</v>
      </c>
      <c r="M182" s="11">
        <v>876049</v>
      </c>
      <c r="N182" s="11">
        <v>12270</v>
      </c>
      <c r="O182" s="11">
        <v>3000</v>
      </c>
      <c r="P182" s="11">
        <v>18000</v>
      </c>
      <c r="Q182" s="11">
        <v>0</v>
      </c>
      <c r="R182" s="11">
        <v>250000</v>
      </c>
      <c r="S182" s="11">
        <v>10000</v>
      </c>
      <c r="T182" s="11">
        <v>90000</v>
      </c>
      <c r="U182" s="11">
        <v>79000</v>
      </c>
      <c r="V182" s="60">
        <v>1284038</v>
      </c>
      <c r="W182" s="11">
        <v>772000</v>
      </c>
      <c r="X182" s="37">
        <v>320000</v>
      </c>
      <c r="Y182" s="63">
        <v>526920</v>
      </c>
    </row>
    <row r="183" spans="1:25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443</v>
      </c>
      <c r="H183" s="60">
        <v>18527589</v>
      </c>
      <c r="I183" s="11">
        <v>4551276</v>
      </c>
      <c r="J183" s="11">
        <v>50000</v>
      </c>
      <c r="K183" s="11">
        <v>12374585</v>
      </c>
      <c r="L183" s="11">
        <v>8758700</v>
      </c>
      <c r="M183" s="11">
        <v>1029000</v>
      </c>
      <c r="N183" s="11">
        <v>234000</v>
      </c>
      <c r="O183" s="11">
        <v>21000</v>
      </c>
      <c r="P183" s="11">
        <v>45000</v>
      </c>
      <c r="Q183" s="11">
        <v>0</v>
      </c>
      <c r="R183" s="11">
        <v>110000</v>
      </c>
      <c r="S183" s="11">
        <v>1521518</v>
      </c>
      <c r="T183" s="11">
        <v>252680</v>
      </c>
      <c r="U183" s="11">
        <v>205000</v>
      </c>
      <c r="V183" s="60">
        <v>197687</v>
      </c>
      <c r="W183" s="11">
        <v>806526</v>
      </c>
      <c r="X183" s="37">
        <v>705800</v>
      </c>
      <c r="Y183" s="63">
        <v>745202</v>
      </c>
    </row>
    <row r="184" spans="1:25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444</v>
      </c>
      <c r="H184" s="60">
        <v>33677368</v>
      </c>
      <c r="I184" s="11">
        <v>13166640</v>
      </c>
      <c r="J184" s="11">
        <v>350000</v>
      </c>
      <c r="K184" s="11">
        <v>12366450</v>
      </c>
      <c r="L184" s="11">
        <v>7200000</v>
      </c>
      <c r="M184" s="11">
        <v>750000</v>
      </c>
      <c r="N184" s="11">
        <v>222000</v>
      </c>
      <c r="O184" s="11">
        <v>100000</v>
      </c>
      <c r="P184" s="11">
        <v>63000</v>
      </c>
      <c r="Q184" s="11">
        <v>0</v>
      </c>
      <c r="R184" s="11">
        <v>550000</v>
      </c>
      <c r="S184" s="11">
        <v>300000</v>
      </c>
      <c r="T184" s="11">
        <v>355000</v>
      </c>
      <c r="U184" s="11">
        <v>610000</v>
      </c>
      <c r="V184" s="60">
        <v>2216450</v>
      </c>
      <c r="W184" s="11">
        <v>6144800</v>
      </c>
      <c r="X184" s="37">
        <v>4013500</v>
      </c>
      <c r="Y184" s="63">
        <v>1649478</v>
      </c>
    </row>
    <row r="185" spans="1:25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445</v>
      </c>
      <c r="H185" s="60">
        <v>7782303</v>
      </c>
      <c r="I185" s="11">
        <v>2416112</v>
      </c>
      <c r="J185" s="11">
        <v>25000</v>
      </c>
      <c r="K185" s="11">
        <v>3142500</v>
      </c>
      <c r="L185" s="11">
        <v>1180000</v>
      </c>
      <c r="M185" s="11">
        <v>388000</v>
      </c>
      <c r="N185" s="11">
        <v>85000</v>
      </c>
      <c r="O185" s="11">
        <v>30000</v>
      </c>
      <c r="P185" s="11">
        <v>20000</v>
      </c>
      <c r="Q185" s="11">
        <v>0</v>
      </c>
      <c r="R185" s="11">
        <v>0</v>
      </c>
      <c r="S185" s="11">
        <v>5900</v>
      </c>
      <c r="T185" s="11">
        <v>87000</v>
      </c>
      <c r="U185" s="11">
        <v>121000</v>
      </c>
      <c r="V185" s="60">
        <v>1225600</v>
      </c>
      <c r="W185" s="11">
        <v>1097920</v>
      </c>
      <c r="X185" s="37">
        <v>1070000</v>
      </c>
      <c r="Y185" s="63">
        <v>1100771</v>
      </c>
    </row>
    <row r="186" spans="1:25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60">
        <v>15837172</v>
      </c>
      <c r="I186" s="11">
        <v>3401909</v>
      </c>
      <c r="J186" s="11">
        <v>102000</v>
      </c>
      <c r="K186" s="11">
        <v>5392757</v>
      </c>
      <c r="L186" s="11">
        <v>3226588</v>
      </c>
      <c r="M186" s="11">
        <v>608888</v>
      </c>
      <c r="N186" s="11">
        <v>95060</v>
      </c>
      <c r="O186" s="11">
        <v>20000</v>
      </c>
      <c r="P186" s="11">
        <v>20500</v>
      </c>
      <c r="Q186" s="11">
        <v>0</v>
      </c>
      <c r="R186" s="11">
        <v>150000</v>
      </c>
      <c r="S186" s="11">
        <v>30142</v>
      </c>
      <c r="T186" s="11">
        <v>147254</v>
      </c>
      <c r="U186" s="11">
        <v>170000</v>
      </c>
      <c r="V186" s="60">
        <v>924325</v>
      </c>
      <c r="W186" s="11">
        <v>662000</v>
      </c>
      <c r="X186" s="37">
        <v>495000</v>
      </c>
      <c r="Y186" s="63">
        <v>6278506</v>
      </c>
    </row>
    <row r="187" spans="1:25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447</v>
      </c>
      <c r="H187" s="60">
        <v>199117057</v>
      </c>
      <c r="I187" s="11">
        <v>26855027</v>
      </c>
      <c r="J187" s="11">
        <v>55800000</v>
      </c>
      <c r="K187" s="11">
        <v>91867445</v>
      </c>
      <c r="L187" s="11">
        <v>61004764</v>
      </c>
      <c r="M187" s="11">
        <v>175541</v>
      </c>
      <c r="N187" s="11">
        <v>512391</v>
      </c>
      <c r="O187" s="11">
        <v>30000</v>
      </c>
      <c r="P187" s="11">
        <v>420000</v>
      </c>
      <c r="Q187" s="11">
        <v>0</v>
      </c>
      <c r="R187" s="11">
        <v>26270000</v>
      </c>
      <c r="S187" s="11">
        <v>210191</v>
      </c>
      <c r="T187" s="11">
        <v>650000</v>
      </c>
      <c r="U187" s="11">
        <v>950000</v>
      </c>
      <c r="V187" s="60">
        <v>1644558</v>
      </c>
      <c r="W187" s="11">
        <v>7927307</v>
      </c>
      <c r="X187" s="37">
        <v>5540740</v>
      </c>
      <c r="Y187" s="63">
        <v>16667278</v>
      </c>
    </row>
    <row r="188" spans="1:25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448</v>
      </c>
      <c r="H188" s="60">
        <v>12939556</v>
      </c>
      <c r="I188" s="11">
        <v>3279837</v>
      </c>
      <c r="J188" s="11">
        <v>96513</v>
      </c>
      <c r="K188" s="11">
        <v>7144830</v>
      </c>
      <c r="L188" s="11">
        <v>5834001</v>
      </c>
      <c r="M188" s="11">
        <v>604000</v>
      </c>
      <c r="N188" s="11">
        <v>126490</v>
      </c>
      <c r="O188" s="11">
        <v>14000</v>
      </c>
      <c r="P188" s="11">
        <v>24150</v>
      </c>
      <c r="Q188" s="11">
        <v>0</v>
      </c>
      <c r="R188" s="11">
        <v>0</v>
      </c>
      <c r="S188" s="11">
        <v>41000</v>
      </c>
      <c r="T188" s="11">
        <v>130000</v>
      </c>
      <c r="U188" s="11">
        <v>138836</v>
      </c>
      <c r="V188" s="60">
        <v>232353</v>
      </c>
      <c r="W188" s="11">
        <v>787764</v>
      </c>
      <c r="X188" s="37">
        <v>316318</v>
      </c>
      <c r="Y188" s="63">
        <v>1630612</v>
      </c>
    </row>
    <row r="189" spans="1:25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449</v>
      </c>
      <c r="H189" s="60">
        <v>14194071</v>
      </c>
      <c r="I189" s="11">
        <v>2926107</v>
      </c>
      <c r="J189" s="11">
        <v>24192</v>
      </c>
      <c r="K189" s="11">
        <v>7077303</v>
      </c>
      <c r="L189" s="11">
        <v>3416457</v>
      </c>
      <c r="M189" s="11">
        <v>1400237</v>
      </c>
      <c r="N189" s="11">
        <v>232900</v>
      </c>
      <c r="O189" s="11">
        <v>10000</v>
      </c>
      <c r="P189" s="11">
        <v>30000</v>
      </c>
      <c r="Q189" s="11">
        <v>0</v>
      </c>
      <c r="R189" s="11">
        <v>0</v>
      </c>
      <c r="S189" s="11">
        <v>40000</v>
      </c>
      <c r="T189" s="11">
        <v>140000</v>
      </c>
      <c r="U189" s="11">
        <v>50500</v>
      </c>
      <c r="V189" s="60">
        <v>1757209</v>
      </c>
      <c r="W189" s="11">
        <v>2238151</v>
      </c>
      <c r="X189" s="37">
        <v>1980151</v>
      </c>
      <c r="Y189" s="63">
        <v>1928318</v>
      </c>
    </row>
    <row r="190" spans="1:25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450</v>
      </c>
      <c r="H190" s="60">
        <v>13497170</v>
      </c>
      <c r="I190" s="11">
        <v>5018798</v>
      </c>
      <c r="J190" s="11">
        <v>70000</v>
      </c>
      <c r="K190" s="11">
        <v>6553540</v>
      </c>
      <c r="L190" s="11">
        <v>4371544</v>
      </c>
      <c r="M190" s="11">
        <v>296016</v>
      </c>
      <c r="N190" s="11">
        <v>77922</v>
      </c>
      <c r="O190" s="11">
        <v>30000</v>
      </c>
      <c r="P190" s="11">
        <v>18000</v>
      </c>
      <c r="Q190" s="11">
        <v>0</v>
      </c>
      <c r="R190" s="11">
        <v>23000</v>
      </c>
      <c r="S190" s="11">
        <v>106000</v>
      </c>
      <c r="T190" s="11">
        <v>95000</v>
      </c>
      <c r="U190" s="11">
        <v>140000</v>
      </c>
      <c r="V190" s="60">
        <v>1396058</v>
      </c>
      <c r="W190" s="11">
        <v>1179667</v>
      </c>
      <c r="X190" s="37">
        <v>1100000</v>
      </c>
      <c r="Y190" s="63">
        <v>675165</v>
      </c>
    </row>
    <row r="191" spans="1:25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451</v>
      </c>
      <c r="H191" s="60">
        <v>13721580</v>
      </c>
      <c r="I191" s="11">
        <v>3392380</v>
      </c>
      <c r="J191" s="11">
        <v>190000</v>
      </c>
      <c r="K191" s="11">
        <v>7844148</v>
      </c>
      <c r="L191" s="11">
        <v>4301515</v>
      </c>
      <c r="M191" s="11">
        <v>1131485</v>
      </c>
      <c r="N191" s="11">
        <v>81810</v>
      </c>
      <c r="O191" s="11">
        <v>34000</v>
      </c>
      <c r="P191" s="11">
        <v>23300</v>
      </c>
      <c r="Q191" s="11">
        <v>0</v>
      </c>
      <c r="R191" s="11">
        <v>608000</v>
      </c>
      <c r="S191" s="11">
        <v>125000</v>
      </c>
      <c r="T191" s="11">
        <v>147525</v>
      </c>
      <c r="U191" s="11">
        <v>120000</v>
      </c>
      <c r="V191" s="60">
        <v>1271513</v>
      </c>
      <c r="W191" s="11">
        <v>1687079</v>
      </c>
      <c r="X191" s="37">
        <v>1290952</v>
      </c>
      <c r="Y191" s="63">
        <v>607973</v>
      </c>
    </row>
    <row r="192" spans="1:25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452</v>
      </c>
      <c r="H192" s="60">
        <v>56734945</v>
      </c>
      <c r="I192" s="11">
        <v>15766033</v>
      </c>
      <c r="J192" s="11">
        <v>800000</v>
      </c>
      <c r="K192" s="11">
        <v>28369105</v>
      </c>
      <c r="L192" s="11">
        <v>22908325</v>
      </c>
      <c r="M192" s="11">
        <v>1253000</v>
      </c>
      <c r="N192" s="11">
        <v>231000</v>
      </c>
      <c r="O192" s="11">
        <v>130000</v>
      </c>
      <c r="P192" s="11">
        <v>60000</v>
      </c>
      <c r="Q192" s="11">
        <v>0</v>
      </c>
      <c r="R192" s="11">
        <v>0</v>
      </c>
      <c r="S192" s="11">
        <v>160000</v>
      </c>
      <c r="T192" s="11">
        <v>300000</v>
      </c>
      <c r="U192" s="11">
        <v>1080000</v>
      </c>
      <c r="V192" s="60">
        <v>2246780</v>
      </c>
      <c r="W192" s="11">
        <v>3820450</v>
      </c>
      <c r="X192" s="37">
        <v>3000000</v>
      </c>
      <c r="Y192" s="63">
        <v>7979357</v>
      </c>
    </row>
    <row r="193" spans="1:25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453</v>
      </c>
      <c r="H193" s="60">
        <v>24999819</v>
      </c>
      <c r="I193" s="11">
        <v>7329924</v>
      </c>
      <c r="J193" s="11">
        <v>300076</v>
      </c>
      <c r="K193" s="11">
        <v>13969700</v>
      </c>
      <c r="L193" s="11">
        <v>6100000</v>
      </c>
      <c r="M193" s="11">
        <v>2970000</v>
      </c>
      <c r="N193" s="11">
        <v>280000</v>
      </c>
      <c r="O193" s="11">
        <v>30000</v>
      </c>
      <c r="P193" s="11">
        <v>60000</v>
      </c>
      <c r="Q193" s="11">
        <v>0</v>
      </c>
      <c r="R193" s="11">
        <v>900000</v>
      </c>
      <c r="S193" s="11">
        <v>330000</v>
      </c>
      <c r="T193" s="11">
        <v>269000</v>
      </c>
      <c r="U193" s="11">
        <v>410000</v>
      </c>
      <c r="V193" s="60">
        <v>2620700</v>
      </c>
      <c r="W193" s="11">
        <v>3195000</v>
      </c>
      <c r="X193" s="37">
        <v>2680000</v>
      </c>
      <c r="Y193" s="63">
        <v>205119</v>
      </c>
    </row>
    <row r="194" spans="1:25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454</v>
      </c>
      <c r="H194" s="60">
        <v>11876641</v>
      </c>
      <c r="I194" s="11">
        <v>2890431</v>
      </c>
      <c r="J194" s="11">
        <v>50000</v>
      </c>
      <c r="K194" s="11">
        <v>5098750</v>
      </c>
      <c r="L194" s="11">
        <v>3600000</v>
      </c>
      <c r="M194" s="11">
        <v>68300</v>
      </c>
      <c r="N194" s="11">
        <v>60000</v>
      </c>
      <c r="O194" s="11">
        <v>50000</v>
      </c>
      <c r="P194" s="11">
        <v>20000</v>
      </c>
      <c r="Q194" s="11">
        <v>0</v>
      </c>
      <c r="R194" s="11">
        <v>2500</v>
      </c>
      <c r="S194" s="11">
        <v>15000</v>
      </c>
      <c r="T194" s="11">
        <v>195000</v>
      </c>
      <c r="U194" s="11">
        <v>250000</v>
      </c>
      <c r="V194" s="60">
        <v>837950</v>
      </c>
      <c r="W194" s="11">
        <v>3034700</v>
      </c>
      <c r="X194" s="37">
        <v>2715000</v>
      </c>
      <c r="Y194" s="63">
        <v>802760</v>
      </c>
    </row>
    <row r="195" spans="1:25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455</v>
      </c>
      <c r="H195" s="60">
        <v>57280781</v>
      </c>
      <c r="I195" s="11">
        <v>13690965</v>
      </c>
      <c r="J195" s="11">
        <v>500000</v>
      </c>
      <c r="K195" s="11">
        <v>27667970</v>
      </c>
      <c r="L195" s="11">
        <v>15210000</v>
      </c>
      <c r="M195" s="11">
        <v>2157000</v>
      </c>
      <c r="N195" s="11">
        <v>770500</v>
      </c>
      <c r="O195" s="11">
        <v>48000</v>
      </c>
      <c r="P195" s="11">
        <v>70000</v>
      </c>
      <c r="Q195" s="11">
        <v>0</v>
      </c>
      <c r="R195" s="11">
        <v>2100000</v>
      </c>
      <c r="S195" s="11">
        <v>500000</v>
      </c>
      <c r="T195" s="11">
        <v>500000</v>
      </c>
      <c r="U195" s="11">
        <v>360000</v>
      </c>
      <c r="V195" s="60">
        <v>5952470</v>
      </c>
      <c r="W195" s="11">
        <v>8112150</v>
      </c>
      <c r="X195" s="37">
        <v>5000000</v>
      </c>
      <c r="Y195" s="63">
        <v>7309696</v>
      </c>
    </row>
    <row r="196" spans="1:25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456</v>
      </c>
      <c r="H196" s="60">
        <v>42318070</v>
      </c>
      <c r="I196" s="11">
        <v>12476455</v>
      </c>
      <c r="J196" s="11">
        <v>2100000</v>
      </c>
      <c r="K196" s="11">
        <v>22365000</v>
      </c>
      <c r="L196" s="11">
        <v>12994500</v>
      </c>
      <c r="M196" s="11">
        <v>3200000</v>
      </c>
      <c r="N196" s="11">
        <v>680000</v>
      </c>
      <c r="O196" s="11">
        <v>60000</v>
      </c>
      <c r="P196" s="11">
        <v>400000</v>
      </c>
      <c r="Q196" s="11">
        <v>0</v>
      </c>
      <c r="R196" s="11">
        <v>580000</v>
      </c>
      <c r="S196" s="11">
        <v>170000</v>
      </c>
      <c r="T196" s="11">
        <v>465000</v>
      </c>
      <c r="U196" s="11">
        <v>800000</v>
      </c>
      <c r="V196" s="60">
        <v>3015500</v>
      </c>
      <c r="W196" s="11">
        <v>3170688</v>
      </c>
      <c r="X196" s="37">
        <v>1630000</v>
      </c>
      <c r="Y196" s="63">
        <v>2205927</v>
      </c>
    </row>
    <row r="197" spans="1:25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457</v>
      </c>
      <c r="H197" s="60">
        <v>19923265</v>
      </c>
      <c r="I197" s="11">
        <v>7210735</v>
      </c>
      <c r="J197" s="11">
        <v>300000</v>
      </c>
      <c r="K197" s="11">
        <v>8747624</v>
      </c>
      <c r="L197" s="11">
        <v>6465300</v>
      </c>
      <c r="M197" s="11">
        <v>914000</v>
      </c>
      <c r="N197" s="11">
        <v>159500</v>
      </c>
      <c r="O197" s="11">
        <v>30000</v>
      </c>
      <c r="P197" s="11">
        <v>51800</v>
      </c>
      <c r="Q197" s="11">
        <v>0</v>
      </c>
      <c r="R197" s="11">
        <v>13000</v>
      </c>
      <c r="S197" s="11">
        <v>78000</v>
      </c>
      <c r="T197" s="11">
        <v>270000</v>
      </c>
      <c r="U197" s="11">
        <v>420000</v>
      </c>
      <c r="V197" s="60">
        <v>346024</v>
      </c>
      <c r="W197" s="11">
        <v>2416209</v>
      </c>
      <c r="X197" s="37">
        <v>868000</v>
      </c>
      <c r="Y197" s="63">
        <v>1248697</v>
      </c>
    </row>
    <row r="198" spans="1:25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458</v>
      </c>
      <c r="H198" s="60">
        <v>9104625</v>
      </c>
      <c r="I198" s="11">
        <v>2825298</v>
      </c>
      <c r="J198" s="11">
        <v>20000</v>
      </c>
      <c r="K198" s="11">
        <v>3715477</v>
      </c>
      <c r="L198" s="11">
        <v>2251877</v>
      </c>
      <c r="M198" s="11">
        <v>140000</v>
      </c>
      <c r="N198" s="11">
        <v>56000</v>
      </c>
      <c r="O198" s="11">
        <v>30000</v>
      </c>
      <c r="P198" s="11">
        <v>15000</v>
      </c>
      <c r="Q198" s="11">
        <v>0</v>
      </c>
      <c r="R198" s="11">
        <v>0</v>
      </c>
      <c r="S198" s="11">
        <v>60000</v>
      </c>
      <c r="T198" s="11">
        <v>90000</v>
      </c>
      <c r="U198" s="11">
        <v>160000</v>
      </c>
      <c r="V198" s="60">
        <v>912600</v>
      </c>
      <c r="W198" s="11">
        <v>2354350</v>
      </c>
      <c r="X198" s="37">
        <v>2039130</v>
      </c>
      <c r="Y198" s="63">
        <v>189500</v>
      </c>
    </row>
    <row r="199" spans="1:25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60">
        <v>12535326</v>
      </c>
      <c r="I199" s="11">
        <v>5504860</v>
      </c>
      <c r="J199" s="11">
        <v>90000</v>
      </c>
      <c r="K199" s="11">
        <v>5589734</v>
      </c>
      <c r="L199" s="11">
        <v>3352667</v>
      </c>
      <c r="M199" s="11">
        <v>980000</v>
      </c>
      <c r="N199" s="11">
        <v>94857</v>
      </c>
      <c r="O199" s="11">
        <v>10000</v>
      </c>
      <c r="P199" s="11">
        <v>35000</v>
      </c>
      <c r="Q199" s="11">
        <v>0</v>
      </c>
      <c r="R199" s="11">
        <v>0</v>
      </c>
      <c r="S199" s="11">
        <v>84788</v>
      </c>
      <c r="T199" s="11">
        <v>184000</v>
      </c>
      <c r="U199" s="11">
        <v>230000</v>
      </c>
      <c r="V199" s="60">
        <v>618422</v>
      </c>
      <c r="W199" s="11">
        <v>521405</v>
      </c>
      <c r="X199" s="37">
        <v>397905</v>
      </c>
      <c r="Y199" s="63">
        <v>829327</v>
      </c>
    </row>
    <row r="200" spans="1:25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60">
        <v>39996985</v>
      </c>
      <c r="I200" s="11">
        <v>11930585</v>
      </c>
      <c r="J200" s="11">
        <v>1200000</v>
      </c>
      <c r="K200" s="11">
        <v>20633900</v>
      </c>
      <c r="L200" s="11">
        <v>13100000</v>
      </c>
      <c r="M200" s="11">
        <v>2450000</v>
      </c>
      <c r="N200" s="11">
        <v>375000</v>
      </c>
      <c r="O200" s="11">
        <v>40000</v>
      </c>
      <c r="P200" s="11">
        <v>550000</v>
      </c>
      <c r="Q200" s="11">
        <v>0</v>
      </c>
      <c r="R200" s="11">
        <v>40000</v>
      </c>
      <c r="S200" s="11">
        <v>180000</v>
      </c>
      <c r="T200" s="11">
        <v>400000</v>
      </c>
      <c r="U200" s="11">
        <v>520000</v>
      </c>
      <c r="V200" s="60">
        <v>2978900</v>
      </c>
      <c r="W200" s="11">
        <v>2552100</v>
      </c>
      <c r="X200" s="37">
        <v>2316100</v>
      </c>
      <c r="Y200" s="63">
        <v>3680400</v>
      </c>
    </row>
    <row r="201" spans="1:25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461</v>
      </c>
      <c r="H201" s="60">
        <v>10571564</v>
      </c>
      <c r="I201" s="11">
        <v>2407747</v>
      </c>
      <c r="J201" s="11">
        <v>10000</v>
      </c>
      <c r="K201" s="11">
        <v>6110031</v>
      </c>
      <c r="L201" s="11">
        <v>2600000</v>
      </c>
      <c r="M201" s="11">
        <v>826000</v>
      </c>
      <c r="N201" s="11">
        <v>65085</v>
      </c>
      <c r="O201" s="11">
        <v>16000</v>
      </c>
      <c r="P201" s="11">
        <v>25000</v>
      </c>
      <c r="Q201" s="11">
        <v>0</v>
      </c>
      <c r="R201" s="11">
        <v>730000</v>
      </c>
      <c r="S201" s="11">
        <v>0</v>
      </c>
      <c r="T201" s="11">
        <v>120000</v>
      </c>
      <c r="U201" s="11">
        <v>81600</v>
      </c>
      <c r="V201" s="60">
        <v>1646346</v>
      </c>
      <c r="W201" s="11">
        <v>831640</v>
      </c>
      <c r="X201" s="37">
        <v>718000</v>
      </c>
      <c r="Y201" s="63">
        <v>1212146</v>
      </c>
    </row>
    <row r="202" spans="1:25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462</v>
      </c>
      <c r="H202" s="60">
        <v>42220747</v>
      </c>
      <c r="I202" s="11">
        <v>14833007</v>
      </c>
      <c r="J202" s="11">
        <v>300000</v>
      </c>
      <c r="K202" s="11">
        <v>13061058</v>
      </c>
      <c r="L202" s="11">
        <v>6225000</v>
      </c>
      <c r="M202" s="11">
        <v>1625000</v>
      </c>
      <c r="N202" s="11">
        <v>390000</v>
      </c>
      <c r="O202" s="11">
        <v>50000</v>
      </c>
      <c r="P202" s="11">
        <v>816801</v>
      </c>
      <c r="Q202" s="11">
        <v>0</v>
      </c>
      <c r="R202" s="11">
        <v>0</v>
      </c>
      <c r="S202" s="11">
        <v>300000</v>
      </c>
      <c r="T202" s="11">
        <v>445000</v>
      </c>
      <c r="U202" s="11">
        <v>597000</v>
      </c>
      <c r="V202" s="60">
        <v>2612257</v>
      </c>
      <c r="W202" s="11">
        <v>7814528</v>
      </c>
      <c r="X202" s="37">
        <v>5539103</v>
      </c>
      <c r="Y202" s="63">
        <v>6212154</v>
      </c>
    </row>
    <row r="203" spans="1:25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463</v>
      </c>
      <c r="H203" s="60">
        <v>22406486</v>
      </c>
      <c r="I203" s="11">
        <v>6950691</v>
      </c>
      <c r="J203" s="11">
        <v>100000</v>
      </c>
      <c r="K203" s="11">
        <v>10286311</v>
      </c>
      <c r="L203" s="11">
        <v>7444345</v>
      </c>
      <c r="M203" s="11">
        <v>549900</v>
      </c>
      <c r="N203" s="11">
        <v>160756</v>
      </c>
      <c r="O203" s="11">
        <v>30000</v>
      </c>
      <c r="P203" s="11">
        <v>35000</v>
      </c>
      <c r="Q203" s="11">
        <v>0</v>
      </c>
      <c r="R203" s="11">
        <v>10000</v>
      </c>
      <c r="S203" s="11">
        <v>165000</v>
      </c>
      <c r="T203" s="11">
        <v>210000</v>
      </c>
      <c r="U203" s="11">
        <v>250000</v>
      </c>
      <c r="V203" s="60">
        <v>1431310</v>
      </c>
      <c r="W203" s="11">
        <v>1746000</v>
      </c>
      <c r="X203" s="37">
        <v>911000</v>
      </c>
      <c r="Y203" s="63">
        <v>3323484</v>
      </c>
    </row>
    <row r="204" spans="1:25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464</v>
      </c>
      <c r="H204" s="60">
        <v>10507468</v>
      </c>
      <c r="I204" s="11">
        <v>2433996</v>
      </c>
      <c r="J204" s="11">
        <v>54148</v>
      </c>
      <c r="K204" s="11">
        <v>6451041</v>
      </c>
      <c r="L204" s="11">
        <v>2730816</v>
      </c>
      <c r="M204" s="11">
        <v>1187866</v>
      </c>
      <c r="N204" s="11">
        <v>51400</v>
      </c>
      <c r="O204" s="11">
        <v>30000</v>
      </c>
      <c r="P204" s="11">
        <v>20500</v>
      </c>
      <c r="Q204" s="11">
        <v>0</v>
      </c>
      <c r="R204" s="11">
        <v>800000</v>
      </c>
      <c r="S204" s="11">
        <v>12000</v>
      </c>
      <c r="T204" s="11">
        <v>100000</v>
      </c>
      <c r="U204" s="11">
        <v>70000</v>
      </c>
      <c r="V204" s="60">
        <v>1448459</v>
      </c>
      <c r="W204" s="11">
        <v>258500</v>
      </c>
      <c r="X204" s="37">
        <v>150000</v>
      </c>
      <c r="Y204" s="63">
        <v>1309783</v>
      </c>
    </row>
    <row r="205" spans="1:25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465</v>
      </c>
      <c r="H205" s="60">
        <v>10855229</v>
      </c>
      <c r="I205" s="11">
        <v>3538677</v>
      </c>
      <c r="J205" s="11">
        <v>0</v>
      </c>
      <c r="K205" s="11">
        <v>6308530</v>
      </c>
      <c r="L205" s="11">
        <v>3601975</v>
      </c>
      <c r="M205" s="11">
        <v>118870</v>
      </c>
      <c r="N205" s="11">
        <v>153000</v>
      </c>
      <c r="O205" s="11">
        <v>15000</v>
      </c>
      <c r="P205" s="11">
        <v>20000</v>
      </c>
      <c r="Q205" s="11">
        <v>0</v>
      </c>
      <c r="R205" s="11">
        <v>340000</v>
      </c>
      <c r="S205" s="11">
        <v>15000</v>
      </c>
      <c r="T205" s="11">
        <v>105000</v>
      </c>
      <c r="U205" s="11">
        <v>124000</v>
      </c>
      <c r="V205" s="60">
        <v>1815685</v>
      </c>
      <c r="W205" s="11">
        <v>383145</v>
      </c>
      <c r="X205" s="37">
        <v>367750</v>
      </c>
      <c r="Y205" s="63">
        <v>624877</v>
      </c>
    </row>
    <row r="206" spans="1:25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60">
        <v>9509748</v>
      </c>
      <c r="I206" s="11">
        <v>2348858</v>
      </c>
      <c r="J206" s="11">
        <v>1000</v>
      </c>
      <c r="K206" s="11">
        <v>5835393</v>
      </c>
      <c r="L206" s="11">
        <v>2073726</v>
      </c>
      <c r="M206" s="11">
        <v>2954015</v>
      </c>
      <c r="N206" s="11">
        <v>21998</v>
      </c>
      <c r="O206" s="11">
        <v>15000</v>
      </c>
      <c r="P206" s="11">
        <v>25000</v>
      </c>
      <c r="Q206" s="11">
        <v>0</v>
      </c>
      <c r="R206" s="11">
        <v>0</v>
      </c>
      <c r="S206" s="11">
        <v>3800</v>
      </c>
      <c r="T206" s="11">
        <v>98000</v>
      </c>
      <c r="U206" s="11">
        <v>45000</v>
      </c>
      <c r="V206" s="60">
        <v>598854</v>
      </c>
      <c r="W206" s="11">
        <v>1065116</v>
      </c>
      <c r="X206" s="37">
        <v>884500</v>
      </c>
      <c r="Y206" s="63">
        <v>259381</v>
      </c>
    </row>
    <row r="207" spans="1:25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467</v>
      </c>
      <c r="H207" s="60">
        <v>5034906.32</v>
      </c>
      <c r="I207" s="11">
        <v>1594061</v>
      </c>
      <c r="J207" s="11">
        <v>84000</v>
      </c>
      <c r="K207" s="11">
        <v>2777345.32</v>
      </c>
      <c r="L207" s="11">
        <v>1660000</v>
      </c>
      <c r="M207" s="11">
        <v>450000</v>
      </c>
      <c r="N207" s="11">
        <v>8000</v>
      </c>
      <c r="O207" s="11">
        <v>12845.32</v>
      </c>
      <c r="P207" s="11">
        <v>16000</v>
      </c>
      <c r="Q207" s="11">
        <v>0</v>
      </c>
      <c r="R207" s="11">
        <v>0</v>
      </c>
      <c r="S207" s="11">
        <v>5000</v>
      </c>
      <c r="T207" s="11">
        <v>45000</v>
      </c>
      <c r="U207" s="11">
        <v>90000</v>
      </c>
      <c r="V207" s="60">
        <v>490500</v>
      </c>
      <c r="W207" s="11">
        <v>555500</v>
      </c>
      <c r="X207" s="37">
        <v>470000</v>
      </c>
      <c r="Y207" s="63">
        <v>24000</v>
      </c>
    </row>
    <row r="208" spans="1:25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468</v>
      </c>
      <c r="H208" s="60">
        <v>30597182</v>
      </c>
      <c r="I208" s="11">
        <v>11082872</v>
      </c>
      <c r="J208" s="11">
        <v>250000</v>
      </c>
      <c r="K208" s="11">
        <v>14750400</v>
      </c>
      <c r="L208" s="11">
        <v>8300000</v>
      </c>
      <c r="M208" s="11">
        <v>1470000</v>
      </c>
      <c r="N208" s="11">
        <v>685000</v>
      </c>
      <c r="O208" s="11">
        <v>55000</v>
      </c>
      <c r="P208" s="11">
        <v>400000</v>
      </c>
      <c r="Q208" s="11">
        <v>0</v>
      </c>
      <c r="R208" s="11">
        <v>4000</v>
      </c>
      <c r="S208" s="11">
        <v>280000</v>
      </c>
      <c r="T208" s="11">
        <v>300000</v>
      </c>
      <c r="U208" s="11">
        <v>507000</v>
      </c>
      <c r="V208" s="60">
        <v>2749400</v>
      </c>
      <c r="W208" s="11">
        <v>2010850</v>
      </c>
      <c r="X208" s="37">
        <v>385000</v>
      </c>
      <c r="Y208" s="63">
        <v>2503060</v>
      </c>
    </row>
    <row r="209" spans="1:25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469</v>
      </c>
      <c r="H209" s="60">
        <v>46642672</v>
      </c>
      <c r="I209" s="11">
        <v>13257363</v>
      </c>
      <c r="J209" s="11">
        <v>570000</v>
      </c>
      <c r="K209" s="11">
        <v>19556538</v>
      </c>
      <c r="L209" s="11">
        <v>9950000</v>
      </c>
      <c r="M209" s="11">
        <v>2512000</v>
      </c>
      <c r="N209" s="11">
        <v>574800</v>
      </c>
      <c r="O209" s="11">
        <v>70000</v>
      </c>
      <c r="P209" s="11">
        <v>620000</v>
      </c>
      <c r="Q209" s="11">
        <v>0</v>
      </c>
      <c r="R209" s="11">
        <v>1371444</v>
      </c>
      <c r="S209" s="11">
        <v>130000</v>
      </c>
      <c r="T209" s="11">
        <v>430000</v>
      </c>
      <c r="U209" s="11">
        <v>605000</v>
      </c>
      <c r="V209" s="60">
        <v>3293294</v>
      </c>
      <c r="W209" s="11">
        <v>11532033</v>
      </c>
      <c r="X209" s="37">
        <v>9895569</v>
      </c>
      <c r="Y209" s="63">
        <v>1726738</v>
      </c>
    </row>
    <row r="210" spans="1:25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470</v>
      </c>
      <c r="H210" s="60">
        <v>18194946</v>
      </c>
      <c r="I210" s="11">
        <v>6468356</v>
      </c>
      <c r="J210" s="11">
        <v>95000</v>
      </c>
      <c r="K210" s="11">
        <v>8160770</v>
      </c>
      <c r="L210" s="11">
        <v>4080000</v>
      </c>
      <c r="M210" s="11">
        <v>2382000</v>
      </c>
      <c r="N210" s="11">
        <v>216000</v>
      </c>
      <c r="O210" s="11">
        <v>85000</v>
      </c>
      <c r="P210" s="11">
        <v>65000</v>
      </c>
      <c r="Q210" s="11">
        <v>0</v>
      </c>
      <c r="R210" s="11">
        <v>0</v>
      </c>
      <c r="S210" s="11">
        <v>55250</v>
      </c>
      <c r="T210" s="11">
        <v>240000</v>
      </c>
      <c r="U210" s="11">
        <v>244200</v>
      </c>
      <c r="V210" s="60">
        <v>793320</v>
      </c>
      <c r="W210" s="11">
        <v>2279000</v>
      </c>
      <c r="X210" s="37">
        <v>2085000</v>
      </c>
      <c r="Y210" s="63">
        <v>1191820</v>
      </c>
    </row>
    <row r="211" spans="1:25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471</v>
      </c>
      <c r="H211" s="60">
        <v>5445273</v>
      </c>
      <c r="I211" s="11">
        <v>1878777</v>
      </c>
      <c r="J211" s="11">
        <v>10000</v>
      </c>
      <c r="K211" s="11">
        <v>2502207</v>
      </c>
      <c r="L211" s="11">
        <v>1400000</v>
      </c>
      <c r="M211" s="11">
        <v>154000</v>
      </c>
      <c r="N211" s="11">
        <v>45700</v>
      </c>
      <c r="O211" s="11">
        <v>18000</v>
      </c>
      <c r="P211" s="11">
        <v>15500</v>
      </c>
      <c r="Q211" s="11">
        <v>0</v>
      </c>
      <c r="R211" s="11">
        <v>0</v>
      </c>
      <c r="S211" s="11">
        <v>15000</v>
      </c>
      <c r="T211" s="11">
        <v>67000</v>
      </c>
      <c r="U211" s="11">
        <v>155000</v>
      </c>
      <c r="V211" s="60">
        <v>632007</v>
      </c>
      <c r="W211" s="11">
        <v>979000</v>
      </c>
      <c r="X211" s="37">
        <v>812000</v>
      </c>
      <c r="Y211" s="63">
        <v>75289</v>
      </c>
    </row>
    <row r="212" spans="1:25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472</v>
      </c>
      <c r="H212" s="60">
        <v>29985627</v>
      </c>
      <c r="I212" s="11">
        <v>5734746</v>
      </c>
      <c r="J212" s="11">
        <v>245000</v>
      </c>
      <c r="K212" s="11">
        <v>12972163</v>
      </c>
      <c r="L212" s="11">
        <v>8396323</v>
      </c>
      <c r="M212" s="11">
        <v>1783000</v>
      </c>
      <c r="N212" s="11">
        <v>123200</v>
      </c>
      <c r="O212" s="11">
        <v>20000</v>
      </c>
      <c r="P212" s="11">
        <v>40000</v>
      </c>
      <c r="Q212" s="11">
        <v>0</v>
      </c>
      <c r="R212" s="11">
        <v>800000</v>
      </c>
      <c r="S212" s="11">
        <v>95500</v>
      </c>
      <c r="T212" s="11">
        <v>195000</v>
      </c>
      <c r="U212" s="11">
        <v>220000</v>
      </c>
      <c r="V212" s="60">
        <v>1299140</v>
      </c>
      <c r="W212" s="11">
        <v>8575975</v>
      </c>
      <c r="X212" s="37">
        <v>7128035</v>
      </c>
      <c r="Y212" s="63">
        <v>2457743</v>
      </c>
    </row>
    <row r="213" spans="1:25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473</v>
      </c>
      <c r="H213" s="60">
        <v>26323344</v>
      </c>
      <c r="I213" s="11">
        <v>6494250</v>
      </c>
      <c r="J213" s="11">
        <v>130000</v>
      </c>
      <c r="K213" s="11">
        <v>10380910</v>
      </c>
      <c r="L213" s="11">
        <v>5950000</v>
      </c>
      <c r="M213" s="11">
        <v>1500000</v>
      </c>
      <c r="N213" s="11">
        <v>224000</v>
      </c>
      <c r="O213" s="11">
        <v>28000</v>
      </c>
      <c r="P213" s="11">
        <v>40000</v>
      </c>
      <c r="Q213" s="11">
        <v>0</v>
      </c>
      <c r="R213" s="11">
        <v>389000</v>
      </c>
      <c r="S213" s="11">
        <v>47000</v>
      </c>
      <c r="T213" s="11">
        <v>270000</v>
      </c>
      <c r="U213" s="11">
        <v>223000</v>
      </c>
      <c r="V213" s="60">
        <v>1709910</v>
      </c>
      <c r="W213" s="11">
        <v>3971000</v>
      </c>
      <c r="X213" s="37">
        <v>3200000</v>
      </c>
      <c r="Y213" s="63">
        <v>5347184</v>
      </c>
    </row>
    <row r="214" spans="1:25" s="95" customFormat="1" ht="15">
      <c r="A214" s="231"/>
      <c r="B214" s="232"/>
      <c r="C214" s="232"/>
      <c r="D214" s="101"/>
      <c r="E214" s="101"/>
      <c r="F214" s="102" t="s">
        <v>474</v>
      </c>
      <c r="G214" s="291"/>
      <c r="H214" s="104">
        <v>156865192.85</v>
      </c>
      <c r="I214" s="103">
        <v>0</v>
      </c>
      <c r="J214" s="103">
        <v>0</v>
      </c>
      <c r="K214" s="103">
        <v>17025970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772062</v>
      </c>
      <c r="T214" s="103">
        <v>0</v>
      </c>
      <c r="U214" s="103">
        <v>0</v>
      </c>
      <c r="V214" s="104">
        <v>16253908</v>
      </c>
      <c r="W214" s="103">
        <v>704658</v>
      </c>
      <c r="X214" s="255">
        <v>0</v>
      </c>
      <c r="Y214" s="105">
        <v>139134564.85</v>
      </c>
    </row>
    <row r="215" spans="1:25" ht="25.5">
      <c r="A215" s="227">
        <v>2</v>
      </c>
      <c r="B215" s="228">
        <v>15</v>
      </c>
      <c r="C215" s="228">
        <v>1</v>
      </c>
      <c r="D215" s="16" t="s">
        <v>475</v>
      </c>
      <c r="E215" s="16">
        <v>8</v>
      </c>
      <c r="F215" s="19"/>
      <c r="G215" s="54" t="s">
        <v>476</v>
      </c>
      <c r="H215" s="60">
        <v>402033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0">
        <v>0</v>
      </c>
      <c r="W215" s="11">
        <v>402033</v>
      </c>
      <c r="X215" s="37">
        <v>0</v>
      </c>
      <c r="Y215" s="63">
        <v>0</v>
      </c>
    </row>
    <row r="216" spans="1:25" ht="25.5">
      <c r="A216" s="227">
        <v>2</v>
      </c>
      <c r="B216" s="228">
        <v>63</v>
      </c>
      <c r="C216" s="228">
        <v>1</v>
      </c>
      <c r="D216" s="16" t="s">
        <v>475</v>
      </c>
      <c r="E216" s="16">
        <v>8</v>
      </c>
      <c r="F216" s="19"/>
      <c r="G216" s="54" t="s">
        <v>477</v>
      </c>
      <c r="H216" s="60">
        <v>123128970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0">
        <v>0</v>
      </c>
      <c r="W216" s="11">
        <v>16300</v>
      </c>
      <c r="X216" s="37">
        <v>0</v>
      </c>
      <c r="Y216" s="63">
        <v>123112670</v>
      </c>
    </row>
    <row r="217" spans="1:25" ht="12.75">
      <c r="A217" s="227">
        <v>2</v>
      </c>
      <c r="B217" s="228">
        <v>9</v>
      </c>
      <c r="C217" s="228">
        <v>7</v>
      </c>
      <c r="D217" s="16" t="s">
        <v>475</v>
      </c>
      <c r="E217" s="16">
        <v>8</v>
      </c>
      <c r="F217" s="19"/>
      <c r="G217" s="54" t="s">
        <v>478</v>
      </c>
      <c r="H217" s="60">
        <v>1190700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0">
        <v>0</v>
      </c>
      <c r="W217" s="11">
        <v>0</v>
      </c>
      <c r="X217" s="37">
        <v>0</v>
      </c>
      <c r="Y217" s="63">
        <v>1190700</v>
      </c>
    </row>
    <row r="218" spans="1:25" ht="12.75">
      <c r="A218" s="227">
        <v>2</v>
      </c>
      <c r="B218" s="228">
        <v>10</v>
      </c>
      <c r="C218" s="228">
        <v>1</v>
      </c>
      <c r="D218" s="16" t="s">
        <v>475</v>
      </c>
      <c r="E218" s="16">
        <v>8</v>
      </c>
      <c r="F218" s="19"/>
      <c r="G218" s="54" t="s">
        <v>479</v>
      </c>
      <c r="H218" s="60">
        <v>92507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0">
        <v>0</v>
      </c>
      <c r="W218" s="11">
        <v>0</v>
      </c>
      <c r="X218" s="37">
        <v>0</v>
      </c>
      <c r="Y218" s="63">
        <v>92507</v>
      </c>
    </row>
    <row r="219" spans="1:25" ht="12.75">
      <c r="A219" s="227">
        <v>2</v>
      </c>
      <c r="B219" s="228">
        <v>20</v>
      </c>
      <c r="C219" s="228">
        <v>2</v>
      </c>
      <c r="D219" s="16" t="s">
        <v>475</v>
      </c>
      <c r="E219" s="16">
        <v>8</v>
      </c>
      <c r="F219" s="19"/>
      <c r="G219" s="54" t="s">
        <v>480</v>
      </c>
      <c r="H219" s="60">
        <v>763532.85</v>
      </c>
      <c r="I219" s="11">
        <v>0</v>
      </c>
      <c r="J219" s="11">
        <v>0</v>
      </c>
      <c r="K219" s="11">
        <v>693062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693062</v>
      </c>
      <c r="T219" s="11">
        <v>0</v>
      </c>
      <c r="U219" s="11">
        <v>0</v>
      </c>
      <c r="V219" s="60">
        <v>0</v>
      </c>
      <c r="W219" s="11">
        <v>12000</v>
      </c>
      <c r="X219" s="37">
        <v>0</v>
      </c>
      <c r="Y219" s="63">
        <v>58470.85</v>
      </c>
    </row>
    <row r="220" spans="1:25" ht="12.75">
      <c r="A220" s="227">
        <v>2</v>
      </c>
      <c r="B220" s="228">
        <v>61</v>
      </c>
      <c r="C220" s="228">
        <v>1</v>
      </c>
      <c r="D220" s="16" t="s">
        <v>475</v>
      </c>
      <c r="E220" s="16">
        <v>8</v>
      </c>
      <c r="F220" s="19"/>
      <c r="G220" s="54" t="s">
        <v>481</v>
      </c>
      <c r="H220" s="60">
        <v>1681060</v>
      </c>
      <c r="I220" s="11">
        <v>0</v>
      </c>
      <c r="J220" s="11">
        <v>0</v>
      </c>
      <c r="K220" s="11">
        <v>114000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79000</v>
      </c>
      <c r="T220" s="11">
        <v>0</v>
      </c>
      <c r="U220" s="11">
        <v>0</v>
      </c>
      <c r="V220" s="60">
        <v>35000</v>
      </c>
      <c r="W220" s="11">
        <v>69195</v>
      </c>
      <c r="X220" s="37">
        <v>0</v>
      </c>
      <c r="Y220" s="63">
        <v>1497865</v>
      </c>
    </row>
    <row r="221" spans="1:25" ht="38.25">
      <c r="A221" s="227">
        <v>2</v>
      </c>
      <c r="B221" s="228">
        <v>2</v>
      </c>
      <c r="C221" s="228">
        <v>5</v>
      </c>
      <c r="D221" s="16" t="s">
        <v>475</v>
      </c>
      <c r="E221" s="16">
        <v>8</v>
      </c>
      <c r="F221" s="19"/>
      <c r="G221" s="54" t="s">
        <v>482</v>
      </c>
      <c r="H221" s="60">
        <v>3382912</v>
      </c>
      <c r="I221" s="11">
        <v>0</v>
      </c>
      <c r="J221" s="11">
        <v>0</v>
      </c>
      <c r="K221" s="11">
        <v>3236640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0">
        <v>3236640</v>
      </c>
      <c r="W221" s="11">
        <v>0</v>
      </c>
      <c r="X221" s="37">
        <v>0</v>
      </c>
      <c r="Y221" s="63">
        <v>146272</v>
      </c>
    </row>
    <row r="222" spans="1:25" ht="12.75">
      <c r="A222" s="227">
        <v>2</v>
      </c>
      <c r="B222" s="228">
        <v>8</v>
      </c>
      <c r="C222" s="228">
        <v>6</v>
      </c>
      <c r="D222" s="16" t="s">
        <v>475</v>
      </c>
      <c r="E222" s="16">
        <v>8</v>
      </c>
      <c r="F222" s="19"/>
      <c r="G222" s="54" t="s">
        <v>483</v>
      </c>
      <c r="H222" s="60">
        <v>25000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0">
        <v>0</v>
      </c>
      <c r="W222" s="11">
        <v>0</v>
      </c>
      <c r="X222" s="37">
        <v>0</v>
      </c>
      <c r="Y222" s="63">
        <v>25000</v>
      </c>
    </row>
    <row r="223" spans="1:25" ht="12.75">
      <c r="A223" s="227">
        <v>2</v>
      </c>
      <c r="B223" s="228">
        <v>16</v>
      </c>
      <c r="C223" s="228">
        <v>4</v>
      </c>
      <c r="D223" s="16" t="s">
        <v>475</v>
      </c>
      <c r="E223" s="16">
        <v>8</v>
      </c>
      <c r="F223" s="19"/>
      <c r="G223" s="54" t="s">
        <v>484</v>
      </c>
      <c r="H223" s="60">
        <v>13737263</v>
      </c>
      <c r="I223" s="11">
        <v>0</v>
      </c>
      <c r="J223" s="11">
        <v>0</v>
      </c>
      <c r="K223" s="11">
        <v>2968418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0">
        <v>2968418</v>
      </c>
      <c r="W223" s="11">
        <v>197053</v>
      </c>
      <c r="X223" s="37">
        <v>0</v>
      </c>
      <c r="Y223" s="63">
        <v>10571792</v>
      </c>
    </row>
    <row r="224" spans="1:25" ht="12.75">
      <c r="A224" s="227">
        <v>2</v>
      </c>
      <c r="B224" s="228">
        <v>25</v>
      </c>
      <c r="C224" s="228">
        <v>2</v>
      </c>
      <c r="D224" s="16" t="s">
        <v>475</v>
      </c>
      <c r="E224" s="16">
        <v>8</v>
      </c>
      <c r="F224" s="19"/>
      <c r="G224" s="54" t="s">
        <v>485</v>
      </c>
      <c r="H224" s="60">
        <v>653000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0">
        <v>0</v>
      </c>
      <c r="W224" s="11">
        <v>8077</v>
      </c>
      <c r="X224" s="37">
        <v>0</v>
      </c>
      <c r="Y224" s="63">
        <v>644923</v>
      </c>
    </row>
    <row r="225" spans="1:25" ht="25.5">
      <c r="A225" s="227">
        <v>2</v>
      </c>
      <c r="B225" s="228">
        <v>19</v>
      </c>
      <c r="C225" s="228">
        <v>1</v>
      </c>
      <c r="D225" s="16" t="s">
        <v>475</v>
      </c>
      <c r="E225" s="16">
        <v>8</v>
      </c>
      <c r="F225" s="19"/>
      <c r="G225" s="54" t="s">
        <v>486</v>
      </c>
      <c r="H225" s="60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0">
        <v>0</v>
      </c>
      <c r="W225" s="11">
        <v>0</v>
      </c>
      <c r="X225" s="37">
        <v>0</v>
      </c>
      <c r="Y225" s="63">
        <v>0</v>
      </c>
    </row>
    <row r="226" spans="1:25" ht="12.75">
      <c r="A226" s="227">
        <v>2</v>
      </c>
      <c r="B226" s="228">
        <v>1</v>
      </c>
      <c r="C226" s="228">
        <v>1</v>
      </c>
      <c r="D226" s="16" t="s">
        <v>475</v>
      </c>
      <c r="E226" s="16">
        <v>8</v>
      </c>
      <c r="F226" s="19"/>
      <c r="G226" s="54" t="s">
        <v>487</v>
      </c>
      <c r="H226" s="60">
        <v>54000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0">
        <v>0</v>
      </c>
      <c r="W226" s="11">
        <v>0</v>
      </c>
      <c r="X226" s="37">
        <v>0</v>
      </c>
      <c r="Y226" s="63">
        <v>54000</v>
      </c>
    </row>
    <row r="227" spans="1:25" ht="25.5">
      <c r="A227" s="227">
        <v>2</v>
      </c>
      <c r="B227" s="228">
        <v>17</v>
      </c>
      <c r="C227" s="228">
        <v>4</v>
      </c>
      <c r="D227" s="16" t="s">
        <v>475</v>
      </c>
      <c r="E227" s="16">
        <v>8</v>
      </c>
      <c r="F227" s="19"/>
      <c r="G227" s="54" t="s">
        <v>488</v>
      </c>
      <c r="H227" s="60">
        <v>11754215</v>
      </c>
      <c r="I227" s="11">
        <v>0</v>
      </c>
      <c r="J227" s="11">
        <v>0</v>
      </c>
      <c r="K227" s="11">
        <v>10013850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60">
        <v>10013850</v>
      </c>
      <c r="W227" s="11">
        <v>0</v>
      </c>
      <c r="X227" s="37">
        <v>0</v>
      </c>
      <c r="Y227" s="63">
        <v>1740365</v>
      </c>
    </row>
    <row r="228" spans="1:25" ht="12.75">
      <c r="A228" s="227"/>
      <c r="B228" s="228"/>
      <c r="C228" s="228"/>
      <c r="D228" s="16"/>
      <c r="E228" s="16"/>
      <c r="F228" s="19"/>
      <c r="G228" s="54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0"/>
      <c r="W228" s="11"/>
      <c r="X228" s="37"/>
      <c r="Y228" s="63"/>
    </row>
    <row r="229" spans="1:25" ht="12.75">
      <c r="A229" s="227"/>
      <c r="B229" s="228"/>
      <c r="C229" s="228"/>
      <c r="D229" s="16"/>
      <c r="E229" s="16"/>
      <c r="F229" s="19"/>
      <c r="G229" s="54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0"/>
      <c r="W229" s="11"/>
      <c r="X229" s="37"/>
      <c r="Y229" s="63"/>
    </row>
    <row r="230" spans="1:25" ht="12.75">
      <c r="A230" s="227"/>
      <c r="B230" s="228"/>
      <c r="C230" s="228"/>
      <c r="D230" s="16"/>
      <c r="E230" s="16"/>
      <c r="F230" s="19"/>
      <c r="G230" s="54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0"/>
      <c r="W230" s="11"/>
      <c r="X230" s="37"/>
      <c r="Y230" s="63"/>
    </row>
    <row r="231" spans="1:25" ht="12.75">
      <c r="A231" s="227"/>
      <c r="B231" s="228"/>
      <c r="C231" s="228"/>
      <c r="D231" s="16"/>
      <c r="E231" s="16"/>
      <c r="F231" s="19"/>
      <c r="G231" s="54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0"/>
      <c r="W231" s="11"/>
      <c r="X231" s="37"/>
      <c r="Y231" s="63"/>
    </row>
    <row r="232" spans="1:25" ht="12.75">
      <c r="A232" s="227"/>
      <c r="B232" s="228"/>
      <c r="C232" s="228"/>
      <c r="D232" s="16"/>
      <c r="E232" s="16"/>
      <c r="F232" s="19"/>
      <c r="G232" s="54"/>
      <c r="H232" s="6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0"/>
      <c r="W232" s="11"/>
      <c r="X232" s="37"/>
      <c r="Y232" s="63"/>
    </row>
    <row r="233" spans="1:25" ht="13.5" thickBot="1">
      <c r="A233" s="241"/>
      <c r="B233" s="242"/>
      <c r="C233" s="242"/>
      <c r="D233" s="17"/>
      <c r="E233" s="17"/>
      <c r="F233" s="20"/>
      <c r="G233" s="57"/>
      <c r="H233" s="7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1"/>
      <c r="W233" s="12"/>
      <c r="X233" s="256"/>
      <c r="Y233" s="76"/>
    </row>
  </sheetData>
  <sheetProtection/>
  <mergeCells count="17">
    <mergeCell ref="I8:I9"/>
    <mergeCell ref="K8:K9"/>
    <mergeCell ref="L8:V8"/>
    <mergeCell ref="I7:Y7"/>
    <mergeCell ref="W8:W9"/>
    <mergeCell ref="Y8:Y9"/>
    <mergeCell ref="J8:J9"/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51" t="s">
        <v>88</v>
      </c>
      <c r="P1" s="48"/>
      <c r="Q1" s="50" t="str">
        <f>1!P1</f>
        <v>21.05.2011</v>
      </c>
      <c r="R1" s="48"/>
      <c r="S1" s="48"/>
      <c r="T1" s="48"/>
      <c r="U1" s="48"/>
      <c r="V1" s="48"/>
      <c r="W1" s="48"/>
      <c r="X1" s="48"/>
      <c r="Y1" s="49"/>
    </row>
    <row r="2" spans="1:25" ht="21" customHeight="1">
      <c r="A2" s="375" t="s">
        <v>91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51" t="s">
        <v>89</v>
      </c>
      <c r="P2" s="48"/>
      <c r="Q2" s="50">
        <f>1!P2</f>
        <v>2</v>
      </c>
      <c r="R2" s="48"/>
      <c r="S2" s="48"/>
      <c r="T2" s="48"/>
      <c r="U2" s="48"/>
      <c r="V2" s="48"/>
      <c r="W2" s="48"/>
      <c r="X2" s="48"/>
      <c r="Y2" s="49"/>
    </row>
    <row r="3" spans="1:25" ht="21" customHeight="1">
      <c r="A3" s="376" t="s">
        <v>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51" t="s">
        <v>90</v>
      </c>
      <c r="P3" s="48"/>
      <c r="Q3" s="50" t="str">
        <f>1!P3</f>
        <v>28.05.2013</v>
      </c>
      <c r="R3" s="48"/>
      <c r="S3" s="48"/>
      <c r="T3" s="48"/>
      <c r="U3" s="48"/>
      <c r="V3" s="48"/>
      <c r="W3" s="48"/>
      <c r="X3" s="48"/>
      <c r="Y3" s="49"/>
    </row>
    <row r="5" spans="1:25" s="29" customFormat="1" ht="18">
      <c r="A5" s="28" t="str">
        <f>'Spis tabel'!B9</f>
        <v>Tabela 4. Struktura dochodów własnych budżetów jst woj. dolnośląskiego wg stanu na koniec I kwartału 2013 roku    (wykonanie)</v>
      </c>
      <c r="P5" s="28"/>
      <c r="Y5" s="30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29" customFormat="1" ht="16.5" customHeight="1">
      <c r="A7" s="371" t="s">
        <v>0</v>
      </c>
      <c r="B7" s="362" t="s">
        <v>1</v>
      </c>
      <c r="C7" s="362" t="s">
        <v>2</v>
      </c>
      <c r="D7" s="362" t="s">
        <v>3</v>
      </c>
      <c r="E7" s="362" t="s">
        <v>4</v>
      </c>
      <c r="F7" s="377" t="s">
        <v>5</v>
      </c>
      <c r="G7" s="378"/>
      <c r="H7" s="354" t="s">
        <v>202</v>
      </c>
      <c r="I7" s="418" t="s">
        <v>19</v>
      </c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</row>
    <row r="8" spans="1:25" s="29" customFormat="1" ht="16.5" customHeight="1">
      <c r="A8" s="372"/>
      <c r="B8" s="363"/>
      <c r="C8" s="363"/>
      <c r="D8" s="363"/>
      <c r="E8" s="363"/>
      <c r="F8" s="379"/>
      <c r="G8" s="380"/>
      <c r="H8" s="416"/>
      <c r="I8" s="346" t="s">
        <v>282</v>
      </c>
      <c r="J8" s="346" t="s">
        <v>281</v>
      </c>
      <c r="K8" s="350" t="s">
        <v>52</v>
      </c>
      <c r="L8" s="358" t="s">
        <v>19</v>
      </c>
      <c r="M8" s="358"/>
      <c r="N8" s="358"/>
      <c r="O8" s="358"/>
      <c r="P8" s="358"/>
      <c r="Q8" s="358"/>
      <c r="R8" s="358"/>
      <c r="S8" s="358"/>
      <c r="T8" s="358"/>
      <c r="U8" s="358"/>
      <c r="V8" s="359"/>
      <c r="W8" s="420" t="s">
        <v>203</v>
      </c>
      <c r="X8" s="257" t="s">
        <v>12</v>
      </c>
      <c r="Y8" s="422" t="s">
        <v>204</v>
      </c>
    </row>
    <row r="9" spans="1:25" s="29" customFormat="1" ht="86.25" customHeight="1" thickBot="1">
      <c r="A9" s="373"/>
      <c r="B9" s="364"/>
      <c r="C9" s="364"/>
      <c r="D9" s="364"/>
      <c r="E9" s="364"/>
      <c r="F9" s="381"/>
      <c r="G9" s="382"/>
      <c r="H9" s="417"/>
      <c r="I9" s="347"/>
      <c r="J9" s="347"/>
      <c r="K9" s="347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3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4" t="s">
        <v>61</v>
      </c>
      <c r="W9" s="421"/>
      <c r="X9" s="251" t="s">
        <v>222</v>
      </c>
      <c r="Y9" s="423"/>
    </row>
    <row r="10" spans="1:25" s="29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/>
      <c r="G10" s="26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5">
        <v>23</v>
      </c>
      <c r="Y10" s="27">
        <v>24</v>
      </c>
    </row>
    <row r="11" spans="1:25" s="82" customFormat="1" ht="15">
      <c r="A11" s="222"/>
      <c r="B11" s="222"/>
      <c r="C11" s="222"/>
      <c r="D11" s="90"/>
      <c r="E11" s="90"/>
      <c r="F11" s="91" t="s">
        <v>285</v>
      </c>
      <c r="G11" s="299"/>
      <c r="H11" s="92">
        <v>1993911393.8400002</v>
      </c>
      <c r="I11" s="92">
        <v>564462423</v>
      </c>
      <c r="J11" s="147">
        <v>182824054.6</v>
      </c>
      <c r="K11" s="147">
        <v>778246780.4099998</v>
      </c>
      <c r="L11" s="92">
        <v>453852125.84000003</v>
      </c>
      <c r="M11" s="92">
        <v>45550159.739999995</v>
      </c>
      <c r="N11" s="92">
        <v>24248767.5</v>
      </c>
      <c r="O11" s="92">
        <v>4188359.78</v>
      </c>
      <c r="P11" s="92">
        <v>8644730.829999998</v>
      </c>
      <c r="Q11" s="92">
        <v>14063228.88</v>
      </c>
      <c r="R11" s="92">
        <v>43990192.050000004</v>
      </c>
      <c r="S11" s="92">
        <v>46014228.32</v>
      </c>
      <c r="T11" s="92">
        <v>28250747.81</v>
      </c>
      <c r="U11" s="93">
        <v>27214321.1</v>
      </c>
      <c r="V11" s="92">
        <v>82229918.56</v>
      </c>
      <c r="W11" s="93">
        <v>182619695.64</v>
      </c>
      <c r="X11" s="252">
        <v>92002168.67999999</v>
      </c>
      <c r="Y11" s="220">
        <v>285758440.19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286</v>
      </c>
      <c r="H12" s="88">
        <v>156492238.99</v>
      </c>
      <c r="I12" s="87">
        <v>18330364</v>
      </c>
      <c r="J12" s="87">
        <v>118503637.41</v>
      </c>
      <c r="K12" s="87">
        <v>2881131.19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409605.6</v>
      </c>
      <c r="T12" s="87">
        <v>640200</v>
      </c>
      <c r="U12" s="87">
        <v>0</v>
      </c>
      <c r="V12" s="88">
        <v>1831325.59</v>
      </c>
      <c r="W12" s="87">
        <v>1102463.16</v>
      </c>
      <c r="X12" s="253">
        <v>801999.05</v>
      </c>
      <c r="Y12" s="89">
        <v>15674643.23</v>
      </c>
    </row>
    <row r="13" spans="1:25" s="95" customFormat="1" ht="15">
      <c r="A13" s="225"/>
      <c r="B13" s="226"/>
      <c r="C13" s="226"/>
      <c r="D13" s="96"/>
      <c r="E13" s="96"/>
      <c r="F13" s="97" t="s">
        <v>287</v>
      </c>
      <c r="G13" s="289"/>
      <c r="H13" s="99">
        <v>134659418.38</v>
      </c>
      <c r="I13" s="98">
        <v>67084874</v>
      </c>
      <c r="J13" s="98">
        <v>6510346.590000001</v>
      </c>
      <c r="K13" s="98">
        <v>24962129.740000002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9796989.3</v>
      </c>
      <c r="R13" s="98">
        <v>0</v>
      </c>
      <c r="S13" s="98">
        <v>133773.53999999998</v>
      </c>
      <c r="T13" s="98">
        <v>0</v>
      </c>
      <c r="U13" s="98">
        <v>0</v>
      </c>
      <c r="V13" s="99">
        <v>15031366.9</v>
      </c>
      <c r="W13" s="98">
        <v>3375068.92</v>
      </c>
      <c r="X13" s="254">
        <v>1381684.3900000001</v>
      </c>
      <c r="Y13" s="100">
        <v>32726999.13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60">
        <v>3992683.61</v>
      </c>
      <c r="I14" s="11">
        <v>2733082</v>
      </c>
      <c r="J14" s="11">
        <v>84935.51</v>
      </c>
      <c r="K14" s="11">
        <v>924664.9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458231.5</v>
      </c>
      <c r="R14" s="11">
        <v>0</v>
      </c>
      <c r="S14" s="11">
        <v>10917.71</v>
      </c>
      <c r="T14" s="11">
        <v>0</v>
      </c>
      <c r="U14" s="11">
        <v>0</v>
      </c>
      <c r="V14" s="60">
        <v>455515.69</v>
      </c>
      <c r="W14" s="11">
        <v>2400</v>
      </c>
      <c r="X14" s="37">
        <v>0</v>
      </c>
      <c r="Y14" s="63">
        <v>247601.2</v>
      </c>
    </row>
    <row r="15" spans="1:25" ht="12.75">
      <c r="A15" s="227">
        <v>2</v>
      </c>
      <c r="B15" s="228">
        <v>2</v>
      </c>
      <c r="C15" s="228">
        <v>0</v>
      </c>
      <c r="D15" s="11">
        <v>0</v>
      </c>
      <c r="E15" s="11">
        <v>1</v>
      </c>
      <c r="F15" s="37"/>
      <c r="G15" s="297" t="s">
        <v>289</v>
      </c>
      <c r="H15" s="60">
        <v>5141299.27</v>
      </c>
      <c r="I15" s="11">
        <v>2838434</v>
      </c>
      <c r="J15" s="11">
        <v>121908.65</v>
      </c>
      <c r="K15" s="11">
        <v>678896.71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396829</v>
      </c>
      <c r="R15" s="11">
        <v>0</v>
      </c>
      <c r="S15" s="11">
        <v>3616.79</v>
      </c>
      <c r="T15" s="11">
        <v>0</v>
      </c>
      <c r="U15" s="11">
        <v>0</v>
      </c>
      <c r="V15" s="60">
        <v>278450.92</v>
      </c>
      <c r="W15" s="11">
        <v>71381.63</v>
      </c>
      <c r="X15" s="37">
        <v>14227</v>
      </c>
      <c r="Y15" s="63">
        <v>1430678.28</v>
      </c>
    </row>
    <row r="16" spans="1:25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290</v>
      </c>
      <c r="H16" s="60">
        <v>9407962.52</v>
      </c>
      <c r="I16" s="11">
        <v>4082957</v>
      </c>
      <c r="J16" s="11">
        <v>644774.56</v>
      </c>
      <c r="K16" s="11">
        <v>1964601.01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402463.5</v>
      </c>
      <c r="R16" s="11">
        <v>0</v>
      </c>
      <c r="S16" s="11">
        <v>22041.29</v>
      </c>
      <c r="T16" s="11">
        <v>0</v>
      </c>
      <c r="U16" s="11">
        <v>0</v>
      </c>
      <c r="V16" s="60">
        <v>1540096.22</v>
      </c>
      <c r="W16" s="11">
        <v>142565.74</v>
      </c>
      <c r="X16" s="37">
        <v>52290</v>
      </c>
      <c r="Y16" s="63">
        <v>2573064.21</v>
      </c>
    </row>
    <row r="17" spans="1:25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60">
        <v>2211286.04</v>
      </c>
      <c r="I17" s="11">
        <v>743159</v>
      </c>
      <c r="J17" s="11">
        <v>36921.96</v>
      </c>
      <c r="K17" s="11">
        <v>437939.08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205053.5</v>
      </c>
      <c r="R17" s="11">
        <v>0</v>
      </c>
      <c r="S17" s="11">
        <v>0</v>
      </c>
      <c r="T17" s="11">
        <v>0</v>
      </c>
      <c r="U17" s="11">
        <v>0</v>
      </c>
      <c r="V17" s="60">
        <v>232885.58</v>
      </c>
      <c r="W17" s="11">
        <v>21674.28</v>
      </c>
      <c r="X17" s="37">
        <v>0</v>
      </c>
      <c r="Y17" s="63">
        <v>971591.72</v>
      </c>
    </row>
    <row r="18" spans="1:25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60">
        <v>3245142.11</v>
      </c>
      <c r="I18" s="11">
        <v>1363631</v>
      </c>
      <c r="J18" s="11">
        <v>31096.07</v>
      </c>
      <c r="K18" s="11">
        <v>520392.83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269400.25</v>
      </c>
      <c r="R18" s="11">
        <v>0</v>
      </c>
      <c r="S18" s="11">
        <v>13911.49</v>
      </c>
      <c r="T18" s="11">
        <v>0</v>
      </c>
      <c r="U18" s="11">
        <v>0</v>
      </c>
      <c r="V18" s="60">
        <v>237081.09</v>
      </c>
      <c r="W18" s="11">
        <v>34342.4</v>
      </c>
      <c r="X18" s="37">
        <v>10890</v>
      </c>
      <c r="Y18" s="63">
        <v>1295679.81</v>
      </c>
    </row>
    <row r="19" spans="1:25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60">
        <v>4822967.54</v>
      </c>
      <c r="I19" s="11">
        <v>1859809</v>
      </c>
      <c r="J19" s="11">
        <v>40410.1</v>
      </c>
      <c r="K19" s="11">
        <v>648208.13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329905.75</v>
      </c>
      <c r="R19" s="11">
        <v>0</v>
      </c>
      <c r="S19" s="11">
        <v>665.55</v>
      </c>
      <c r="T19" s="11">
        <v>0</v>
      </c>
      <c r="U19" s="11">
        <v>0</v>
      </c>
      <c r="V19" s="60">
        <v>317636.83</v>
      </c>
      <c r="W19" s="11">
        <v>67833.9</v>
      </c>
      <c r="X19" s="37">
        <v>27500</v>
      </c>
      <c r="Y19" s="63">
        <v>2206706.41</v>
      </c>
    </row>
    <row r="20" spans="1:25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60">
        <v>2382628.57</v>
      </c>
      <c r="I20" s="11">
        <v>1127244</v>
      </c>
      <c r="J20" s="11">
        <v>30288.98</v>
      </c>
      <c r="K20" s="11">
        <v>316706.58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197057.5</v>
      </c>
      <c r="R20" s="11">
        <v>0</v>
      </c>
      <c r="S20" s="11">
        <v>0</v>
      </c>
      <c r="T20" s="11">
        <v>0</v>
      </c>
      <c r="U20" s="11">
        <v>0</v>
      </c>
      <c r="V20" s="60">
        <v>119649.08</v>
      </c>
      <c r="W20" s="11">
        <v>88040.18</v>
      </c>
      <c r="X20" s="37">
        <v>0</v>
      </c>
      <c r="Y20" s="63">
        <v>820348.83</v>
      </c>
    </row>
    <row r="21" spans="1:25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60">
        <v>9667587.43</v>
      </c>
      <c r="I21" s="11">
        <v>4423461</v>
      </c>
      <c r="J21" s="11">
        <v>129222.23</v>
      </c>
      <c r="K21" s="11">
        <v>782171.35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673997.25</v>
      </c>
      <c r="R21" s="11">
        <v>0</v>
      </c>
      <c r="S21" s="11">
        <v>777.34</v>
      </c>
      <c r="T21" s="11">
        <v>0</v>
      </c>
      <c r="U21" s="11">
        <v>0</v>
      </c>
      <c r="V21" s="60">
        <v>107396.76</v>
      </c>
      <c r="W21" s="11">
        <v>180689.73</v>
      </c>
      <c r="X21" s="37">
        <v>140.9</v>
      </c>
      <c r="Y21" s="63">
        <v>4152043.12</v>
      </c>
    </row>
    <row r="22" spans="1:25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60">
        <v>5666580.75</v>
      </c>
      <c r="I22" s="11">
        <v>1605674</v>
      </c>
      <c r="J22" s="11">
        <v>66761.28</v>
      </c>
      <c r="K22" s="11">
        <v>938565.03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335977.5</v>
      </c>
      <c r="R22" s="11">
        <v>0</v>
      </c>
      <c r="S22" s="11">
        <v>3022.09</v>
      </c>
      <c r="T22" s="11">
        <v>0</v>
      </c>
      <c r="U22" s="11">
        <v>0</v>
      </c>
      <c r="V22" s="60">
        <v>599565.44</v>
      </c>
      <c r="W22" s="11">
        <v>207366.69</v>
      </c>
      <c r="X22" s="37">
        <v>0</v>
      </c>
      <c r="Y22" s="63">
        <v>2848213.75</v>
      </c>
    </row>
    <row r="23" spans="1:25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60">
        <v>2702819.93</v>
      </c>
      <c r="I23" s="11">
        <v>1587486</v>
      </c>
      <c r="J23" s="11">
        <v>60168.99</v>
      </c>
      <c r="K23" s="11">
        <v>520808.03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295086</v>
      </c>
      <c r="R23" s="11">
        <v>0</v>
      </c>
      <c r="S23" s="11">
        <v>6455.64</v>
      </c>
      <c r="T23" s="11">
        <v>0</v>
      </c>
      <c r="U23" s="11">
        <v>0</v>
      </c>
      <c r="V23" s="60">
        <v>219266.39</v>
      </c>
      <c r="W23" s="11">
        <v>82419.86</v>
      </c>
      <c r="X23" s="37">
        <v>37423.11</v>
      </c>
      <c r="Y23" s="63">
        <v>451937.05</v>
      </c>
    </row>
    <row r="24" spans="1:25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60">
        <v>9543034.64</v>
      </c>
      <c r="I24" s="11">
        <v>6030308</v>
      </c>
      <c r="J24" s="11">
        <v>1170676.35</v>
      </c>
      <c r="K24" s="11">
        <v>782923.57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578389.33</v>
      </c>
      <c r="R24" s="11">
        <v>0</v>
      </c>
      <c r="S24" s="11">
        <v>13483.65</v>
      </c>
      <c r="T24" s="11">
        <v>0</v>
      </c>
      <c r="U24" s="11">
        <v>0</v>
      </c>
      <c r="V24" s="60">
        <v>191050.59</v>
      </c>
      <c r="W24" s="11">
        <v>113893.22</v>
      </c>
      <c r="X24" s="37">
        <v>56037.71</v>
      </c>
      <c r="Y24" s="63">
        <v>1445233.5</v>
      </c>
    </row>
    <row r="25" spans="1:25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60">
        <v>2488456.55</v>
      </c>
      <c r="I25" s="11">
        <v>1047540</v>
      </c>
      <c r="J25" s="11">
        <v>16692.55</v>
      </c>
      <c r="K25" s="11">
        <v>475927.42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217261.96</v>
      </c>
      <c r="R25" s="11">
        <v>0</v>
      </c>
      <c r="S25" s="11">
        <v>1228.55</v>
      </c>
      <c r="T25" s="11">
        <v>0</v>
      </c>
      <c r="U25" s="11">
        <v>0</v>
      </c>
      <c r="V25" s="60">
        <v>257436.91</v>
      </c>
      <c r="W25" s="11">
        <v>62705.2</v>
      </c>
      <c r="X25" s="37">
        <v>534.36</v>
      </c>
      <c r="Y25" s="63">
        <v>885591.38</v>
      </c>
    </row>
    <row r="26" spans="1:25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60">
        <v>3195581.65</v>
      </c>
      <c r="I26" s="11">
        <v>957685</v>
      </c>
      <c r="J26" s="11">
        <v>18003.5</v>
      </c>
      <c r="K26" s="11">
        <v>640086.57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218947.12</v>
      </c>
      <c r="R26" s="11">
        <v>0</v>
      </c>
      <c r="S26" s="11">
        <v>3328.41</v>
      </c>
      <c r="T26" s="11">
        <v>0</v>
      </c>
      <c r="U26" s="11">
        <v>0</v>
      </c>
      <c r="V26" s="60">
        <v>417811.04</v>
      </c>
      <c r="W26" s="11">
        <v>86891.18</v>
      </c>
      <c r="X26" s="37">
        <v>3358.5</v>
      </c>
      <c r="Y26" s="63">
        <v>1492915.4</v>
      </c>
    </row>
    <row r="27" spans="1:25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60">
        <v>7506174.47</v>
      </c>
      <c r="I27" s="11">
        <v>3418057</v>
      </c>
      <c r="J27" s="11">
        <v>190460.21</v>
      </c>
      <c r="K27" s="11">
        <v>1833882.13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527773.3</v>
      </c>
      <c r="R27" s="11">
        <v>0</v>
      </c>
      <c r="S27" s="11">
        <v>448.8</v>
      </c>
      <c r="T27" s="11">
        <v>0</v>
      </c>
      <c r="U27" s="11">
        <v>0</v>
      </c>
      <c r="V27" s="60">
        <v>1305660.03</v>
      </c>
      <c r="W27" s="11">
        <v>222742.08</v>
      </c>
      <c r="X27" s="37">
        <v>14560.9</v>
      </c>
      <c r="Y27" s="63">
        <v>1841033.05</v>
      </c>
    </row>
    <row r="28" spans="1:25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60">
        <v>5058547.71</v>
      </c>
      <c r="I28" s="11">
        <v>2869687</v>
      </c>
      <c r="J28" s="11">
        <v>141602.74</v>
      </c>
      <c r="K28" s="11">
        <v>686334.46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390598.67</v>
      </c>
      <c r="R28" s="11">
        <v>0</v>
      </c>
      <c r="S28" s="11">
        <v>4550.29</v>
      </c>
      <c r="T28" s="11">
        <v>0</v>
      </c>
      <c r="U28" s="11">
        <v>0</v>
      </c>
      <c r="V28" s="60">
        <v>291185.5</v>
      </c>
      <c r="W28" s="11">
        <v>72925.62</v>
      </c>
      <c r="X28" s="37">
        <v>618.95</v>
      </c>
      <c r="Y28" s="63">
        <v>1287997.89</v>
      </c>
    </row>
    <row r="29" spans="1:25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60">
        <v>6157410.52</v>
      </c>
      <c r="I29" s="11">
        <v>2805614</v>
      </c>
      <c r="J29" s="11">
        <v>2248202.63</v>
      </c>
      <c r="K29" s="11">
        <v>719102.66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329402.77</v>
      </c>
      <c r="R29" s="11">
        <v>0</v>
      </c>
      <c r="S29" s="11">
        <v>0</v>
      </c>
      <c r="T29" s="11">
        <v>0</v>
      </c>
      <c r="U29" s="11">
        <v>0</v>
      </c>
      <c r="V29" s="60">
        <v>389699.89</v>
      </c>
      <c r="W29" s="11">
        <v>26413.42</v>
      </c>
      <c r="X29" s="37">
        <v>13410.2</v>
      </c>
      <c r="Y29" s="63">
        <v>358077.81</v>
      </c>
    </row>
    <row r="30" spans="1:25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60">
        <v>2217937.89</v>
      </c>
      <c r="I30" s="11">
        <v>1161862</v>
      </c>
      <c r="J30" s="11">
        <v>101422.57</v>
      </c>
      <c r="K30" s="11">
        <v>528889.52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238533</v>
      </c>
      <c r="R30" s="11">
        <v>0</v>
      </c>
      <c r="S30" s="11">
        <v>2622.09</v>
      </c>
      <c r="T30" s="11">
        <v>0</v>
      </c>
      <c r="U30" s="11">
        <v>0</v>
      </c>
      <c r="V30" s="60">
        <v>287734.43</v>
      </c>
      <c r="W30" s="11">
        <v>94222.91</v>
      </c>
      <c r="X30" s="37">
        <v>66395.4</v>
      </c>
      <c r="Y30" s="63">
        <v>331540.89</v>
      </c>
    </row>
    <row r="31" spans="1:25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60">
        <v>2635065.61</v>
      </c>
      <c r="I31" s="11">
        <v>1667315</v>
      </c>
      <c r="J31" s="11">
        <v>123593.37</v>
      </c>
      <c r="K31" s="11">
        <v>676758.64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284483.75</v>
      </c>
      <c r="R31" s="11">
        <v>0</v>
      </c>
      <c r="S31" s="11">
        <v>0</v>
      </c>
      <c r="T31" s="11">
        <v>0</v>
      </c>
      <c r="U31" s="11">
        <v>0</v>
      </c>
      <c r="V31" s="60">
        <v>392274.89</v>
      </c>
      <c r="W31" s="11">
        <v>65790.2</v>
      </c>
      <c r="X31" s="37">
        <v>7340.31</v>
      </c>
      <c r="Y31" s="63">
        <v>101608.4</v>
      </c>
    </row>
    <row r="32" spans="1:25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60">
        <v>9285278.16</v>
      </c>
      <c r="I32" s="11">
        <v>5564869</v>
      </c>
      <c r="J32" s="11">
        <v>198685.48</v>
      </c>
      <c r="K32" s="11">
        <v>1701550.32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688446.75</v>
      </c>
      <c r="R32" s="11">
        <v>0</v>
      </c>
      <c r="S32" s="11">
        <v>140.92</v>
      </c>
      <c r="T32" s="11">
        <v>0</v>
      </c>
      <c r="U32" s="11">
        <v>0</v>
      </c>
      <c r="V32" s="60">
        <v>1012962.65</v>
      </c>
      <c r="W32" s="11">
        <v>91269.99</v>
      </c>
      <c r="X32" s="37">
        <v>46987.21</v>
      </c>
      <c r="Y32" s="63">
        <v>1728903.37</v>
      </c>
    </row>
    <row r="33" spans="1:25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60">
        <v>5487167.54</v>
      </c>
      <c r="I33" s="11">
        <v>2732082</v>
      </c>
      <c r="J33" s="11">
        <v>65539.93</v>
      </c>
      <c r="K33" s="11">
        <v>725804.69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455941.5</v>
      </c>
      <c r="R33" s="11">
        <v>0</v>
      </c>
      <c r="S33" s="11">
        <v>0</v>
      </c>
      <c r="T33" s="11">
        <v>0</v>
      </c>
      <c r="U33" s="11">
        <v>0</v>
      </c>
      <c r="V33" s="60">
        <v>269863.19</v>
      </c>
      <c r="W33" s="11">
        <v>32287.44</v>
      </c>
      <c r="X33" s="37">
        <v>0</v>
      </c>
      <c r="Y33" s="63">
        <v>1931453.48</v>
      </c>
    </row>
    <row r="34" spans="1:25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60">
        <v>3134440.5</v>
      </c>
      <c r="I34" s="11">
        <v>2017603</v>
      </c>
      <c r="J34" s="11">
        <v>19688.9</v>
      </c>
      <c r="K34" s="11">
        <v>405401.08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257035.2</v>
      </c>
      <c r="R34" s="11">
        <v>0</v>
      </c>
      <c r="S34" s="11">
        <v>0</v>
      </c>
      <c r="T34" s="11">
        <v>0</v>
      </c>
      <c r="U34" s="11">
        <v>0</v>
      </c>
      <c r="V34" s="60">
        <v>148365.88</v>
      </c>
      <c r="W34" s="11">
        <v>97303.11</v>
      </c>
      <c r="X34" s="37">
        <v>0</v>
      </c>
      <c r="Y34" s="63">
        <v>594444.41</v>
      </c>
    </row>
    <row r="35" spans="1:25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60">
        <v>2477950.41</v>
      </c>
      <c r="I35" s="11">
        <v>1366380</v>
      </c>
      <c r="J35" s="11">
        <v>32985.03</v>
      </c>
      <c r="K35" s="11">
        <v>574045.14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223759.61</v>
      </c>
      <c r="R35" s="11">
        <v>0</v>
      </c>
      <c r="S35" s="11">
        <v>0</v>
      </c>
      <c r="T35" s="11">
        <v>0</v>
      </c>
      <c r="U35" s="11">
        <v>0</v>
      </c>
      <c r="V35" s="60">
        <v>350285.53</v>
      </c>
      <c r="W35" s="11">
        <v>37314.74</v>
      </c>
      <c r="X35" s="37">
        <v>0</v>
      </c>
      <c r="Y35" s="63">
        <v>467225.5</v>
      </c>
    </row>
    <row r="36" spans="1:25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60">
        <v>9717500.21</v>
      </c>
      <c r="I36" s="11">
        <v>6377216</v>
      </c>
      <c r="J36" s="11">
        <v>346647.23</v>
      </c>
      <c r="K36" s="11">
        <v>2367056.92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813600</v>
      </c>
      <c r="R36" s="11">
        <v>0</v>
      </c>
      <c r="S36" s="11">
        <v>35.5</v>
      </c>
      <c r="T36" s="11">
        <v>0</v>
      </c>
      <c r="U36" s="11">
        <v>0</v>
      </c>
      <c r="V36" s="60">
        <v>1553421.42</v>
      </c>
      <c r="W36" s="11">
        <v>91394.83</v>
      </c>
      <c r="X36" s="37">
        <v>0</v>
      </c>
      <c r="Y36" s="63">
        <v>535185.23</v>
      </c>
    </row>
    <row r="37" spans="1:25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60">
        <v>5259574.49</v>
      </c>
      <c r="I37" s="11">
        <v>1808053</v>
      </c>
      <c r="J37" s="11">
        <v>132908.33</v>
      </c>
      <c r="K37" s="11">
        <v>2480661.08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324005.82</v>
      </c>
      <c r="R37" s="11">
        <v>0</v>
      </c>
      <c r="S37" s="11">
        <v>17607.95</v>
      </c>
      <c r="T37" s="11">
        <v>0</v>
      </c>
      <c r="U37" s="11">
        <v>0</v>
      </c>
      <c r="V37" s="60">
        <v>2139047.31</v>
      </c>
      <c r="W37" s="11">
        <v>271076.17</v>
      </c>
      <c r="X37" s="37">
        <v>203274.07</v>
      </c>
      <c r="Y37" s="63">
        <v>566875.91</v>
      </c>
    </row>
    <row r="38" spans="1:25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60">
        <v>8680022.6</v>
      </c>
      <c r="I38" s="11">
        <v>3658279</v>
      </c>
      <c r="J38" s="11">
        <v>431132.87</v>
      </c>
      <c r="K38" s="11">
        <v>2246374.22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456521.77</v>
      </c>
      <c r="R38" s="11">
        <v>0</v>
      </c>
      <c r="S38" s="11">
        <v>21510.78</v>
      </c>
      <c r="T38" s="11">
        <v>0</v>
      </c>
      <c r="U38" s="11">
        <v>0</v>
      </c>
      <c r="V38" s="60">
        <v>1768341.67</v>
      </c>
      <c r="W38" s="11">
        <v>432448.37</v>
      </c>
      <c r="X38" s="37">
        <v>214526.77</v>
      </c>
      <c r="Y38" s="63">
        <v>1911788.14</v>
      </c>
    </row>
    <row r="39" spans="1:25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313</v>
      </c>
      <c r="H39" s="60">
        <v>2574317.66</v>
      </c>
      <c r="I39" s="11">
        <v>1237387</v>
      </c>
      <c r="J39" s="11">
        <v>25616.57</v>
      </c>
      <c r="K39" s="11">
        <v>384377.67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228287</v>
      </c>
      <c r="R39" s="11">
        <v>0</v>
      </c>
      <c r="S39" s="11">
        <v>7408.7</v>
      </c>
      <c r="T39" s="11">
        <v>0</v>
      </c>
      <c r="U39" s="11">
        <v>0</v>
      </c>
      <c r="V39" s="60">
        <v>148681.97</v>
      </c>
      <c r="W39" s="11">
        <v>677676.03</v>
      </c>
      <c r="X39" s="37">
        <v>612169</v>
      </c>
      <c r="Y39" s="63">
        <v>249260.39</v>
      </c>
    </row>
    <row r="40" spans="1:25" s="95" customFormat="1" ht="15">
      <c r="A40" s="231"/>
      <c r="B40" s="232"/>
      <c r="C40" s="232"/>
      <c r="D40" s="101"/>
      <c r="E40" s="101"/>
      <c r="F40" s="102" t="s">
        <v>314</v>
      </c>
      <c r="G40" s="291"/>
      <c r="H40" s="104">
        <v>776170759.6800001</v>
      </c>
      <c r="I40" s="103">
        <v>234656882</v>
      </c>
      <c r="J40" s="103">
        <v>26939214.590000004</v>
      </c>
      <c r="K40" s="103">
        <v>241624457.28000003</v>
      </c>
      <c r="L40" s="103">
        <v>143039775.25</v>
      </c>
      <c r="M40" s="103">
        <v>871820.61</v>
      </c>
      <c r="N40" s="103">
        <v>8872720.870000001</v>
      </c>
      <c r="O40" s="103">
        <v>2376546.61</v>
      </c>
      <c r="P40" s="103">
        <v>4402766.84</v>
      </c>
      <c r="Q40" s="103">
        <v>4266239.58</v>
      </c>
      <c r="R40" s="103">
        <v>0</v>
      </c>
      <c r="S40" s="103">
        <v>31949447.92</v>
      </c>
      <c r="T40" s="103">
        <v>9806447.129999999</v>
      </c>
      <c r="U40" s="103">
        <v>13119073.290000001</v>
      </c>
      <c r="V40" s="104">
        <v>22919619.18</v>
      </c>
      <c r="W40" s="103">
        <v>109222169.4</v>
      </c>
      <c r="X40" s="255">
        <v>55617819.08</v>
      </c>
      <c r="Y40" s="105">
        <v>163728036.41</v>
      </c>
    </row>
    <row r="41" spans="1:25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60">
        <v>46182602.57</v>
      </c>
      <c r="I41" s="11">
        <v>15216609</v>
      </c>
      <c r="J41" s="11">
        <v>1653880.12</v>
      </c>
      <c r="K41" s="11">
        <v>19746960.93</v>
      </c>
      <c r="L41" s="11">
        <v>11523938.07</v>
      </c>
      <c r="M41" s="11">
        <v>63746.33</v>
      </c>
      <c r="N41" s="11">
        <v>475132.72</v>
      </c>
      <c r="O41" s="11">
        <v>67884.54</v>
      </c>
      <c r="P41" s="11">
        <v>341825.92</v>
      </c>
      <c r="Q41" s="11">
        <v>338396.95</v>
      </c>
      <c r="R41" s="11">
        <v>0</v>
      </c>
      <c r="S41" s="11">
        <v>3236052.96</v>
      </c>
      <c r="T41" s="11">
        <v>825420.84</v>
      </c>
      <c r="U41" s="11">
        <v>638492.96</v>
      </c>
      <c r="V41" s="60">
        <v>2236069.64</v>
      </c>
      <c r="W41" s="11">
        <v>3540229.36</v>
      </c>
      <c r="X41" s="37">
        <v>2379931.31</v>
      </c>
      <c r="Y41" s="63">
        <v>6024923.16</v>
      </c>
    </row>
    <row r="42" spans="1:25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60">
        <v>55325181.94</v>
      </c>
      <c r="I42" s="11">
        <v>19652293</v>
      </c>
      <c r="J42" s="11">
        <v>2764226.1</v>
      </c>
      <c r="K42" s="11">
        <v>25001915.18</v>
      </c>
      <c r="L42" s="11">
        <v>17157972.6</v>
      </c>
      <c r="M42" s="11">
        <v>103737.63</v>
      </c>
      <c r="N42" s="11">
        <v>889784.61</v>
      </c>
      <c r="O42" s="11">
        <v>57953.35</v>
      </c>
      <c r="P42" s="11">
        <v>461784.82</v>
      </c>
      <c r="Q42" s="11">
        <v>489691.19</v>
      </c>
      <c r="R42" s="11">
        <v>0</v>
      </c>
      <c r="S42" s="11">
        <v>2001556.66</v>
      </c>
      <c r="T42" s="11">
        <v>976167.07</v>
      </c>
      <c r="U42" s="11">
        <v>967840.5</v>
      </c>
      <c r="V42" s="60">
        <v>1895426.75</v>
      </c>
      <c r="W42" s="11">
        <v>3915342.2</v>
      </c>
      <c r="X42" s="37">
        <v>3394993.79</v>
      </c>
      <c r="Y42" s="63">
        <v>3991405.46</v>
      </c>
    </row>
    <row r="43" spans="1:25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317</v>
      </c>
      <c r="H43" s="60">
        <v>59021550.73</v>
      </c>
      <c r="I43" s="11">
        <v>19713574</v>
      </c>
      <c r="J43" s="11">
        <v>1726051.73</v>
      </c>
      <c r="K43" s="11">
        <v>21125921.31</v>
      </c>
      <c r="L43" s="11">
        <v>15031879.33</v>
      </c>
      <c r="M43" s="11">
        <v>49030.41</v>
      </c>
      <c r="N43" s="11">
        <v>965004.63</v>
      </c>
      <c r="O43" s="11">
        <v>108102.38</v>
      </c>
      <c r="P43" s="11">
        <v>492914.53</v>
      </c>
      <c r="Q43" s="11">
        <v>442566.5</v>
      </c>
      <c r="R43" s="11">
        <v>0</v>
      </c>
      <c r="S43" s="11">
        <v>768201.98</v>
      </c>
      <c r="T43" s="11">
        <v>1084669.04</v>
      </c>
      <c r="U43" s="11">
        <v>708624.68</v>
      </c>
      <c r="V43" s="60">
        <v>1474927.83</v>
      </c>
      <c r="W43" s="11">
        <v>10543971.06</v>
      </c>
      <c r="X43" s="37">
        <v>1468361.62</v>
      </c>
      <c r="Y43" s="63">
        <v>5912032.63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318</v>
      </c>
      <c r="H44" s="283">
        <v>615641424.44</v>
      </c>
      <c r="I44" s="282">
        <v>180074406</v>
      </c>
      <c r="J44" s="282">
        <v>20795056.64</v>
      </c>
      <c r="K44" s="282">
        <v>175749659.86</v>
      </c>
      <c r="L44" s="282">
        <v>99325985.25</v>
      </c>
      <c r="M44" s="282">
        <v>655306.24</v>
      </c>
      <c r="N44" s="282">
        <v>6542798.91</v>
      </c>
      <c r="O44" s="282">
        <v>2142606.34</v>
      </c>
      <c r="P44" s="282">
        <v>3106241.57</v>
      </c>
      <c r="Q44" s="282">
        <v>2995584.94</v>
      </c>
      <c r="R44" s="282">
        <v>0</v>
      </c>
      <c r="S44" s="282">
        <v>25943636.32</v>
      </c>
      <c r="T44" s="282">
        <v>6920190.18</v>
      </c>
      <c r="U44" s="282">
        <v>10804115.15</v>
      </c>
      <c r="V44" s="283">
        <v>17313194.96</v>
      </c>
      <c r="W44" s="282">
        <v>91222626.78</v>
      </c>
      <c r="X44" s="311">
        <v>48374532.36</v>
      </c>
      <c r="Y44" s="285">
        <v>147799675.16</v>
      </c>
    </row>
    <row r="45" spans="1:25" s="95" customFormat="1" ht="15">
      <c r="A45" s="231"/>
      <c r="B45" s="232"/>
      <c r="C45" s="232"/>
      <c r="D45" s="101"/>
      <c r="E45" s="101"/>
      <c r="F45" s="102" t="s">
        <v>319</v>
      </c>
      <c r="G45" s="291"/>
      <c r="H45" s="104">
        <v>926588976.7900002</v>
      </c>
      <c r="I45" s="103">
        <v>244390303</v>
      </c>
      <c r="J45" s="103">
        <v>30870856.009999998</v>
      </c>
      <c r="K45" s="103">
        <v>508779062.19999987</v>
      </c>
      <c r="L45" s="103">
        <v>310812350.59000003</v>
      </c>
      <c r="M45" s="103">
        <v>44678339.129999995</v>
      </c>
      <c r="N45" s="103">
        <v>15376046.63</v>
      </c>
      <c r="O45" s="103">
        <v>1811813.17</v>
      </c>
      <c r="P45" s="103">
        <v>4241963.989999999</v>
      </c>
      <c r="Q45" s="103">
        <v>0</v>
      </c>
      <c r="R45" s="103">
        <v>43990192.050000004</v>
      </c>
      <c r="S45" s="103">
        <v>13521401.259999998</v>
      </c>
      <c r="T45" s="103">
        <v>17804100.68</v>
      </c>
      <c r="U45" s="103">
        <v>14095247.81</v>
      </c>
      <c r="V45" s="104">
        <v>42447606.89000001</v>
      </c>
      <c r="W45" s="103">
        <v>68919994.16</v>
      </c>
      <c r="X45" s="255">
        <v>34200666.16</v>
      </c>
      <c r="Y45" s="105">
        <v>73628761.42</v>
      </c>
    </row>
    <row r="46" spans="1:25" s="95" customFormat="1" ht="15">
      <c r="A46" s="231"/>
      <c r="B46" s="232"/>
      <c r="C46" s="232"/>
      <c r="D46" s="101"/>
      <c r="E46" s="101"/>
      <c r="F46" s="102" t="s">
        <v>320</v>
      </c>
      <c r="G46" s="291"/>
      <c r="H46" s="104">
        <v>321398760.8</v>
      </c>
      <c r="I46" s="103">
        <v>100528847</v>
      </c>
      <c r="J46" s="103">
        <v>12237989.950000001</v>
      </c>
      <c r="K46" s="103">
        <v>144637750.22999996</v>
      </c>
      <c r="L46" s="103">
        <v>96354834.82000004</v>
      </c>
      <c r="M46" s="103">
        <v>1381396.1199999994</v>
      </c>
      <c r="N46" s="103">
        <v>4290036.399999999</v>
      </c>
      <c r="O46" s="103">
        <v>877576.2599999999</v>
      </c>
      <c r="P46" s="103">
        <v>2485364.4299999992</v>
      </c>
      <c r="Q46" s="103">
        <v>0</v>
      </c>
      <c r="R46" s="103">
        <v>2332162.3399999994</v>
      </c>
      <c r="S46" s="103">
        <v>9310479.829999998</v>
      </c>
      <c r="T46" s="103">
        <v>7713138.11</v>
      </c>
      <c r="U46" s="103">
        <v>5284845.72</v>
      </c>
      <c r="V46" s="104">
        <v>14607916.200000003</v>
      </c>
      <c r="W46" s="103">
        <v>38605625.96</v>
      </c>
      <c r="X46" s="255">
        <v>19114750.14</v>
      </c>
      <c r="Y46" s="105">
        <v>25388547.66</v>
      </c>
    </row>
    <row r="47" spans="1:25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60">
        <v>10809832.35</v>
      </c>
      <c r="I47" s="11">
        <v>3068575</v>
      </c>
      <c r="J47" s="11">
        <v>247893.11</v>
      </c>
      <c r="K47" s="11">
        <v>3278499.8</v>
      </c>
      <c r="L47" s="11">
        <v>2458457.74</v>
      </c>
      <c r="M47" s="11">
        <v>108459.58</v>
      </c>
      <c r="N47" s="11">
        <v>56808.12</v>
      </c>
      <c r="O47" s="11">
        <v>16476.87</v>
      </c>
      <c r="P47" s="11">
        <v>19385.72</v>
      </c>
      <c r="Q47" s="11">
        <v>0</v>
      </c>
      <c r="R47" s="11">
        <v>0</v>
      </c>
      <c r="S47" s="11">
        <v>172502.05</v>
      </c>
      <c r="T47" s="11">
        <v>176072.35</v>
      </c>
      <c r="U47" s="11">
        <v>134668.27</v>
      </c>
      <c r="V47" s="60">
        <v>135669.1</v>
      </c>
      <c r="W47" s="11">
        <v>2496250.85</v>
      </c>
      <c r="X47" s="37">
        <v>406392.73</v>
      </c>
      <c r="Y47" s="63">
        <v>1718613.59</v>
      </c>
    </row>
    <row r="48" spans="1:25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60">
        <v>5666054.57</v>
      </c>
      <c r="I48" s="11">
        <v>1726821</v>
      </c>
      <c r="J48" s="11">
        <v>18899.53</v>
      </c>
      <c r="K48" s="11">
        <v>1714227.72</v>
      </c>
      <c r="L48" s="11">
        <v>1233962.3</v>
      </c>
      <c r="M48" s="11">
        <v>20140.86</v>
      </c>
      <c r="N48" s="11">
        <v>84905.4</v>
      </c>
      <c r="O48" s="11">
        <v>943</v>
      </c>
      <c r="P48" s="11">
        <v>6939.89</v>
      </c>
      <c r="Q48" s="11">
        <v>0</v>
      </c>
      <c r="R48" s="11">
        <v>1566.6</v>
      </c>
      <c r="S48" s="11">
        <v>52574.95</v>
      </c>
      <c r="T48" s="11">
        <v>115819.1</v>
      </c>
      <c r="U48" s="11">
        <v>38170.3</v>
      </c>
      <c r="V48" s="60">
        <v>159205.32</v>
      </c>
      <c r="W48" s="11">
        <v>1674909.45</v>
      </c>
      <c r="X48" s="37">
        <v>154599.23</v>
      </c>
      <c r="Y48" s="63">
        <v>531196.87</v>
      </c>
    </row>
    <row r="49" spans="1:25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60">
        <v>20087104.33</v>
      </c>
      <c r="I49" s="11">
        <v>5498830</v>
      </c>
      <c r="J49" s="11">
        <v>327587.2</v>
      </c>
      <c r="K49" s="11">
        <v>9080689.54</v>
      </c>
      <c r="L49" s="11">
        <v>6391778.04</v>
      </c>
      <c r="M49" s="11">
        <v>14028.3</v>
      </c>
      <c r="N49" s="11">
        <v>583970.18</v>
      </c>
      <c r="O49" s="11">
        <v>28023.05</v>
      </c>
      <c r="P49" s="11">
        <v>245952.71</v>
      </c>
      <c r="Q49" s="11">
        <v>0</v>
      </c>
      <c r="R49" s="11">
        <v>5904.27</v>
      </c>
      <c r="S49" s="11">
        <v>776434.2</v>
      </c>
      <c r="T49" s="11">
        <v>465752.76</v>
      </c>
      <c r="U49" s="11">
        <v>329210.16</v>
      </c>
      <c r="V49" s="60">
        <v>239635.87</v>
      </c>
      <c r="W49" s="11">
        <v>3605270.31</v>
      </c>
      <c r="X49" s="37">
        <v>1545855.85</v>
      </c>
      <c r="Y49" s="63">
        <v>1574727.28</v>
      </c>
    </row>
    <row r="50" spans="1:25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60">
        <v>4745628.63</v>
      </c>
      <c r="I50" s="11">
        <v>1589714</v>
      </c>
      <c r="J50" s="11">
        <v>216200.48</v>
      </c>
      <c r="K50" s="11">
        <v>2109801.9</v>
      </c>
      <c r="L50" s="11">
        <v>1451987.89</v>
      </c>
      <c r="M50" s="11">
        <v>12791.8</v>
      </c>
      <c r="N50" s="11">
        <v>122655</v>
      </c>
      <c r="O50" s="11">
        <v>5413.28</v>
      </c>
      <c r="P50" s="11">
        <v>10478.99</v>
      </c>
      <c r="Q50" s="11">
        <v>0</v>
      </c>
      <c r="R50" s="11">
        <v>0</v>
      </c>
      <c r="S50" s="11">
        <v>64475.01</v>
      </c>
      <c r="T50" s="11">
        <v>126909.65</v>
      </c>
      <c r="U50" s="11">
        <v>111241.01</v>
      </c>
      <c r="V50" s="60">
        <v>203849.27</v>
      </c>
      <c r="W50" s="11">
        <v>385344.46</v>
      </c>
      <c r="X50" s="37">
        <v>326510.4</v>
      </c>
      <c r="Y50" s="63">
        <v>444567.79</v>
      </c>
    </row>
    <row r="51" spans="1:25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325</v>
      </c>
      <c r="H51" s="60">
        <v>2729862.26</v>
      </c>
      <c r="I51" s="11">
        <v>476798</v>
      </c>
      <c r="J51" s="11">
        <v>22610.83</v>
      </c>
      <c r="K51" s="11">
        <v>1569716.71</v>
      </c>
      <c r="L51" s="11">
        <v>1110765.89</v>
      </c>
      <c r="M51" s="11">
        <v>808</v>
      </c>
      <c r="N51" s="11">
        <v>5585.9</v>
      </c>
      <c r="O51" s="11">
        <v>20000</v>
      </c>
      <c r="P51" s="11">
        <v>7841</v>
      </c>
      <c r="Q51" s="11">
        <v>0</v>
      </c>
      <c r="R51" s="11">
        <v>2341.2</v>
      </c>
      <c r="S51" s="11">
        <v>50085.35</v>
      </c>
      <c r="T51" s="11">
        <v>117267.9</v>
      </c>
      <c r="U51" s="11">
        <v>39780</v>
      </c>
      <c r="V51" s="60">
        <v>215241.47</v>
      </c>
      <c r="W51" s="11">
        <v>190072.14</v>
      </c>
      <c r="X51" s="37">
        <v>134827.26</v>
      </c>
      <c r="Y51" s="63">
        <v>470664.58</v>
      </c>
    </row>
    <row r="52" spans="1:25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326</v>
      </c>
      <c r="H52" s="60">
        <v>14515970.54</v>
      </c>
      <c r="I52" s="11">
        <v>4128277</v>
      </c>
      <c r="J52" s="11">
        <v>301014.53</v>
      </c>
      <c r="K52" s="11">
        <v>6596192.14</v>
      </c>
      <c r="L52" s="11">
        <v>4414406.69</v>
      </c>
      <c r="M52" s="11">
        <v>86233.7</v>
      </c>
      <c r="N52" s="11">
        <v>227299.74</v>
      </c>
      <c r="O52" s="11">
        <v>18332.27</v>
      </c>
      <c r="P52" s="11">
        <v>193492.7</v>
      </c>
      <c r="Q52" s="11">
        <v>0</v>
      </c>
      <c r="R52" s="11">
        <v>0</v>
      </c>
      <c r="S52" s="11">
        <v>754368.13</v>
      </c>
      <c r="T52" s="11">
        <v>356572.08</v>
      </c>
      <c r="U52" s="11">
        <v>170286.75</v>
      </c>
      <c r="V52" s="60">
        <v>375200.08</v>
      </c>
      <c r="W52" s="11">
        <v>2490504.89</v>
      </c>
      <c r="X52" s="37">
        <v>1551320.43</v>
      </c>
      <c r="Y52" s="63">
        <v>999981.98</v>
      </c>
    </row>
    <row r="53" spans="1:25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60">
        <v>41297404.79</v>
      </c>
      <c r="I53" s="11">
        <v>12089646</v>
      </c>
      <c r="J53" s="11">
        <v>3019610.72</v>
      </c>
      <c r="K53" s="11">
        <v>23018636.88</v>
      </c>
      <c r="L53" s="11">
        <v>14988057.52</v>
      </c>
      <c r="M53" s="11">
        <v>28572.29</v>
      </c>
      <c r="N53" s="11">
        <v>339450.26</v>
      </c>
      <c r="O53" s="11">
        <v>54660.77</v>
      </c>
      <c r="P53" s="11">
        <v>177971.99</v>
      </c>
      <c r="Q53" s="11">
        <v>0</v>
      </c>
      <c r="R53" s="11">
        <v>0</v>
      </c>
      <c r="S53" s="11">
        <v>721038.96</v>
      </c>
      <c r="T53" s="11">
        <v>537079.69</v>
      </c>
      <c r="U53" s="11">
        <v>557567.52</v>
      </c>
      <c r="V53" s="60">
        <v>5614237.88</v>
      </c>
      <c r="W53" s="11">
        <v>1466742.7</v>
      </c>
      <c r="X53" s="37">
        <v>1054719.61</v>
      </c>
      <c r="Y53" s="63">
        <v>1702768.49</v>
      </c>
    </row>
    <row r="54" spans="1:25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328</v>
      </c>
      <c r="H54" s="60">
        <v>9333731.66</v>
      </c>
      <c r="I54" s="11">
        <v>2882525</v>
      </c>
      <c r="J54" s="11">
        <v>132448.51</v>
      </c>
      <c r="K54" s="11">
        <v>3847804.45</v>
      </c>
      <c r="L54" s="11">
        <v>2584980.93</v>
      </c>
      <c r="M54" s="11">
        <v>129026.61</v>
      </c>
      <c r="N54" s="11">
        <v>88849.13</v>
      </c>
      <c r="O54" s="11">
        <v>178893.24</v>
      </c>
      <c r="P54" s="11">
        <v>103086.95</v>
      </c>
      <c r="Q54" s="11">
        <v>0</v>
      </c>
      <c r="R54" s="11">
        <v>0</v>
      </c>
      <c r="S54" s="11">
        <v>144528.27</v>
      </c>
      <c r="T54" s="11">
        <v>312729.76</v>
      </c>
      <c r="U54" s="11">
        <v>134329.8</v>
      </c>
      <c r="V54" s="60">
        <v>171379.76</v>
      </c>
      <c r="W54" s="11">
        <v>376184.29</v>
      </c>
      <c r="X54" s="37">
        <v>322659.9</v>
      </c>
      <c r="Y54" s="63">
        <v>2094769.41</v>
      </c>
    </row>
    <row r="55" spans="1:25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329</v>
      </c>
      <c r="H55" s="60">
        <v>1705429.71</v>
      </c>
      <c r="I55" s="11">
        <v>628195</v>
      </c>
      <c r="J55" s="11">
        <v>8719.24</v>
      </c>
      <c r="K55" s="11">
        <v>686972.61</v>
      </c>
      <c r="L55" s="11">
        <v>549986.13</v>
      </c>
      <c r="M55" s="11">
        <v>4362</v>
      </c>
      <c r="N55" s="11">
        <v>12190.4</v>
      </c>
      <c r="O55" s="11">
        <v>946.6</v>
      </c>
      <c r="P55" s="11">
        <v>3453</v>
      </c>
      <c r="Q55" s="11">
        <v>0</v>
      </c>
      <c r="R55" s="11">
        <v>3643.2</v>
      </c>
      <c r="S55" s="11">
        <v>41475.17</v>
      </c>
      <c r="T55" s="11">
        <v>32442.66</v>
      </c>
      <c r="U55" s="11">
        <v>9201</v>
      </c>
      <c r="V55" s="60">
        <v>29272.45</v>
      </c>
      <c r="W55" s="11">
        <v>215822.06</v>
      </c>
      <c r="X55" s="37">
        <v>28576.54</v>
      </c>
      <c r="Y55" s="63">
        <v>165720.8</v>
      </c>
    </row>
    <row r="56" spans="1:25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60">
        <v>6793077.86</v>
      </c>
      <c r="I56" s="11">
        <v>2049576</v>
      </c>
      <c r="J56" s="11">
        <v>114803.75</v>
      </c>
      <c r="K56" s="11">
        <v>2746547.71</v>
      </c>
      <c r="L56" s="11">
        <v>2015176.86</v>
      </c>
      <c r="M56" s="11">
        <v>38966.7</v>
      </c>
      <c r="N56" s="11">
        <v>170845</v>
      </c>
      <c r="O56" s="11">
        <v>12404.2</v>
      </c>
      <c r="P56" s="11">
        <v>71306.7</v>
      </c>
      <c r="Q56" s="11">
        <v>0</v>
      </c>
      <c r="R56" s="11">
        <v>0</v>
      </c>
      <c r="S56" s="11">
        <v>118257.01</v>
      </c>
      <c r="T56" s="11">
        <v>189054.12</v>
      </c>
      <c r="U56" s="11">
        <v>91072.6</v>
      </c>
      <c r="V56" s="60">
        <v>39464.52</v>
      </c>
      <c r="W56" s="11">
        <v>1438862.65</v>
      </c>
      <c r="X56" s="37">
        <v>407824.04</v>
      </c>
      <c r="Y56" s="63">
        <v>443287.75</v>
      </c>
    </row>
    <row r="57" spans="1:25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331</v>
      </c>
      <c r="H57" s="60">
        <v>5193197.65</v>
      </c>
      <c r="I57" s="11">
        <v>587415</v>
      </c>
      <c r="J57" s="11">
        <v>26376.67</v>
      </c>
      <c r="K57" s="11">
        <v>3662802.61</v>
      </c>
      <c r="L57" s="11">
        <v>2225677.73</v>
      </c>
      <c r="M57" s="11">
        <v>1685</v>
      </c>
      <c r="N57" s="11">
        <v>18359.2</v>
      </c>
      <c r="O57" s="11">
        <v>11987</v>
      </c>
      <c r="P57" s="11">
        <v>4858</v>
      </c>
      <c r="Q57" s="11">
        <v>0</v>
      </c>
      <c r="R57" s="11">
        <v>0</v>
      </c>
      <c r="S57" s="11">
        <v>368134.36</v>
      </c>
      <c r="T57" s="11">
        <v>364013.87</v>
      </c>
      <c r="U57" s="11">
        <v>46000.67</v>
      </c>
      <c r="V57" s="60">
        <v>622086.78</v>
      </c>
      <c r="W57" s="11">
        <v>646532.77</v>
      </c>
      <c r="X57" s="37">
        <v>462172.38</v>
      </c>
      <c r="Y57" s="63">
        <v>270070.6</v>
      </c>
    </row>
    <row r="58" spans="1:25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60">
        <v>11433352.39</v>
      </c>
      <c r="I58" s="11">
        <v>3750455</v>
      </c>
      <c r="J58" s="11">
        <v>266399.3</v>
      </c>
      <c r="K58" s="11">
        <v>5118552.08</v>
      </c>
      <c r="L58" s="11">
        <v>3514087.2</v>
      </c>
      <c r="M58" s="11">
        <v>81363.36</v>
      </c>
      <c r="N58" s="11">
        <v>187401.7</v>
      </c>
      <c r="O58" s="11">
        <v>68881.22</v>
      </c>
      <c r="P58" s="11">
        <v>200324.72</v>
      </c>
      <c r="Q58" s="11">
        <v>0</v>
      </c>
      <c r="R58" s="11">
        <v>0</v>
      </c>
      <c r="S58" s="11">
        <v>192125.19</v>
      </c>
      <c r="T58" s="11">
        <v>331318.17</v>
      </c>
      <c r="U58" s="11">
        <v>299699.88</v>
      </c>
      <c r="V58" s="60">
        <v>243350.64</v>
      </c>
      <c r="W58" s="11">
        <v>1024369.87</v>
      </c>
      <c r="X58" s="37">
        <v>214880.97</v>
      </c>
      <c r="Y58" s="63">
        <v>1273576.14</v>
      </c>
    </row>
    <row r="59" spans="1:25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333</v>
      </c>
      <c r="H59" s="60">
        <v>3631285.18</v>
      </c>
      <c r="I59" s="11">
        <v>1065684</v>
      </c>
      <c r="J59" s="11">
        <v>30989.94</v>
      </c>
      <c r="K59" s="11">
        <v>2033497.95</v>
      </c>
      <c r="L59" s="11">
        <v>1550288.52</v>
      </c>
      <c r="M59" s="11">
        <v>5654.2</v>
      </c>
      <c r="N59" s="11">
        <v>34870.5</v>
      </c>
      <c r="O59" s="11">
        <v>9779</v>
      </c>
      <c r="P59" s="11">
        <v>12151</v>
      </c>
      <c r="Q59" s="11">
        <v>0</v>
      </c>
      <c r="R59" s="11">
        <v>0</v>
      </c>
      <c r="S59" s="11">
        <v>110521.72</v>
      </c>
      <c r="T59" s="11">
        <v>94018.26</v>
      </c>
      <c r="U59" s="11">
        <v>33755.34</v>
      </c>
      <c r="V59" s="60">
        <v>182459.41</v>
      </c>
      <c r="W59" s="11">
        <v>322784.75</v>
      </c>
      <c r="X59" s="37">
        <v>239480.11</v>
      </c>
      <c r="Y59" s="63">
        <v>178328.54</v>
      </c>
    </row>
    <row r="60" spans="1:25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334</v>
      </c>
      <c r="H60" s="60">
        <v>4406089.34</v>
      </c>
      <c r="I60" s="11">
        <v>866074</v>
      </c>
      <c r="J60" s="11">
        <v>44170</v>
      </c>
      <c r="K60" s="11">
        <v>2361688.37</v>
      </c>
      <c r="L60" s="11">
        <v>1547593.6</v>
      </c>
      <c r="M60" s="11">
        <v>17989.39</v>
      </c>
      <c r="N60" s="11">
        <v>47296.6</v>
      </c>
      <c r="O60" s="11">
        <v>30700.06</v>
      </c>
      <c r="P60" s="11">
        <v>6231</v>
      </c>
      <c r="Q60" s="11">
        <v>0</v>
      </c>
      <c r="R60" s="11">
        <v>5989.8</v>
      </c>
      <c r="S60" s="11">
        <v>98323.12</v>
      </c>
      <c r="T60" s="11">
        <v>115543.34</v>
      </c>
      <c r="U60" s="11">
        <v>77788</v>
      </c>
      <c r="V60" s="60">
        <v>414233.46</v>
      </c>
      <c r="W60" s="11">
        <v>401324.75</v>
      </c>
      <c r="X60" s="37">
        <v>53268.43</v>
      </c>
      <c r="Y60" s="63">
        <v>732832.22</v>
      </c>
    </row>
    <row r="61" spans="1:25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60">
        <v>8371887.68</v>
      </c>
      <c r="I61" s="11">
        <v>2970569</v>
      </c>
      <c r="J61" s="11">
        <v>205338.42</v>
      </c>
      <c r="K61" s="11">
        <v>3602127.56</v>
      </c>
      <c r="L61" s="11">
        <v>2440134.85</v>
      </c>
      <c r="M61" s="11">
        <v>34412.9</v>
      </c>
      <c r="N61" s="11">
        <v>106263.78</v>
      </c>
      <c r="O61" s="11">
        <v>4396</v>
      </c>
      <c r="P61" s="11">
        <v>109221</v>
      </c>
      <c r="Q61" s="11">
        <v>0</v>
      </c>
      <c r="R61" s="11">
        <v>8060.15</v>
      </c>
      <c r="S61" s="11">
        <v>88832.34</v>
      </c>
      <c r="T61" s="11">
        <v>242445.46</v>
      </c>
      <c r="U61" s="11">
        <v>204383.83</v>
      </c>
      <c r="V61" s="60">
        <v>363977.25</v>
      </c>
      <c r="W61" s="11">
        <v>778307.05</v>
      </c>
      <c r="X61" s="37">
        <v>196450.7</v>
      </c>
      <c r="Y61" s="63">
        <v>815545.65</v>
      </c>
    </row>
    <row r="62" spans="1:25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336</v>
      </c>
      <c r="H62" s="60">
        <v>43629611.55</v>
      </c>
      <c r="I62" s="11">
        <v>16775418</v>
      </c>
      <c r="J62" s="11">
        <v>4949844.85</v>
      </c>
      <c r="K62" s="11">
        <v>16215062.97</v>
      </c>
      <c r="L62" s="11">
        <v>8625056.42</v>
      </c>
      <c r="M62" s="11">
        <v>12236.25</v>
      </c>
      <c r="N62" s="11">
        <v>504606.89</v>
      </c>
      <c r="O62" s="11">
        <v>55677.86</v>
      </c>
      <c r="P62" s="11">
        <v>227080.07</v>
      </c>
      <c r="Q62" s="11">
        <v>0</v>
      </c>
      <c r="R62" s="11">
        <v>2055945.45</v>
      </c>
      <c r="S62" s="11">
        <v>1840694.12</v>
      </c>
      <c r="T62" s="11">
        <v>771142.23</v>
      </c>
      <c r="U62" s="11">
        <v>909013.04</v>
      </c>
      <c r="V62" s="60">
        <v>1213610.64</v>
      </c>
      <c r="W62" s="11">
        <v>3140938.91</v>
      </c>
      <c r="X62" s="37">
        <v>1940478.63</v>
      </c>
      <c r="Y62" s="63">
        <v>2548346.82</v>
      </c>
    </row>
    <row r="63" spans="1:25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337</v>
      </c>
      <c r="H63" s="60">
        <v>6265611.26</v>
      </c>
      <c r="I63" s="11">
        <v>2754332</v>
      </c>
      <c r="J63" s="11">
        <v>50166.45</v>
      </c>
      <c r="K63" s="11">
        <v>2565635.72</v>
      </c>
      <c r="L63" s="11">
        <v>1905280.7</v>
      </c>
      <c r="M63" s="11">
        <v>58331.32</v>
      </c>
      <c r="N63" s="11">
        <v>53325.72</v>
      </c>
      <c r="O63" s="11">
        <v>31332</v>
      </c>
      <c r="P63" s="11">
        <v>57785.06</v>
      </c>
      <c r="Q63" s="11">
        <v>0</v>
      </c>
      <c r="R63" s="11">
        <v>203.8</v>
      </c>
      <c r="S63" s="11">
        <v>82078.53</v>
      </c>
      <c r="T63" s="11">
        <v>196352.08</v>
      </c>
      <c r="U63" s="11">
        <v>80551.8</v>
      </c>
      <c r="V63" s="60">
        <v>100394.71</v>
      </c>
      <c r="W63" s="11">
        <v>597213.19</v>
      </c>
      <c r="X63" s="37">
        <v>427463.63</v>
      </c>
      <c r="Y63" s="63">
        <v>298263.9</v>
      </c>
    </row>
    <row r="64" spans="1:25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60">
        <v>16520817.13</v>
      </c>
      <c r="I64" s="11">
        <v>5620943</v>
      </c>
      <c r="J64" s="11">
        <v>647536.57</v>
      </c>
      <c r="K64" s="11">
        <v>6897351.65</v>
      </c>
      <c r="L64" s="11">
        <v>4187867.28</v>
      </c>
      <c r="M64" s="11">
        <v>90541.08</v>
      </c>
      <c r="N64" s="11">
        <v>280204.2</v>
      </c>
      <c r="O64" s="11">
        <v>36940.85</v>
      </c>
      <c r="P64" s="11">
        <v>196113.46</v>
      </c>
      <c r="Q64" s="11">
        <v>0</v>
      </c>
      <c r="R64" s="11">
        <v>0</v>
      </c>
      <c r="S64" s="11">
        <v>1159918.93</v>
      </c>
      <c r="T64" s="11">
        <v>360294.58</v>
      </c>
      <c r="U64" s="11">
        <v>208134.89</v>
      </c>
      <c r="V64" s="60">
        <v>377336.38</v>
      </c>
      <c r="W64" s="11">
        <v>2944461.76</v>
      </c>
      <c r="X64" s="37">
        <v>448300.94</v>
      </c>
      <c r="Y64" s="63">
        <v>410524.15</v>
      </c>
    </row>
    <row r="65" spans="1:25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339</v>
      </c>
      <c r="H65" s="60">
        <v>15807699.34</v>
      </c>
      <c r="I65" s="11">
        <v>5294687</v>
      </c>
      <c r="J65" s="11">
        <v>341313.43</v>
      </c>
      <c r="K65" s="11">
        <v>7251436.36</v>
      </c>
      <c r="L65" s="11">
        <v>4857739.58</v>
      </c>
      <c r="M65" s="11">
        <v>88788.31</v>
      </c>
      <c r="N65" s="11">
        <v>424320.15</v>
      </c>
      <c r="O65" s="11">
        <v>11288.5</v>
      </c>
      <c r="P65" s="11">
        <v>168030.56</v>
      </c>
      <c r="Q65" s="11">
        <v>0</v>
      </c>
      <c r="R65" s="11">
        <v>0</v>
      </c>
      <c r="S65" s="11">
        <v>811220.81</v>
      </c>
      <c r="T65" s="11">
        <v>342811.79</v>
      </c>
      <c r="U65" s="11">
        <v>235798.2</v>
      </c>
      <c r="V65" s="60">
        <v>311438.46</v>
      </c>
      <c r="W65" s="11">
        <v>2507133.75</v>
      </c>
      <c r="X65" s="37">
        <v>1028961</v>
      </c>
      <c r="Y65" s="63">
        <v>413128.8</v>
      </c>
    </row>
    <row r="66" spans="1:25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60">
        <v>2891375.33</v>
      </c>
      <c r="I66" s="11">
        <v>764189</v>
      </c>
      <c r="J66" s="11">
        <v>132.75</v>
      </c>
      <c r="K66" s="11">
        <v>1835691.23</v>
      </c>
      <c r="L66" s="11">
        <v>1623209.06</v>
      </c>
      <c r="M66" s="11">
        <v>10033.61</v>
      </c>
      <c r="N66" s="11">
        <v>11130.98</v>
      </c>
      <c r="O66" s="11">
        <v>16007</v>
      </c>
      <c r="P66" s="11">
        <v>4193</v>
      </c>
      <c r="Q66" s="11">
        <v>0</v>
      </c>
      <c r="R66" s="11">
        <v>0</v>
      </c>
      <c r="S66" s="11">
        <v>16575.07</v>
      </c>
      <c r="T66" s="11">
        <v>75737.26</v>
      </c>
      <c r="U66" s="11">
        <v>24216</v>
      </c>
      <c r="V66" s="60">
        <v>54589.25</v>
      </c>
      <c r="W66" s="11">
        <v>125318.05</v>
      </c>
      <c r="X66" s="37">
        <v>67122.6</v>
      </c>
      <c r="Y66" s="63">
        <v>166044.3</v>
      </c>
    </row>
    <row r="67" spans="1:25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341</v>
      </c>
      <c r="H67" s="60">
        <v>2240076.88</v>
      </c>
      <c r="I67" s="11">
        <v>875537</v>
      </c>
      <c r="J67" s="11">
        <v>14597.94</v>
      </c>
      <c r="K67" s="11">
        <v>1254188.81</v>
      </c>
      <c r="L67" s="11">
        <v>872309.56</v>
      </c>
      <c r="M67" s="11">
        <v>139723.3</v>
      </c>
      <c r="N67" s="11">
        <v>39198.19</v>
      </c>
      <c r="O67" s="11">
        <v>38632.34</v>
      </c>
      <c r="P67" s="11">
        <v>5252</v>
      </c>
      <c r="Q67" s="11">
        <v>0</v>
      </c>
      <c r="R67" s="11">
        <v>0</v>
      </c>
      <c r="S67" s="11">
        <v>11290.61</v>
      </c>
      <c r="T67" s="11">
        <v>67812.88</v>
      </c>
      <c r="U67" s="11">
        <v>46710.91</v>
      </c>
      <c r="V67" s="60">
        <v>33259.02</v>
      </c>
      <c r="W67" s="11">
        <v>27697.79</v>
      </c>
      <c r="X67" s="37">
        <v>20398.16</v>
      </c>
      <c r="Y67" s="63">
        <v>68055.34</v>
      </c>
    </row>
    <row r="68" spans="1:25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342</v>
      </c>
      <c r="H68" s="60">
        <v>1912358.36</v>
      </c>
      <c r="I68" s="11">
        <v>477966</v>
      </c>
      <c r="J68" s="11">
        <v>3871.82</v>
      </c>
      <c r="K68" s="11">
        <v>1090308.02</v>
      </c>
      <c r="L68" s="11">
        <v>697534.76</v>
      </c>
      <c r="M68" s="11">
        <v>97847.68</v>
      </c>
      <c r="N68" s="11">
        <v>23267.3</v>
      </c>
      <c r="O68" s="11">
        <v>9938</v>
      </c>
      <c r="P68" s="11">
        <v>3525</v>
      </c>
      <c r="Q68" s="11">
        <v>0</v>
      </c>
      <c r="R68" s="11">
        <v>137067</v>
      </c>
      <c r="S68" s="11">
        <v>37487.82</v>
      </c>
      <c r="T68" s="11">
        <v>37368.24</v>
      </c>
      <c r="U68" s="11">
        <v>16636</v>
      </c>
      <c r="V68" s="60">
        <v>29636.22</v>
      </c>
      <c r="W68" s="11">
        <v>279735.95</v>
      </c>
      <c r="X68" s="37">
        <v>16310.35</v>
      </c>
      <c r="Y68" s="63">
        <v>60476.57</v>
      </c>
    </row>
    <row r="69" spans="1:25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343</v>
      </c>
      <c r="H69" s="60">
        <v>3888257.13</v>
      </c>
      <c r="I69" s="11">
        <v>751915</v>
      </c>
      <c r="J69" s="11">
        <v>53897.84</v>
      </c>
      <c r="K69" s="11">
        <v>1828166.02</v>
      </c>
      <c r="L69" s="11">
        <v>1252053.3</v>
      </c>
      <c r="M69" s="11">
        <v>11333.38</v>
      </c>
      <c r="N69" s="11">
        <v>28915</v>
      </c>
      <c r="O69" s="11">
        <v>26013.4</v>
      </c>
      <c r="P69" s="11">
        <v>7947</v>
      </c>
      <c r="Q69" s="11">
        <v>0</v>
      </c>
      <c r="R69" s="11">
        <v>18065</v>
      </c>
      <c r="S69" s="11">
        <v>41784.99</v>
      </c>
      <c r="T69" s="11">
        <v>142930.85</v>
      </c>
      <c r="U69" s="11">
        <v>66511.04</v>
      </c>
      <c r="V69" s="60">
        <v>232612.06</v>
      </c>
      <c r="W69" s="11">
        <v>978420.69</v>
      </c>
      <c r="X69" s="37">
        <v>512578.63</v>
      </c>
      <c r="Y69" s="63">
        <v>275857.58</v>
      </c>
    </row>
    <row r="70" spans="1:25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344</v>
      </c>
      <c r="H70" s="60">
        <v>5463620.19</v>
      </c>
      <c r="I70" s="11">
        <v>1432688</v>
      </c>
      <c r="J70" s="11">
        <v>58362.99</v>
      </c>
      <c r="K70" s="11">
        <v>1670250.21</v>
      </c>
      <c r="L70" s="11">
        <v>1150766.54</v>
      </c>
      <c r="M70" s="11">
        <v>8332.67</v>
      </c>
      <c r="N70" s="11">
        <v>19814</v>
      </c>
      <c r="O70" s="11">
        <v>4075</v>
      </c>
      <c r="P70" s="11">
        <v>5252.4</v>
      </c>
      <c r="Q70" s="11">
        <v>0</v>
      </c>
      <c r="R70" s="11">
        <v>1710</v>
      </c>
      <c r="S70" s="11">
        <v>34663.02</v>
      </c>
      <c r="T70" s="11">
        <v>193903.69</v>
      </c>
      <c r="U70" s="11">
        <v>38141</v>
      </c>
      <c r="V70" s="60">
        <v>213591.89</v>
      </c>
      <c r="W70" s="11">
        <v>2111133.09</v>
      </c>
      <c r="X70" s="37">
        <v>1876733.34</v>
      </c>
      <c r="Y70" s="63">
        <v>191185.9</v>
      </c>
    </row>
    <row r="71" spans="1:25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345</v>
      </c>
      <c r="H71" s="60">
        <v>6810563.73</v>
      </c>
      <c r="I71" s="11">
        <v>711265</v>
      </c>
      <c r="J71" s="11">
        <v>53228.72</v>
      </c>
      <c r="K71" s="11">
        <v>4543780.96</v>
      </c>
      <c r="L71" s="11">
        <v>3397473.61</v>
      </c>
      <c r="M71" s="11">
        <v>798.02</v>
      </c>
      <c r="N71" s="11">
        <v>12511.5</v>
      </c>
      <c r="O71" s="11">
        <v>2381.61</v>
      </c>
      <c r="P71" s="11">
        <v>7873</v>
      </c>
      <c r="Q71" s="11">
        <v>0</v>
      </c>
      <c r="R71" s="11">
        <v>4339.8</v>
      </c>
      <c r="S71" s="11">
        <v>154184.5</v>
      </c>
      <c r="T71" s="11">
        <v>224557.87</v>
      </c>
      <c r="U71" s="11">
        <v>134602</v>
      </c>
      <c r="V71" s="60">
        <v>605059.05</v>
      </c>
      <c r="W71" s="11">
        <v>1101750.42</v>
      </c>
      <c r="X71" s="37">
        <v>841480.49</v>
      </c>
      <c r="Y71" s="63">
        <v>400538.63</v>
      </c>
    </row>
    <row r="72" spans="1:25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346</v>
      </c>
      <c r="H72" s="60">
        <v>27139610.69</v>
      </c>
      <c r="I72" s="11">
        <v>9088196</v>
      </c>
      <c r="J72" s="11">
        <v>651305.76</v>
      </c>
      <c r="K72" s="11">
        <v>11803913.25</v>
      </c>
      <c r="L72" s="11">
        <v>7939197.22</v>
      </c>
      <c r="M72" s="11">
        <v>32584.63</v>
      </c>
      <c r="N72" s="11">
        <v>381704.51</v>
      </c>
      <c r="O72" s="11">
        <v>74770.3</v>
      </c>
      <c r="P72" s="11">
        <v>306415.34</v>
      </c>
      <c r="Q72" s="11">
        <v>0</v>
      </c>
      <c r="R72" s="11">
        <v>0</v>
      </c>
      <c r="S72" s="11">
        <v>800151.64</v>
      </c>
      <c r="T72" s="11">
        <v>765637.96</v>
      </c>
      <c r="U72" s="11">
        <v>560292.5</v>
      </c>
      <c r="V72" s="60">
        <v>943159.15</v>
      </c>
      <c r="W72" s="11">
        <v>2914337.47</v>
      </c>
      <c r="X72" s="37">
        <v>2744458.88</v>
      </c>
      <c r="Y72" s="63">
        <v>2681858.21</v>
      </c>
    </row>
    <row r="73" spans="1:25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60">
        <v>11001319.52</v>
      </c>
      <c r="I73" s="11">
        <v>3458409</v>
      </c>
      <c r="J73" s="11">
        <v>131821.62</v>
      </c>
      <c r="K73" s="11">
        <v>4520466.86</v>
      </c>
      <c r="L73" s="11">
        <v>3641293.1</v>
      </c>
      <c r="M73" s="11">
        <v>105296.44</v>
      </c>
      <c r="N73" s="11">
        <v>106925</v>
      </c>
      <c r="O73" s="11">
        <v>6212.6</v>
      </c>
      <c r="P73" s="11">
        <v>15546.5</v>
      </c>
      <c r="Q73" s="11">
        <v>0</v>
      </c>
      <c r="R73" s="11">
        <v>0</v>
      </c>
      <c r="S73" s="11">
        <v>86088.57</v>
      </c>
      <c r="T73" s="11">
        <v>198615.42</v>
      </c>
      <c r="U73" s="11">
        <v>137856.9</v>
      </c>
      <c r="V73" s="60">
        <v>222632.33</v>
      </c>
      <c r="W73" s="11">
        <v>1635653.79</v>
      </c>
      <c r="X73" s="37">
        <v>631571.5</v>
      </c>
      <c r="Y73" s="63">
        <v>1254968.25</v>
      </c>
    </row>
    <row r="74" spans="1:25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348</v>
      </c>
      <c r="H74" s="60">
        <v>3616822.37</v>
      </c>
      <c r="I74" s="11">
        <v>447381</v>
      </c>
      <c r="J74" s="11">
        <v>6729.3</v>
      </c>
      <c r="K74" s="11">
        <v>1616155.34</v>
      </c>
      <c r="L74" s="11">
        <v>1039905.76</v>
      </c>
      <c r="M74" s="11">
        <v>17171.83</v>
      </c>
      <c r="N74" s="11">
        <v>28685.3</v>
      </c>
      <c r="O74" s="11">
        <v>1589.6</v>
      </c>
      <c r="P74" s="11">
        <v>2075.07</v>
      </c>
      <c r="Q74" s="11">
        <v>0</v>
      </c>
      <c r="R74" s="11">
        <v>3764</v>
      </c>
      <c r="S74" s="11">
        <v>91927.77</v>
      </c>
      <c r="T74" s="11">
        <v>128673.73</v>
      </c>
      <c r="U74" s="11">
        <v>44392</v>
      </c>
      <c r="V74" s="60">
        <v>257970.28</v>
      </c>
      <c r="W74" s="11">
        <v>961955.36</v>
      </c>
      <c r="X74" s="37">
        <v>809570.19</v>
      </c>
      <c r="Y74" s="63">
        <v>584601.37</v>
      </c>
    </row>
    <row r="75" spans="1:25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60">
        <v>2095960.93</v>
      </c>
      <c r="I75" s="11">
        <v>308807</v>
      </c>
      <c r="J75" s="11">
        <v>10495.21</v>
      </c>
      <c r="K75" s="11">
        <v>736053.48</v>
      </c>
      <c r="L75" s="11">
        <v>534888.71</v>
      </c>
      <c r="M75" s="11">
        <v>26917.7</v>
      </c>
      <c r="N75" s="11">
        <v>11380</v>
      </c>
      <c r="O75" s="11">
        <v>3328</v>
      </c>
      <c r="P75" s="11">
        <v>1588</v>
      </c>
      <c r="Q75" s="11">
        <v>0</v>
      </c>
      <c r="R75" s="11">
        <v>83562.07</v>
      </c>
      <c r="S75" s="11">
        <v>21019.08</v>
      </c>
      <c r="T75" s="11">
        <v>16090.57</v>
      </c>
      <c r="U75" s="11">
        <v>12189</v>
      </c>
      <c r="V75" s="60">
        <v>25090.35</v>
      </c>
      <c r="W75" s="11">
        <v>210111.3</v>
      </c>
      <c r="X75" s="37">
        <v>196743.47</v>
      </c>
      <c r="Y75" s="63">
        <v>830493.94</v>
      </c>
    </row>
    <row r="76" spans="1:25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350</v>
      </c>
      <c r="H76" s="60">
        <v>1288614.28</v>
      </c>
      <c r="I76" s="11">
        <v>561099</v>
      </c>
      <c r="J76" s="11">
        <v>12557.18</v>
      </c>
      <c r="K76" s="11">
        <v>559830.13</v>
      </c>
      <c r="L76" s="11">
        <v>423096.78</v>
      </c>
      <c r="M76" s="11">
        <v>22137.22</v>
      </c>
      <c r="N76" s="11">
        <v>30623.95</v>
      </c>
      <c r="O76" s="11">
        <v>1092</v>
      </c>
      <c r="P76" s="11">
        <v>2473</v>
      </c>
      <c r="Q76" s="11">
        <v>0</v>
      </c>
      <c r="R76" s="11">
        <v>0</v>
      </c>
      <c r="S76" s="11">
        <v>13547.12</v>
      </c>
      <c r="T76" s="11">
        <v>38465.31</v>
      </c>
      <c r="U76" s="11">
        <v>18847.13</v>
      </c>
      <c r="V76" s="60">
        <v>9547.62</v>
      </c>
      <c r="W76" s="11">
        <v>98884.63</v>
      </c>
      <c r="X76" s="37">
        <v>55852.68</v>
      </c>
      <c r="Y76" s="63">
        <v>56243.34</v>
      </c>
    </row>
    <row r="77" spans="1:25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60">
        <v>13368907.67</v>
      </c>
      <c r="I77" s="11">
        <v>5563595</v>
      </c>
      <c r="J77" s="11">
        <v>223347.3</v>
      </c>
      <c r="K77" s="11">
        <v>6074916.8</v>
      </c>
      <c r="L77" s="11">
        <v>3879570.4</v>
      </c>
      <c r="M77" s="11">
        <v>30912.89</v>
      </c>
      <c r="N77" s="11">
        <v>140382</v>
      </c>
      <c r="O77" s="11">
        <v>83965.75</v>
      </c>
      <c r="P77" s="11">
        <v>197121.3</v>
      </c>
      <c r="Q77" s="11">
        <v>0</v>
      </c>
      <c r="R77" s="11">
        <v>0</v>
      </c>
      <c r="S77" s="11">
        <v>233597.64</v>
      </c>
      <c r="T77" s="11">
        <v>417088.47</v>
      </c>
      <c r="U77" s="11">
        <v>367119.66</v>
      </c>
      <c r="V77" s="60">
        <v>725158.69</v>
      </c>
      <c r="W77" s="11">
        <v>146498.1</v>
      </c>
      <c r="X77" s="37">
        <v>52975.09</v>
      </c>
      <c r="Y77" s="63">
        <v>1360550.47</v>
      </c>
    </row>
    <row r="78" spans="1:25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352</v>
      </c>
      <c r="H78" s="60">
        <v>6737625.5</v>
      </c>
      <c r="I78" s="11">
        <v>2263266</v>
      </c>
      <c r="J78" s="11">
        <v>45717.99</v>
      </c>
      <c r="K78" s="11">
        <v>2746784.39</v>
      </c>
      <c r="L78" s="11">
        <v>1850250.15</v>
      </c>
      <c r="M78" s="11">
        <v>43915.1</v>
      </c>
      <c r="N78" s="11">
        <v>106290.8</v>
      </c>
      <c r="O78" s="11">
        <v>12494.89</v>
      </c>
      <c r="P78" s="11">
        <v>104398.3</v>
      </c>
      <c r="Q78" s="11">
        <v>0</v>
      </c>
      <c r="R78" s="11">
        <v>0</v>
      </c>
      <c r="S78" s="11">
        <v>120573.78</v>
      </c>
      <c r="T78" s="11">
        <v>158616.01</v>
      </c>
      <c r="U78" s="11">
        <v>106678.52</v>
      </c>
      <c r="V78" s="60">
        <v>243566.84</v>
      </c>
      <c r="W78" s="11">
        <v>1311098.72</v>
      </c>
      <c r="X78" s="37">
        <v>344211.98</v>
      </c>
      <c r="Y78" s="63">
        <v>370758.4</v>
      </c>
    </row>
    <row r="79" spans="1:25" s="95" customFormat="1" ht="15">
      <c r="A79" s="231"/>
      <c r="B79" s="232"/>
      <c r="C79" s="232"/>
      <c r="D79" s="101"/>
      <c r="E79" s="101"/>
      <c r="F79" s="102" t="s">
        <v>353</v>
      </c>
      <c r="G79" s="291"/>
      <c r="H79" s="104">
        <v>260899014.61</v>
      </c>
      <c r="I79" s="103">
        <v>63650206</v>
      </c>
      <c r="J79" s="103">
        <v>2660029.429999999</v>
      </c>
      <c r="K79" s="103">
        <v>161293433.65999997</v>
      </c>
      <c r="L79" s="103">
        <v>92003294.84999995</v>
      </c>
      <c r="M79" s="103">
        <v>25782685.80999999</v>
      </c>
      <c r="N79" s="103">
        <v>5614558.12</v>
      </c>
      <c r="O79" s="103">
        <v>319427.48</v>
      </c>
      <c r="P79" s="103">
        <v>351632.19999999995</v>
      </c>
      <c r="Q79" s="103">
        <v>0</v>
      </c>
      <c r="R79" s="103">
        <v>18470716.500000004</v>
      </c>
      <c r="S79" s="103">
        <v>982656.5600000002</v>
      </c>
      <c r="T79" s="103">
        <v>4116262.0799999987</v>
      </c>
      <c r="U79" s="103">
        <v>4221421.8100000005</v>
      </c>
      <c r="V79" s="104">
        <v>9430778.250000004</v>
      </c>
      <c r="W79" s="103">
        <v>9718556.499999996</v>
      </c>
      <c r="X79" s="255">
        <v>4909571.410000001</v>
      </c>
      <c r="Y79" s="105">
        <v>23576789.020000007</v>
      </c>
    </row>
    <row r="80" spans="1:25" s="134" customFormat="1" ht="14.25">
      <c r="A80" s="249">
        <v>2</v>
      </c>
      <c r="B80" s="250">
        <v>1</v>
      </c>
      <c r="C80" s="250">
        <v>2</v>
      </c>
      <c r="D80" s="143">
        <v>2</v>
      </c>
      <c r="E80" s="143">
        <v>0</v>
      </c>
      <c r="F80" s="140"/>
      <c r="G80" s="300" t="s">
        <v>323</v>
      </c>
      <c r="H80" s="142">
        <v>6582599.27</v>
      </c>
      <c r="I80" s="141">
        <v>1595287</v>
      </c>
      <c r="J80" s="141">
        <v>32180.99</v>
      </c>
      <c r="K80" s="141">
        <v>4219510.68</v>
      </c>
      <c r="L80" s="141">
        <v>3256012.88</v>
      </c>
      <c r="M80" s="141">
        <v>237500</v>
      </c>
      <c r="N80" s="141">
        <v>169414.52</v>
      </c>
      <c r="O80" s="141">
        <v>3466.59</v>
      </c>
      <c r="P80" s="141">
        <v>6088</v>
      </c>
      <c r="Q80" s="141">
        <v>0</v>
      </c>
      <c r="R80" s="141">
        <v>86102.63</v>
      </c>
      <c r="S80" s="141">
        <v>5301.05</v>
      </c>
      <c r="T80" s="141">
        <v>90377.51</v>
      </c>
      <c r="U80" s="141">
        <v>59594</v>
      </c>
      <c r="V80" s="142">
        <v>305653.5</v>
      </c>
      <c r="W80" s="141">
        <v>277263.65</v>
      </c>
      <c r="X80" s="258">
        <v>186384.4</v>
      </c>
      <c r="Y80" s="148">
        <v>458356.95</v>
      </c>
    </row>
    <row r="81" spans="1:25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354</v>
      </c>
      <c r="H81" s="60">
        <v>1788494.56</v>
      </c>
      <c r="I81" s="11">
        <v>494345</v>
      </c>
      <c r="J81" s="11">
        <v>15822.69</v>
      </c>
      <c r="K81" s="11">
        <v>1167831.98</v>
      </c>
      <c r="L81" s="11">
        <v>381455.33</v>
      </c>
      <c r="M81" s="11">
        <v>638840.83</v>
      </c>
      <c r="N81" s="11">
        <v>50722.63</v>
      </c>
      <c r="O81" s="11">
        <v>142</v>
      </c>
      <c r="P81" s="11">
        <v>4116</v>
      </c>
      <c r="Q81" s="11">
        <v>0</v>
      </c>
      <c r="R81" s="11">
        <v>306</v>
      </c>
      <c r="S81" s="11">
        <v>12507.74</v>
      </c>
      <c r="T81" s="11">
        <v>36741.46</v>
      </c>
      <c r="U81" s="11">
        <v>15011</v>
      </c>
      <c r="V81" s="60">
        <v>27988.99</v>
      </c>
      <c r="W81" s="11">
        <v>26330.58</v>
      </c>
      <c r="X81" s="37">
        <v>11130</v>
      </c>
      <c r="Y81" s="63">
        <v>84164.31</v>
      </c>
    </row>
    <row r="82" spans="1:25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324</v>
      </c>
      <c r="H82" s="60">
        <v>3568316.29</v>
      </c>
      <c r="I82" s="11">
        <v>840398</v>
      </c>
      <c r="J82" s="11">
        <v>7398.53</v>
      </c>
      <c r="K82" s="11">
        <v>2240597.16</v>
      </c>
      <c r="L82" s="11">
        <v>1260711.42</v>
      </c>
      <c r="M82" s="11">
        <v>495946.88</v>
      </c>
      <c r="N82" s="11">
        <v>107578.24</v>
      </c>
      <c r="O82" s="11">
        <v>752</v>
      </c>
      <c r="P82" s="11">
        <v>5783</v>
      </c>
      <c r="Q82" s="11">
        <v>0</v>
      </c>
      <c r="R82" s="11">
        <v>130660.2</v>
      </c>
      <c r="S82" s="11">
        <v>3719.49</v>
      </c>
      <c r="T82" s="11">
        <v>59154.17</v>
      </c>
      <c r="U82" s="11">
        <v>28540.39</v>
      </c>
      <c r="V82" s="60">
        <v>147751.37</v>
      </c>
      <c r="W82" s="11">
        <v>95377</v>
      </c>
      <c r="X82" s="37">
        <v>66953.25</v>
      </c>
      <c r="Y82" s="63">
        <v>384545.6</v>
      </c>
    </row>
    <row r="83" spans="1:25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355</v>
      </c>
      <c r="H83" s="60">
        <v>1198339.74</v>
      </c>
      <c r="I83" s="11">
        <v>233679</v>
      </c>
      <c r="J83" s="11">
        <v>6164.38</v>
      </c>
      <c r="K83" s="11">
        <v>925988.68</v>
      </c>
      <c r="L83" s="11">
        <v>315110.45</v>
      </c>
      <c r="M83" s="11">
        <v>480932.82</v>
      </c>
      <c r="N83" s="11">
        <v>9148</v>
      </c>
      <c r="O83" s="11">
        <v>97.1</v>
      </c>
      <c r="P83" s="11">
        <v>2741</v>
      </c>
      <c r="Q83" s="11">
        <v>0</v>
      </c>
      <c r="R83" s="11">
        <v>78775.8</v>
      </c>
      <c r="S83" s="11">
        <v>4355.1</v>
      </c>
      <c r="T83" s="11">
        <v>14111.63</v>
      </c>
      <c r="U83" s="11">
        <v>11144.69</v>
      </c>
      <c r="V83" s="60">
        <v>9572.09</v>
      </c>
      <c r="W83" s="11">
        <v>18361.6</v>
      </c>
      <c r="X83" s="37">
        <v>568.1</v>
      </c>
      <c r="Y83" s="63">
        <v>14146.08</v>
      </c>
    </row>
    <row r="84" spans="1:25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356</v>
      </c>
      <c r="H84" s="60">
        <v>1276555.4</v>
      </c>
      <c r="I84" s="11">
        <v>340977</v>
      </c>
      <c r="J84" s="11">
        <v>-344.76</v>
      </c>
      <c r="K84" s="11">
        <v>711666.79</v>
      </c>
      <c r="L84" s="11">
        <v>321838.62</v>
      </c>
      <c r="M84" s="11">
        <v>143805.26</v>
      </c>
      <c r="N84" s="11">
        <v>23066</v>
      </c>
      <c r="O84" s="11">
        <v>8348</v>
      </c>
      <c r="P84" s="11">
        <v>2634</v>
      </c>
      <c r="Q84" s="11">
        <v>0</v>
      </c>
      <c r="R84" s="11">
        <v>235.62</v>
      </c>
      <c r="S84" s="11">
        <v>195</v>
      </c>
      <c r="T84" s="11">
        <v>13555.08</v>
      </c>
      <c r="U84" s="11">
        <v>10035</v>
      </c>
      <c r="V84" s="60">
        <v>187954.21</v>
      </c>
      <c r="W84" s="11">
        <v>75991.9</v>
      </c>
      <c r="X84" s="37">
        <v>61200</v>
      </c>
      <c r="Y84" s="63">
        <v>148264.47</v>
      </c>
    </row>
    <row r="85" spans="1:25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357</v>
      </c>
      <c r="H85" s="60">
        <v>2660500.61</v>
      </c>
      <c r="I85" s="11">
        <v>579323</v>
      </c>
      <c r="J85" s="11">
        <v>3906.89</v>
      </c>
      <c r="K85" s="11">
        <v>1644964.33</v>
      </c>
      <c r="L85" s="11">
        <v>606184.6</v>
      </c>
      <c r="M85" s="11">
        <v>58404</v>
      </c>
      <c r="N85" s="11">
        <v>112199.46</v>
      </c>
      <c r="O85" s="11">
        <v>2239.7</v>
      </c>
      <c r="P85" s="11">
        <v>1083</v>
      </c>
      <c r="Q85" s="11">
        <v>0</v>
      </c>
      <c r="R85" s="11">
        <v>515388</v>
      </c>
      <c r="S85" s="11">
        <v>106067.15</v>
      </c>
      <c r="T85" s="11">
        <v>22636.15</v>
      </c>
      <c r="U85" s="11">
        <v>10904.4</v>
      </c>
      <c r="V85" s="60">
        <v>209857.87</v>
      </c>
      <c r="W85" s="11">
        <v>347257.02</v>
      </c>
      <c r="X85" s="37">
        <v>17134.8</v>
      </c>
      <c r="Y85" s="63">
        <v>85049.37</v>
      </c>
    </row>
    <row r="86" spans="1:25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358</v>
      </c>
      <c r="H86" s="60">
        <v>5821318.7</v>
      </c>
      <c r="I86" s="11">
        <v>2416717</v>
      </c>
      <c r="J86" s="11">
        <v>4240.04</v>
      </c>
      <c r="K86" s="11">
        <v>2891823.16</v>
      </c>
      <c r="L86" s="11">
        <v>2029895.29</v>
      </c>
      <c r="M86" s="11">
        <v>220391.11</v>
      </c>
      <c r="N86" s="11">
        <v>58793.2</v>
      </c>
      <c r="O86" s="11">
        <v>41700.7</v>
      </c>
      <c r="P86" s="11">
        <v>12740</v>
      </c>
      <c r="Q86" s="11">
        <v>0</v>
      </c>
      <c r="R86" s="11">
        <v>5180.5</v>
      </c>
      <c r="S86" s="11">
        <v>1701.14</v>
      </c>
      <c r="T86" s="11">
        <v>79568.24</v>
      </c>
      <c r="U86" s="11">
        <v>116570.91</v>
      </c>
      <c r="V86" s="60">
        <v>325282.07</v>
      </c>
      <c r="W86" s="11">
        <v>249543.98</v>
      </c>
      <c r="X86" s="37">
        <v>204960.24</v>
      </c>
      <c r="Y86" s="63">
        <v>258994.52</v>
      </c>
    </row>
    <row r="87" spans="1:25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359</v>
      </c>
      <c r="H87" s="60">
        <v>13471503</v>
      </c>
      <c r="I87" s="11">
        <v>4628254</v>
      </c>
      <c r="J87" s="11">
        <v>145703.31</v>
      </c>
      <c r="K87" s="11">
        <v>7893387.18</v>
      </c>
      <c r="L87" s="11">
        <v>5573409.97</v>
      </c>
      <c r="M87" s="11">
        <v>699855.15</v>
      </c>
      <c r="N87" s="11">
        <v>323243.66</v>
      </c>
      <c r="O87" s="11">
        <v>32860.31</v>
      </c>
      <c r="P87" s="11">
        <v>16573</v>
      </c>
      <c r="Q87" s="11">
        <v>0</v>
      </c>
      <c r="R87" s="11">
        <v>0</v>
      </c>
      <c r="S87" s="11">
        <v>59137.2</v>
      </c>
      <c r="T87" s="11">
        <v>401479.53</v>
      </c>
      <c r="U87" s="11">
        <v>408081.58</v>
      </c>
      <c r="V87" s="60">
        <v>378746.78</v>
      </c>
      <c r="W87" s="11">
        <v>468426.34</v>
      </c>
      <c r="X87" s="37">
        <v>389520.07</v>
      </c>
      <c r="Y87" s="63">
        <v>335732.17</v>
      </c>
    </row>
    <row r="88" spans="1:25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60">
        <v>1979011.77</v>
      </c>
      <c r="I88" s="11">
        <v>430638</v>
      </c>
      <c r="J88" s="11">
        <v>6011.52</v>
      </c>
      <c r="K88" s="11">
        <v>1187532.83</v>
      </c>
      <c r="L88" s="11">
        <v>582300.94</v>
      </c>
      <c r="M88" s="11">
        <v>272928.14</v>
      </c>
      <c r="N88" s="11">
        <v>36582</v>
      </c>
      <c r="O88" s="11">
        <v>1294</v>
      </c>
      <c r="P88" s="11">
        <v>3334</v>
      </c>
      <c r="Q88" s="11">
        <v>0</v>
      </c>
      <c r="R88" s="11">
        <v>205132.6</v>
      </c>
      <c r="S88" s="11">
        <v>4580.73</v>
      </c>
      <c r="T88" s="11">
        <v>33682.37</v>
      </c>
      <c r="U88" s="11">
        <v>8559</v>
      </c>
      <c r="V88" s="60">
        <v>39139.05</v>
      </c>
      <c r="W88" s="11">
        <v>127091.44</v>
      </c>
      <c r="X88" s="37">
        <v>7356</v>
      </c>
      <c r="Y88" s="63">
        <v>227737.98</v>
      </c>
    </row>
    <row r="89" spans="1:25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361</v>
      </c>
      <c r="H89" s="60">
        <v>3218057.97</v>
      </c>
      <c r="I89" s="11">
        <v>566283</v>
      </c>
      <c r="J89" s="11">
        <v>8983.29</v>
      </c>
      <c r="K89" s="11">
        <v>1472505.33</v>
      </c>
      <c r="L89" s="11">
        <v>787723.71</v>
      </c>
      <c r="M89" s="11">
        <v>279692.21</v>
      </c>
      <c r="N89" s="11">
        <v>27074.4</v>
      </c>
      <c r="O89" s="11">
        <v>2008</v>
      </c>
      <c r="P89" s="11">
        <v>4736</v>
      </c>
      <c r="Q89" s="11">
        <v>0</v>
      </c>
      <c r="R89" s="11">
        <v>112346.58</v>
      </c>
      <c r="S89" s="11">
        <v>396.9</v>
      </c>
      <c r="T89" s="11">
        <v>31805.17</v>
      </c>
      <c r="U89" s="11">
        <v>49435.22</v>
      </c>
      <c r="V89" s="60">
        <v>177287.14</v>
      </c>
      <c r="W89" s="11">
        <v>22353.12</v>
      </c>
      <c r="X89" s="37">
        <v>4313</v>
      </c>
      <c r="Y89" s="63">
        <v>1147933.23</v>
      </c>
    </row>
    <row r="90" spans="1:25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362</v>
      </c>
      <c r="H90" s="60">
        <v>1567937.54</v>
      </c>
      <c r="I90" s="11">
        <v>419381</v>
      </c>
      <c r="J90" s="11">
        <v>5970.78</v>
      </c>
      <c r="K90" s="11">
        <v>1035814.35</v>
      </c>
      <c r="L90" s="11">
        <v>317272.99</v>
      </c>
      <c r="M90" s="11">
        <v>590950.92</v>
      </c>
      <c r="N90" s="11">
        <v>41919</v>
      </c>
      <c r="O90" s="11">
        <v>0</v>
      </c>
      <c r="P90" s="11">
        <v>2950</v>
      </c>
      <c r="Q90" s="11">
        <v>0</v>
      </c>
      <c r="R90" s="11">
        <v>0</v>
      </c>
      <c r="S90" s="11">
        <v>0</v>
      </c>
      <c r="T90" s="11">
        <v>43088.09</v>
      </c>
      <c r="U90" s="11">
        <v>20652.3</v>
      </c>
      <c r="V90" s="60">
        <v>18981.05</v>
      </c>
      <c r="W90" s="11">
        <v>36202.83</v>
      </c>
      <c r="X90" s="37">
        <v>4741.61</v>
      </c>
      <c r="Y90" s="63">
        <v>70568.58</v>
      </c>
    </row>
    <row r="91" spans="1:25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363</v>
      </c>
      <c r="H91" s="60">
        <v>1068096.99</v>
      </c>
      <c r="I91" s="11">
        <v>230851</v>
      </c>
      <c r="J91" s="11">
        <v>5170.14</v>
      </c>
      <c r="K91" s="11">
        <v>600427.19</v>
      </c>
      <c r="L91" s="11">
        <v>223501.5</v>
      </c>
      <c r="M91" s="11">
        <v>287261.15</v>
      </c>
      <c r="N91" s="11">
        <v>33398.43</v>
      </c>
      <c r="O91" s="11">
        <v>309</v>
      </c>
      <c r="P91" s="11">
        <v>1902</v>
      </c>
      <c r="Q91" s="11">
        <v>0</v>
      </c>
      <c r="R91" s="11">
        <v>0</v>
      </c>
      <c r="S91" s="11">
        <v>9066.98</v>
      </c>
      <c r="T91" s="11">
        <v>17713.13</v>
      </c>
      <c r="U91" s="11">
        <v>10117.3</v>
      </c>
      <c r="V91" s="60">
        <v>17157.7</v>
      </c>
      <c r="W91" s="11">
        <v>11252.88</v>
      </c>
      <c r="X91" s="37">
        <v>3093.11</v>
      </c>
      <c r="Y91" s="63">
        <v>220395.78</v>
      </c>
    </row>
    <row r="92" spans="1:25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326</v>
      </c>
      <c r="H92" s="60">
        <v>2909993.35</v>
      </c>
      <c r="I92" s="11">
        <v>726015</v>
      </c>
      <c r="J92" s="11">
        <v>4815.98</v>
      </c>
      <c r="K92" s="11">
        <v>1704808.32</v>
      </c>
      <c r="L92" s="11">
        <v>654373.33</v>
      </c>
      <c r="M92" s="11">
        <v>657427.3</v>
      </c>
      <c r="N92" s="11">
        <v>13176</v>
      </c>
      <c r="O92" s="11">
        <v>6111.56</v>
      </c>
      <c r="P92" s="11">
        <v>4424</v>
      </c>
      <c r="Q92" s="11">
        <v>0</v>
      </c>
      <c r="R92" s="11">
        <v>18377.4</v>
      </c>
      <c r="S92" s="11">
        <v>7316.97</v>
      </c>
      <c r="T92" s="11">
        <v>48076.28</v>
      </c>
      <c r="U92" s="11">
        <v>52642.99</v>
      </c>
      <c r="V92" s="60">
        <v>242882.49</v>
      </c>
      <c r="W92" s="11">
        <v>260596.54</v>
      </c>
      <c r="X92" s="37">
        <v>152248</v>
      </c>
      <c r="Y92" s="63">
        <v>213757.51</v>
      </c>
    </row>
    <row r="93" spans="1:25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364</v>
      </c>
      <c r="H93" s="60">
        <v>1047968.35</v>
      </c>
      <c r="I93" s="11">
        <v>402877</v>
      </c>
      <c r="J93" s="11">
        <v>901.93</v>
      </c>
      <c r="K93" s="11">
        <v>575692.79</v>
      </c>
      <c r="L93" s="11">
        <v>313922.75</v>
      </c>
      <c r="M93" s="11">
        <v>176207.96</v>
      </c>
      <c r="N93" s="11">
        <v>14143.1</v>
      </c>
      <c r="O93" s="11">
        <v>1673.26</v>
      </c>
      <c r="P93" s="11">
        <v>1464</v>
      </c>
      <c r="Q93" s="11">
        <v>0</v>
      </c>
      <c r="R93" s="11">
        <v>0</v>
      </c>
      <c r="S93" s="11">
        <v>2013.66</v>
      </c>
      <c r="T93" s="11">
        <v>22003.75</v>
      </c>
      <c r="U93" s="11">
        <v>12173.2</v>
      </c>
      <c r="V93" s="60">
        <v>32091.11</v>
      </c>
      <c r="W93" s="11">
        <v>39943.08</v>
      </c>
      <c r="X93" s="37">
        <v>32867</v>
      </c>
      <c r="Y93" s="63">
        <v>28553.55</v>
      </c>
    </row>
    <row r="94" spans="1:25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327</v>
      </c>
      <c r="H94" s="60">
        <v>3037296.01</v>
      </c>
      <c r="I94" s="11">
        <v>1058748</v>
      </c>
      <c r="J94" s="11">
        <v>13219.29</v>
      </c>
      <c r="K94" s="11">
        <v>1632185.9</v>
      </c>
      <c r="L94" s="11">
        <v>1067179.66</v>
      </c>
      <c r="M94" s="11">
        <v>149690.35</v>
      </c>
      <c r="N94" s="11">
        <v>42259</v>
      </c>
      <c r="O94" s="11">
        <v>2005</v>
      </c>
      <c r="P94" s="11">
        <v>2965</v>
      </c>
      <c r="Q94" s="11">
        <v>0</v>
      </c>
      <c r="R94" s="11">
        <v>2201.7</v>
      </c>
      <c r="S94" s="11">
        <v>65314.63</v>
      </c>
      <c r="T94" s="11">
        <v>167294.67</v>
      </c>
      <c r="U94" s="11">
        <v>48630.4</v>
      </c>
      <c r="V94" s="60">
        <v>84645.49</v>
      </c>
      <c r="W94" s="11">
        <v>31760.69</v>
      </c>
      <c r="X94" s="37">
        <v>12929</v>
      </c>
      <c r="Y94" s="63">
        <v>301382.13</v>
      </c>
    </row>
    <row r="95" spans="1:25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60">
        <v>4200000.75</v>
      </c>
      <c r="I95" s="11">
        <v>491145</v>
      </c>
      <c r="J95" s="11">
        <v>21813.51</v>
      </c>
      <c r="K95" s="11">
        <v>3334100.73</v>
      </c>
      <c r="L95" s="11">
        <v>1399070.62</v>
      </c>
      <c r="M95" s="11">
        <v>204957.2</v>
      </c>
      <c r="N95" s="11">
        <v>18871</v>
      </c>
      <c r="O95" s="11">
        <v>4652</v>
      </c>
      <c r="P95" s="11">
        <v>5268</v>
      </c>
      <c r="Q95" s="11">
        <v>0</v>
      </c>
      <c r="R95" s="11">
        <v>1456953.13</v>
      </c>
      <c r="S95" s="11">
        <v>12887.22</v>
      </c>
      <c r="T95" s="11">
        <v>24526.91</v>
      </c>
      <c r="U95" s="11">
        <v>171167</v>
      </c>
      <c r="V95" s="60">
        <v>35747.65</v>
      </c>
      <c r="W95" s="11">
        <v>10092.33</v>
      </c>
      <c r="X95" s="37">
        <v>125</v>
      </c>
      <c r="Y95" s="63">
        <v>342849.18</v>
      </c>
    </row>
    <row r="96" spans="1:25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366</v>
      </c>
      <c r="H96" s="60">
        <v>4006746.81</v>
      </c>
      <c r="I96" s="11">
        <v>441705</v>
      </c>
      <c r="J96" s="11">
        <v>2955.6</v>
      </c>
      <c r="K96" s="11">
        <v>1824635.98</v>
      </c>
      <c r="L96" s="11">
        <v>1424057.78</v>
      </c>
      <c r="M96" s="11">
        <v>94675.22</v>
      </c>
      <c r="N96" s="11">
        <v>72974</v>
      </c>
      <c r="O96" s="11">
        <v>688</v>
      </c>
      <c r="P96" s="11">
        <v>2680</v>
      </c>
      <c r="Q96" s="11">
        <v>0</v>
      </c>
      <c r="R96" s="11">
        <v>0</v>
      </c>
      <c r="S96" s="11">
        <v>13449.87</v>
      </c>
      <c r="T96" s="11">
        <v>62713.03</v>
      </c>
      <c r="U96" s="11">
        <v>24672.04</v>
      </c>
      <c r="V96" s="60">
        <v>128726.04</v>
      </c>
      <c r="W96" s="11">
        <v>244623.39</v>
      </c>
      <c r="X96" s="37">
        <v>227250</v>
      </c>
      <c r="Y96" s="63">
        <v>1492826.84</v>
      </c>
    </row>
    <row r="97" spans="1:25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367</v>
      </c>
      <c r="H97" s="60">
        <v>1267114.75</v>
      </c>
      <c r="I97" s="11">
        <v>409795</v>
      </c>
      <c r="J97" s="11">
        <v>2017.9</v>
      </c>
      <c r="K97" s="11">
        <v>557687.85</v>
      </c>
      <c r="L97" s="11">
        <v>433083.39</v>
      </c>
      <c r="M97" s="11">
        <v>41377.27</v>
      </c>
      <c r="N97" s="11">
        <v>12545.8</v>
      </c>
      <c r="O97" s="11">
        <v>5417</v>
      </c>
      <c r="P97" s="11">
        <v>3364</v>
      </c>
      <c r="Q97" s="11">
        <v>0</v>
      </c>
      <c r="R97" s="11">
        <v>0</v>
      </c>
      <c r="S97" s="11">
        <v>1743.36</v>
      </c>
      <c r="T97" s="11">
        <v>26864.21</v>
      </c>
      <c r="U97" s="11">
        <v>16942</v>
      </c>
      <c r="V97" s="60">
        <v>16350.82</v>
      </c>
      <c r="W97" s="11">
        <v>107110.22</v>
      </c>
      <c r="X97" s="37">
        <v>38540.81</v>
      </c>
      <c r="Y97" s="63">
        <v>190503.78</v>
      </c>
    </row>
    <row r="98" spans="1:25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368</v>
      </c>
      <c r="H98" s="60">
        <v>1347004.3</v>
      </c>
      <c r="I98" s="11">
        <v>167868</v>
      </c>
      <c r="J98" s="11">
        <v>7528.13</v>
      </c>
      <c r="K98" s="11">
        <v>496533.2</v>
      </c>
      <c r="L98" s="11">
        <v>220204.31</v>
      </c>
      <c r="M98" s="11">
        <v>130044.81</v>
      </c>
      <c r="N98" s="11">
        <v>8550</v>
      </c>
      <c r="O98" s="11">
        <v>0</v>
      </c>
      <c r="P98" s="11">
        <v>2350</v>
      </c>
      <c r="Q98" s="11">
        <v>0</v>
      </c>
      <c r="R98" s="11">
        <v>80694.49</v>
      </c>
      <c r="S98" s="11">
        <v>128.35</v>
      </c>
      <c r="T98" s="11">
        <v>14653.45</v>
      </c>
      <c r="U98" s="11">
        <v>0</v>
      </c>
      <c r="V98" s="60">
        <v>39907.79</v>
      </c>
      <c r="W98" s="11">
        <v>39286.75</v>
      </c>
      <c r="X98" s="37">
        <v>3559.4</v>
      </c>
      <c r="Y98" s="63">
        <v>635788.22</v>
      </c>
    </row>
    <row r="99" spans="1:25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369</v>
      </c>
      <c r="H99" s="60">
        <v>8337480.56</v>
      </c>
      <c r="I99" s="11">
        <v>882633</v>
      </c>
      <c r="J99" s="11">
        <v>1216.07</v>
      </c>
      <c r="K99" s="11">
        <v>7123445.63</v>
      </c>
      <c r="L99" s="11">
        <v>1961419.68</v>
      </c>
      <c r="M99" s="11">
        <v>104808.1</v>
      </c>
      <c r="N99" s="11">
        <v>31812.71</v>
      </c>
      <c r="O99" s="11">
        <v>563</v>
      </c>
      <c r="P99" s="11">
        <v>4253</v>
      </c>
      <c r="Q99" s="11">
        <v>0</v>
      </c>
      <c r="R99" s="11">
        <v>4881970.65</v>
      </c>
      <c r="S99" s="11">
        <v>70.37</v>
      </c>
      <c r="T99" s="11">
        <v>28817.39</v>
      </c>
      <c r="U99" s="11">
        <v>37868.97</v>
      </c>
      <c r="V99" s="60">
        <v>71861.76</v>
      </c>
      <c r="W99" s="11">
        <v>44666.85</v>
      </c>
      <c r="X99" s="37">
        <v>29281.5</v>
      </c>
      <c r="Y99" s="63">
        <v>285519.01</v>
      </c>
    </row>
    <row r="100" spans="1:25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370</v>
      </c>
      <c r="H100" s="60">
        <v>3789276.81</v>
      </c>
      <c r="I100" s="11">
        <v>895197</v>
      </c>
      <c r="J100" s="11">
        <v>10136.27</v>
      </c>
      <c r="K100" s="11">
        <v>1213067.62</v>
      </c>
      <c r="L100" s="11">
        <v>826785.44</v>
      </c>
      <c r="M100" s="11">
        <v>89679.54</v>
      </c>
      <c r="N100" s="11">
        <v>33469.2</v>
      </c>
      <c r="O100" s="11">
        <v>409</v>
      </c>
      <c r="P100" s="11">
        <v>4459</v>
      </c>
      <c r="Q100" s="11">
        <v>0</v>
      </c>
      <c r="R100" s="11">
        <v>0</v>
      </c>
      <c r="S100" s="11">
        <v>7140.82</v>
      </c>
      <c r="T100" s="11">
        <v>25158.73</v>
      </c>
      <c r="U100" s="11">
        <v>92088.8</v>
      </c>
      <c r="V100" s="60">
        <v>133877.09</v>
      </c>
      <c r="W100" s="11">
        <v>182963.51</v>
      </c>
      <c r="X100" s="37">
        <v>140667.38</v>
      </c>
      <c r="Y100" s="63">
        <v>1487912.41</v>
      </c>
    </row>
    <row r="101" spans="1:25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60">
        <v>1062647.94</v>
      </c>
      <c r="I101" s="11">
        <v>247897</v>
      </c>
      <c r="J101" s="11">
        <v>2134.86</v>
      </c>
      <c r="K101" s="11">
        <v>701571.72</v>
      </c>
      <c r="L101" s="11">
        <v>291144.05</v>
      </c>
      <c r="M101" s="11">
        <v>310643.96</v>
      </c>
      <c r="N101" s="11">
        <v>55327</v>
      </c>
      <c r="O101" s="11">
        <v>489</v>
      </c>
      <c r="P101" s="11">
        <v>3539</v>
      </c>
      <c r="Q101" s="11">
        <v>0</v>
      </c>
      <c r="R101" s="11">
        <v>0</v>
      </c>
      <c r="S101" s="11">
        <v>343.48</v>
      </c>
      <c r="T101" s="11">
        <v>19429.2</v>
      </c>
      <c r="U101" s="11">
        <v>12480.94</v>
      </c>
      <c r="V101" s="60">
        <v>8175.09</v>
      </c>
      <c r="W101" s="11">
        <v>13273.61</v>
      </c>
      <c r="X101" s="37">
        <v>0</v>
      </c>
      <c r="Y101" s="63">
        <v>97770.75</v>
      </c>
    </row>
    <row r="102" spans="1:25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372</v>
      </c>
      <c r="H102" s="60">
        <v>2822993.14</v>
      </c>
      <c r="I102" s="11">
        <v>840757</v>
      </c>
      <c r="J102" s="11">
        <v>8463.17</v>
      </c>
      <c r="K102" s="11">
        <v>1784235.51</v>
      </c>
      <c r="L102" s="11">
        <v>1146401.18</v>
      </c>
      <c r="M102" s="11">
        <v>159943.1</v>
      </c>
      <c r="N102" s="11">
        <v>105521</v>
      </c>
      <c r="O102" s="11">
        <v>10653.8</v>
      </c>
      <c r="P102" s="11">
        <v>5792</v>
      </c>
      <c r="Q102" s="11">
        <v>0</v>
      </c>
      <c r="R102" s="11">
        <v>257989.74</v>
      </c>
      <c r="S102" s="11">
        <v>6246.83</v>
      </c>
      <c r="T102" s="11">
        <v>41240.98</v>
      </c>
      <c r="U102" s="11">
        <v>31018.8</v>
      </c>
      <c r="V102" s="60">
        <v>19428.08</v>
      </c>
      <c r="W102" s="11">
        <v>39737.88</v>
      </c>
      <c r="X102" s="37">
        <v>23904.1</v>
      </c>
      <c r="Y102" s="63">
        <v>149799.58</v>
      </c>
    </row>
    <row r="103" spans="1:25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330</v>
      </c>
      <c r="H103" s="60">
        <v>3121394.92</v>
      </c>
      <c r="I103" s="11">
        <v>760824</v>
      </c>
      <c r="J103" s="11">
        <v>5294.84</v>
      </c>
      <c r="K103" s="11">
        <v>1448476.68</v>
      </c>
      <c r="L103" s="11">
        <v>910731.33</v>
      </c>
      <c r="M103" s="11">
        <v>156666.3</v>
      </c>
      <c r="N103" s="11">
        <v>49016.7</v>
      </c>
      <c r="O103" s="11">
        <v>2551</v>
      </c>
      <c r="P103" s="11">
        <v>3298</v>
      </c>
      <c r="Q103" s="11">
        <v>0</v>
      </c>
      <c r="R103" s="11">
        <v>182023.9</v>
      </c>
      <c r="S103" s="11">
        <v>1413.97</v>
      </c>
      <c r="T103" s="11">
        <v>33822.02</v>
      </c>
      <c r="U103" s="11">
        <v>33972.88</v>
      </c>
      <c r="V103" s="60">
        <v>74980.58</v>
      </c>
      <c r="W103" s="11">
        <v>191844.98</v>
      </c>
      <c r="X103" s="37">
        <v>151108.15</v>
      </c>
      <c r="Y103" s="63">
        <v>714954.42</v>
      </c>
    </row>
    <row r="104" spans="1:25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332</v>
      </c>
      <c r="H104" s="60">
        <v>4860926.9</v>
      </c>
      <c r="I104" s="11">
        <v>1356705</v>
      </c>
      <c r="J104" s="11">
        <v>18692.14</v>
      </c>
      <c r="K104" s="11">
        <v>2700966.26</v>
      </c>
      <c r="L104" s="11">
        <v>1627166.26</v>
      </c>
      <c r="M104" s="11">
        <v>670211.64</v>
      </c>
      <c r="N104" s="11">
        <v>145861</v>
      </c>
      <c r="O104" s="11">
        <v>19083</v>
      </c>
      <c r="P104" s="11">
        <v>5156</v>
      </c>
      <c r="Q104" s="11">
        <v>0</v>
      </c>
      <c r="R104" s="11">
        <v>18960.9</v>
      </c>
      <c r="S104" s="11">
        <v>6588.9</v>
      </c>
      <c r="T104" s="11">
        <v>62605.18</v>
      </c>
      <c r="U104" s="11">
        <v>64136.22</v>
      </c>
      <c r="V104" s="60">
        <v>81197.16</v>
      </c>
      <c r="W104" s="11">
        <v>319223.81</v>
      </c>
      <c r="X104" s="37">
        <v>146047.05</v>
      </c>
      <c r="Y104" s="63">
        <v>465339.69</v>
      </c>
    </row>
    <row r="105" spans="1:25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373</v>
      </c>
      <c r="H105" s="60">
        <v>23703924.29</v>
      </c>
      <c r="I105" s="11">
        <v>5365919</v>
      </c>
      <c r="J105" s="11">
        <v>917525.2</v>
      </c>
      <c r="K105" s="11">
        <v>16374703.53</v>
      </c>
      <c r="L105" s="11">
        <v>12876614.24</v>
      </c>
      <c r="M105" s="11">
        <v>733141.03</v>
      </c>
      <c r="N105" s="11">
        <v>260118.43</v>
      </c>
      <c r="O105" s="11">
        <v>17863.13</v>
      </c>
      <c r="P105" s="11">
        <v>18662</v>
      </c>
      <c r="Q105" s="11">
        <v>0</v>
      </c>
      <c r="R105" s="11">
        <v>24010.23</v>
      </c>
      <c r="S105" s="11">
        <v>323430.6</v>
      </c>
      <c r="T105" s="11">
        <v>490475.81</v>
      </c>
      <c r="U105" s="11">
        <v>920488.58</v>
      </c>
      <c r="V105" s="60">
        <v>709899.48</v>
      </c>
      <c r="W105" s="11">
        <v>708768.6</v>
      </c>
      <c r="X105" s="37">
        <v>6554.85</v>
      </c>
      <c r="Y105" s="63">
        <v>337007.96</v>
      </c>
    </row>
    <row r="106" spans="1:25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374</v>
      </c>
      <c r="H106" s="60">
        <v>1914471.5</v>
      </c>
      <c r="I106" s="11">
        <v>302823</v>
      </c>
      <c r="J106" s="11">
        <v>13781.73</v>
      </c>
      <c r="K106" s="11">
        <v>1414526.67</v>
      </c>
      <c r="L106" s="11">
        <v>409739.97</v>
      </c>
      <c r="M106" s="11">
        <v>627087.24</v>
      </c>
      <c r="N106" s="11">
        <v>21915.2</v>
      </c>
      <c r="O106" s="11">
        <v>2025</v>
      </c>
      <c r="P106" s="11">
        <v>2355</v>
      </c>
      <c r="Q106" s="11">
        <v>0</v>
      </c>
      <c r="R106" s="11">
        <v>327349</v>
      </c>
      <c r="S106" s="11">
        <v>915.11</v>
      </c>
      <c r="T106" s="11">
        <v>26138.55</v>
      </c>
      <c r="U106" s="11">
        <v>-15411</v>
      </c>
      <c r="V106" s="60">
        <v>12412.6</v>
      </c>
      <c r="W106" s="11">
        <v>91973.05</v>
      </c>
      <c r="X106" s="37">
        <v>87306.38</v>
      </c>
      <c r="Y106" s="63">
        <v>91367.05</v>
      </c>
    </row>
    <row r="107" spans="1:25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375</v>
      </c>
      <c r="H107" s="60">
        <v>2410638.69</v>
      </c>
      <c r="I107" s="11">
        <v>600442</v>
      </c>
      <c r="J107" s="11">
        <v>3194.58</v>
      </c>
      <c r="K107" s="11">
        <v>1597612.17</v>
      </c>
      <c r="L107" s="11">
        <v>499243.73</v>
      </c>
      <c r="M107" s="11">
        <v>819955.05</v>
      </c>
      <c r="N107" s="11">
        <v>96457.45</v>
      </c>
      <c r="O107" s="11">
        <v>4292</v>
      </c>
      <c r="P107" s="11">
        <v>8926.6</v>
      </c>
      <c r="Q107" s="11">
        <v>0</v>
      </c>
      <c r="R107" s="11">
        <v>0</v>
      </c>
      <c r="S107" s="11">
        <v>708.78</v>
      </c>
      <c r="T107" s="11">
        <v>48087.38</v>
      </c>
      <c r="U107" s="11">
        <v>34982.8</v>
      </c>
      <c r="V107" s="60">
        <v>84958.38</v>
      </c>
      <c r="W107" s="11">
        <v>188760.08</v>
      </c>
      <c r="X107" s="37">
        <v>177400.46</v>
      </c>
      <c r="Y107" s="63">
        <v>20629.86</v>
      </c>
    </row>
    <row r="108" spans="1:25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376</v>
      </c>
      <c r="H108" s="60">
        <v>1665936.78</v>
      </c>
      <c r="I108" s="11">
        <v>433364</v>
      </c>
      <c r="J108" s="11">
        <v>25346.7</v>
      </c>
      <c r="K108" s="11">
        <v>766673.34</v>
      </c>
      <c r="L108" s="11">
        <v>466520.27</v>
      </c>
      <c r="M108" s="11">
        <v>144899.7</v>
      </c>
      <c r="N108" s="11">
        <v>6743</v>
      </c>
      <c r="O108" s="11">
        <v>813</v>
      </c>
      <c r="P108" s="11">
        <v>1029</v>
      </c>
      <c r="Q108" s="11">
        <v>0</v>
      </c>
      <c r="R108" s="11">
        <v>71209.47</v>
      </c>
      <c r="S108" s="11">
        <v>3808.84</v>
      </c>
      <c r="T108" s="11">
        <v>23440.64</v>
      </c>
      <c r="U108" s="11">
        <v>11151.01</v>
      </c>
      <c r="V108" s="60">
        <v>37058.41</v>
      </c>
      <c r="W108" s="11">
        <v>36879.6</v>
      </c>
      <c r="X108" s="37">
        <v>10463.43</v>
      </c>
      <c r="Y108" s="63">
        <v>403673.14</v>
      </c>
    </row>
    <row r="109" spans="1:25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377</v>
      </c>
      <c r="H109" s="60">
        <v>2679944.94</v>
      </c>
      <c r="I109" s="11">
        <v>725618</v>
      </c>
      <c r="J109" s="11">
        <v>39691.15</v>
      </c>
      <c r="K109" s="11">
        <v>1678193.95</v>
      </c>
      <c r="L109" s="11">
        <v>955911.59</v>
      </c>
      <c r="M109" s="11">
        <v>183900.66</v>
      </c>
      <c r="N109" s="11">
        <v>102038.1</v>
      </c>
      <c r="O109" s="11">
        <v>4339.44</v>
      </c>
      <c r="P109" s="11">
        <v>2951</v>
      </c>
      <c r="Q109" s="11">
        <v>0</v>
      </c>
      <c r="R109" s="11">
        <v>276296.87</v>
      </c>
      <c r="S109" s="11">
        <v>12705.01</v>
      </c>
      <c r="T109" s="11">
        <v>43936.26</v>
      </c>
      <c r="U109" s="11">
        <v>19466</v>
      </c>
      <c r="V109" s="60">
        <v>76649.02</v>
      </c>
      <c r="W109" s="11">
        <v>27404.01</v>
      </c>
      <c r="X109" s="37">
        <v>-1092.43</v>
      </c>
      <c r="Y109" s="63">
        <v>209037.83</v>
      </c>
    </row>
    <row r="110" spans="1:25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378</v>
      </c>
      <c r="H110" s="60">
        <v>1719653.89</v>
      </c>
      <c r="I110" s="11">
        <v>278626</v>
      </c>
      <c r="J110" s="11">
        <v>14330.13</v>
      </c>
      <c r="K110" s="11">
        <v>1031457.13</v>
      </c>
      <c r="L110" s="11">
        <v>609063.25</v>
      </c>
      <c r="M110" s="11">
        <v>321315.3</v>
      </c>
      <c r="N110" s="11">
        <v>24683</v>
      </c>
      <c r="O110" s="11">
        <v>1912</v>
      </c>
      <c r="P110" s="11">
        <v>2438</v>
      </c>
      <c r="Q110" s="11">
        <v>0</v>
      </c>
      <c r="R110" s="11">
        <v>381</v>
      </c>
      <c r="S110" s="11">
        <v>1838.83</v>
      </c>
      <c r="T110" s="11">
        <v>18714.76</v>
      </c>
      <c r="U110" s="11">
        <v>15435</v>
      </c>
      <c r="V110" s="60">
        <v>35675.99</v>
      </c>
      <c r="W110" s="11">
        <v>20319.16</v>
      </c>
      <c r="X110" s="37">
        <v>8250</v>
      </c>
      <c r="Y110" s="63">
        <v>374921.47</v>
      </c>
    </row>
    <row r="111" spans="1:25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379</v>
      </c>
      <c r="H111" s="60">
        <v>3337956.7</v>
      </c>
      <c r="I111" s="11">
        <v>1164115</v>
      </c>
      <c r="J111" s="11">
        <v>3863.58</v>
      </c>
      <c r="K111" s="11">
        <v>1966945.55</v>
      </c>
      <c r="L111" s="11">
        <v>1204570.62</v>
      </c>
      <c r="M111" s="11">
        <v>316253.41</v>
      </c>
      <c r="N111" s="11">
        <v>40463</v>
      </c>
      <c r="O111" s="11">
        <v>11718</v>
      </c>
      <c r="P111" s="11">
        <v>2651</v>
      </c>
      <c r="Q111" s="11">
        <v>0</v>
      </c>
      <c r="R111" s="11">
        <v>220579.9</v>
      </c>
      <c r="S111" s="11">
        <v>0</v>
      </c>
      <c r="T111" s="11">
        <v>36958.66</v>
      </c>
      <c r="U111" s="11">
        <v>55195.8</v>
      </c>
      <c r="V111" s="60">
        <v>78555.16</v>
      </c>
      <c r="W111" s="11">
        <v>25908.36</v>
      </c>
      <c r="X111" s="37">
        <v>9975.94</v>
      </c>
      <c r="Y111" s="63">
        <v>177124.21</v>
      </c>
    </row>
    <row r="112" spans="1:25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380</v>
      </c>
      <c r="H112" s="60">
        <v>2966716.73</v>
      </c>
      <c r="I112" s="11">
        <v>487695</v>
      </c>
      <c r="J112" s="11">
        <v>-28026.64</v>
      </c>
      <c r="K112" s="11">
        <v>2064044.71</v>
      </c>
      <c r="L112" s="11">
        <v>1250642.6</v>
      </c>
      <c r="M112" s="11">
        <v>407757.47</v>
      </c>
      <c r="N112" s="11">
        <v>24395</v>
      </c>
      <c r="O112" s="11">
        <v>10745.8</v>
      </c>
      <c r="P112" s="11">
        <v>3804</v>
      </c>
      <c r="Q112" s="11">
        <v>0</v>
      </c>
      <c r="R112" s="11">
        <v>262406.4</v>
      </c>
      <c r="S112" s="11">
        <v>10059.04</v>
      </c>
      <c r="T112" s="11">
        <v>44274.8</v>
      </c>
      <c r="U112" s="11">
        <v>30002.94</v>
      </c>
      <c r="V112" s="60">
        <v>19956.66</v>
      </c>
      <c r="W112" s="11">
        <v>13664.33</v>
      </c>
      <c r="X112" s="37">
        <v>6640.5</v>
      </c>
      <c r="Y112" s="63">
        <v>429339.33</v>
      </c>
    </row>
    <row r="113" spans="1:25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381</v>
      </c>
      <c r="H113" s="60">
        <v>664730.5</v>
      </c>
      <c r="I113" s="11">
        <v>128428</v>
      </c>
      <c r="J113" s="11">
        <v>4114.91</v>
      </c>
      <c r="K113" s="11">
        <v>361074.41</v>
      </c>
      <c r="L113" s="11">
        <v>306309.69</v>
      </c>
      <c r="M113" s="11">
        <v>8498.8</v>
      </c>
      <c r="N113" s="11">
        <v>483</v>
      </c>
      <c r="O113" s="11">
        <v>741</v>
      </c>
      <c r="P113" s="11">
        <v>877</v>
      </c>
      <c r="Q113" s="11">
        <v>0</v>
      </c>
      <c r="R113" s="11">
        <v>238.08</v>
      </c>
      <c r="S113" s="11">
        <v>3142.22</v>
      </c>
      <c r="T113" s="11">
        <v>5906.96</v>
      </c>
      <c r="U113" s="11">
        <v>2499</v>
      </c>
      <c r="V113" s="60">
        <v>32378.66</v>
      </c>
      <c r="W113" s="11">
        <v>67366.57</v>
      </c>
      <c r="X113" s="37">
        <v>58715.89</v>
      </c>
      <c r="Y113" s="63">
        <v>103746.61</v>
      </c>
    </row>
    <row r="114" spans="1:25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335</v>
      </c>
      <c r="H114" s="60">
        <v>1981809.44</v>
      </c>
      <c r="I114" s="11">
        <v>480811</v>
      </c>
      <c r="J114" s="11">
        <v>-123.33</v>
      </c>
      <c r="K114" s="11">
        <v>1262241.61</v>
      </c>
      <c r="L114" s="11">
        <v>696413.41</v>
      </c>
      <c r="M114" s="11">
        <v>398854.73</v>
      </c>
      <c r="N114" s="11">
        <v>57514.23</v>
      </c>
      <c r="O114" s="11">
        <v>2044</v>
      </c>
      <c r="P114" s="11">
        <v>2675</v>
      </c>
      <c r="Q114" s="11">
        <v>0</v>
      </c>
      <c r="R114" s="11">
        <v>1190.96</v>
      </c>
      <c r="S114" s="11">
        <v>1408.24</v>
      </c>
      <c r="T114" s="11">
        <v>26472.82</v>
      </c>
      <c r="U114" s="11">
        <v>29851.18</v>
      </c>
      <c r="V114" s="60">
        <v>45817.04</v>
      </c>
      <c r="W114" s="11">
        <v>33759.7</v>
      </c>
      <c r="X114" s="37">
        <v>10500</v>
      </c>
      <c r="Y114" s="63">
        <v>205120.46</v>
      </c>
    </row>
    <row r="115" spans="1:25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336</v>
      </c>
      <c r="H115" s="60">
        <v>12486423.74</v>
      </c>
      <c r="I115" s="11">
        <v>3111079</v>
      </c>
      <c r="J115" s="11">
        <v>27979.27</v>
      </c>
      <c r="K115" s="11">
        <v>9101948.3</v>
      </c>
      <c r="L115" s="11">
        <v>4037571.65</v>
      </c>
      <c r="M115" s="11">
        <v>464676.75</v>
      </c>
      <c r="N115" s="11">
        <v>125741.44</v>
      </c>
      <c r="O115" s="11">
        <v>2952.2</v>
      </c>
      <c r="P115" s="11">
        <v>15250</v>
      </c>
      <c r="Q115" s="11">
        <v>0</v>
      </c>
      <c r="R115" s="11">
        <v>4100155.3</v>
      </c>
      <c r="S115" s="11">
        <v>676.87</v>
      </c>
      <c r="T115" s="11">
        <v>88940.23</v>
      </c>
      <c r="U115" s="11">
        <v>125770.5</v>
      </c>
      <c r="V115" s="60">
        <v>140213.36</v>
      </c>
      <c r="W115" s="11">
        <v>132457.13</v>
      </c>
      <c r="X115" s="37">
        <v>89216.7</v>
      </c>
      <c r="Y115" s="63">
        <v>112960.04</v>
      </c>
    </row>
    <row r="116" spans="1:25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382</v>
      </c>
      <c r="H116" s="60">
        <v>2183125.8</v>
      </c>
      <c r="I116" s="11">
        <v>685190</v>
      </c>
      <c r="J116" s="11">
        <v>11052.47</v>
      </c>
      <c r="K116" s="11">
        <v>1251928.6</v>
      </c>
      <c r="L116" s="11">
        <v>470176.64</v>
      </c>
      <c r="M116" s="11">
        <v>590753.54</v>
      </c>
      <c r="N116" s="11">
        <v>60450.3</v>
      </c>
      <c r="O116" s="11">
        <v>2692</v>
      </c>
      <c r="P116" s="11">
        <v>6446</v>
      </c>
      <c r="Q116" s="11">
        <v>0</v>
      </c>
      <c r="R116" s="11">
        <v>5664</v>
      </c>
      <c r="S116" s="11">
        <v>11321</v>
      </c>
      <c r="T116" s="11">
        <v>52724.98</v>
      </c>
      <c r="U116" s="11">
        <v>18616.91</v>
      </c>
      <c r="V116" s="60">
        <v>33083.23</v>
      </c>
      <c r="W116" s="11">
        <v>155440.56</v>
      </c>
      <c r="X116" s="37">
        <v>146311.92</v>
      </c>
      <c r="Y116" s="63">
        <v>79514.17</v>
      </c>
    </row>
    <row r="117" spans="1:25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383</v>
      </c>
      <c r="H117" s="60">
        <v>927176.08</v>
      </c>
      <c r="I117" s="11">
        <v>618381</v>
      </c>
      <c r="J117" s="11">
        <v>509.51</v>
      </c>
      <c r="K117" s="11">
        <v>156342.23</v>
      </c>
      <c r="L117" s="11">
        <v>-167478.35</v>
      </c>
      <c r="M117" s="11">
        <v>174078.53</v>
      </c>
      <c r="N117" s="11">
        <v>37058.9</v>
      </c>
      <c r="O117" s="11">
        <v>1545.82</v>
      </c>
      <c r="P117" s="11">
        <v>3587</v>
      </c>
      <c r="Q117" s="11">
        <v>0</v>
      </c>
      <c r="R117" s="11">
        <v>4463</v>
      </c>
      <c r="S117" s="11">
        <v>3168.61</v>
      </c>
      <c r="T117" s="11">
        <v>34581.48</v>
      </c>
      <c r="U117" s="11">
        <v>13413</v>
      </c>
      <c r="V117" s="60">
        <v>51924.24</v>
      </c>
      <c r="W117" s="11">
        <v>98374.26</v>
      </c>
      <c r="X117" s="37">
        <v>34730</v>
      </c>
      <c r="Y117" s="63">
        <v>53569.08</v>
      </c>
    </row>
    <row r="118" spans="1:25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384</v>
      </c>
      <c r="H118" s="60">
        <v>2219679.11</v>
      </c>
      <c r="I118" s="11">
        <v>520359</v>
      </c>
      <c r="J118" s="11">
        <v>23844.63</v>
      </c>
      <c r="K118" s="11">
        <v>1527334.47</v>
      </c>
      <c r="L118" s="11">
        <v>575006.59</v>
      </c>
      <c r="M118" s="11">
        <v>548476.16</v>
      </c>
      <c r="N118" s="11">
        <v>61885.6</v>
      </c>
      <c r="O118" s="11">
        <v>933</v>
      </c>
      <c r="P118" s="11">
        <v>3214</v>
      </c>
      <c r="Q118" s="11">
        <v>0</v>
      </c>
      <c r="R118" s="11">
        <v>179031.25</v>
      </c>
      <c r="S118" s="11">
        <v>36284.06</v>
      </c>
      <c r="T118" s="11">
        <v>48570.72</v>
      </c>
      <c r="U118" s="11">
        <v>32376.8</v>
      </c>
      <c r="V118" s="60">
        <v>41556.29</v>
      </c>
      <c r="W118" s="11">
        <v>113020.68</v>
      </c>
      <c r="X118" s="37">
        <v>68765</v>
      </c>
      <c r="Y118" s="63">
        <v>35120.33</v>
      </c>
    </row>
    <row r="119" spans="1:25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385</v>
      </c>
      <c r="H119" s="60">
        <v>1105421.79</v>
      </c>
      <c r="I119" s="11">
        <v>325118</v>
      </c>
      <c r="J119" s="11">
        <v>14186.72</v>
      </c>
      <c r="K119" s="11">
        <v>510539</v>
      </c>
      <c r="L119" s="11">
        <v>341070.12</v>
      </c>
      <c r="M119" s="11">
        <v>63905.01</v>
      </c>
      <c r="N119" s="11">
        <v>32658.38</v>
      </c>
      <c r="O119" s="11">
        <v>2476</v>
      </c>
      <c r="P119" s="11">
        <v>3147</v>
      </c>
      <c r="Q119" s="11">
        <v>0</v>
      </c>
      <c r="R119" s="11">
        <v>0</v>
      </c>
      <c r="S119" s="11">
        <v>541.51</v>
      </c>
      <c r="T119" s="11">
        <v>18011.3</v>
      </c>
      <c r="U119" s="11">
        <v>10159</v>
      </c>
      <c r="V119" s="60">
        <v>38570.68</v>
      </c>
      <c r="W119" s="11">
        <v>80390.64</v>
      </c>
      <c r="X119" s="37">
        <v>60567.77</v>
      </c>
      <c r="Y119" s="63">
        <v>175187.43</v>
      </c>
    </row>
    <row r="120" spans="1:25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386</v>
      </c>
      <c r="H120" s="60">
        <v>1965485.77</v>
      </c>
      <c r="I120" s="11">
        <v>354180</v>
      </c>
      <c r="J120" s="11">
        <v>0</v>
      </c>
      <c r="K120" s="11">
        <v>1333344.41</v>
      </c>
      <c r="L120" s="11">
        <v>601204.86</v>
      </c>
      <c r="M120" s="11">
        <v>392901.06</v>
      </c>
      <c r="N120" s="11">
        <v>74224.3</v>
      </c>
      <c r="O120" s="11">
        <v>748.55</v>
      </c>
      <c r="P120" s="11">
        <v>3179</v>
      </c>
      <c r="Q120" s="11">
        <v>0</v>
      </c>
      <c r="R120" s="11">
        <v>169765.4</v>
      </c>
      <c r="S120" s="11">
        <v>0</v>
      </c>
      <c r="T120" s="11">
        <v>27123.8</v>
      </c>
      <c r="U120" s="11">
        <v>27497.98</v>
      </c>
      <c r="V120" s="60">
        <v>36699.46</v>
      </c>
      <c r="W120" s="11">
        <v>78033.92</v>
      </c>
      <c r="X120" s="37">
        <v>44335.43</v>
      </c>
      <c r="Y120" s="63">
        <v>199927.44</v>
      </c>
    </row>
    <row r="121" spans="1:25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387</v>
      </c>
      <c r="H121" s="60">
        <v>2042242.51</v>
      </c>
      <c r="I121" s="11">
        <v>355258</v>
      </c>
      <c r="J121" s="11">
        <v>13200.47</v>
      </c>
      <c r="K121" s="11">
        <v>1569847.35</v>
      </c>
      <c r="L121" s="11">
        <v>816845.18</v>
      </c>
      <c r="M121" s="11">
        <v>342027.53</v>
      </c>
      <c r="N121" s="11">
        <v>31365</v>
      </c>
      <c r="O121" s="11">
        <v>0</v>
      </c>
      <c r="P121" s="11">
        <v>3053</v>
      </c>
      <c r="Q121" s="11">
        <v>0</v>
      </c>
      <c r="R121" s="11">
        <v>272982</v>
      </c>
      <c r="S121" s="11">
        <v>5001.5</v>
      </c>
      <c r="T121" s="11">
        <v>22905.2</v>
      </c>
      <c r="U121" s="11">
        <v>14763</v>
      </c>
      <c r="V121" s="60">
        <v>60904.94</v>
      </c>
      <c r="W121" s="11">
        <v>46974.07</v>
      </c>
      <c r="X121" s="37">
        <v>10800</v>
      </c>
      <c r="Y121" s="63">
        <v>56962.62</v>
      </c>
    </row>
    <row r="122" spans="1:25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388</v>
      </c>
      <c r="H122" s="60">
        <v>6522077.11</v>
      </c>
      <c r="I122" s="11">
        <v>1978647</v>
      </c>
      <c r="J122" s="11">
        <v>66853.54</v>
      </c>
      <c r="K122" s="11">
        <v>3955835.49</v>
      </c>
      <c r="L122" s="11">
        <v>2065305.61</v>
      </c>
      <c r="M122" s="11">
        <v>619467.07</v>
      </c>
      <c r="N122" s="11">
        <v>841865.89</v>
      </c>
      <c r="O122" s="11">
        <v>7847.74</v>
      </c>
      <c r="P122" s="11">
        <v>13426.5</v>
      </c>
      <c r="Q122" s="11">
        <v>0</v>
      </c>
      <c r="R122" s="11">
        <v>42961.3</v>
      </c>
      <c r="S122" s="11">
        <v>11329.32</v>
      </c>
      <c r="T122" s="11">
        <v>107734.97</v>
      </c>
      <c r="U122" s="11">
        <v>149221.8</v>
      </c>
      <c r="V122" s="60">
        <v>96675.29</v>
      </c>
      <c r="W122" s="11">
        <v>77577.36</v>
      </c>
      <c r="X122" s="37">
        <v>12674.2</v>
      </c>
      <c r="Y122" s="63">
        <v>443163.72</v>
      </c>
    </row>
    <row r="123" spans="1:25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389</v>
      </c>
      <c r="H123" s="60">
        <v>2032173.94</v>
      </c>
      <c r="I123" s="11">
        <v>636767</v>
      </c>
      <c r="J123" s="11">
        <v>65994.86</v>
      </c>
      <c r="K123" s="11">
        <v>1061202.7</v>
      </c>
      <c r="L123" s="11">
        <v>565584.96</v>
      </c>
      <c r="M123" s="11">
        <v>306514.75</v>
      </c>
      <c r="N123" s="11">
        <v>86408.5</v>
      </c>
      <c r="O123" s="11">
        <v>5138</v>
      </c>
      <c r="P123" s="11">
        <v>6054</v>
      </c>
      <c r="Q123" s="11">
        <v>0</v>
      </c>
      <c r="R123" s="11">
        <v>0</v>
      </c>
      <c r="S123" s="11">
        <v>2213</v>
      </c>
      <c r="T123" s="11">
        <v>22756.62</v>
      </c>
      <c r="U123" s="11">
        <v>56072</v>
      </c>
      <c r="V123" s="60">
        <v>10460.87</v>
      </c>
      <c r="W123" s="11">
        <v>99874.42</v>
      </c>
      <c r="X123" s="37">
        <v>97492.92</v>
      </c>
      <c r="Y123" s="63">
        <v>168334.96</v>
      </c>
    </row>
    <row r="124" spans="1:25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390</v>
      </c>
      <c r="H124" s="60">
        <v>1192151.9</v>
      </c>
      <c r="I124" s="11">
        <v>321406</v>
      </c>
      <c r="J124" s="11">
        <v>-1113.44</v>
      </c>
      <c r="K124" s="11">
        <v>815175.95</v>
      </c>
      <c r="L124" s="11">
        <v>316828.82</v>
      </c>
      <c r="M124" s="11">
        <v>433160.04</v>
      </c>
      <c r="N124" s="11">
        <v>16638.6</v>
      </c>
      <c r="O124" s="11">
        <v>142</v>
      </c>
      <c r="P124" s="11">
        <v>2399</v>
      </c>
      <c r="Q124" s="11">
        <v>0</v>
      </c>
      <c r="R124" s="11">
        <v>0</v>
      </c>
      <c r="S124" s="11">
        <v>1292.72</v>
      </c>
      <c r="T124" s="11">
        <v>22074.48</v>
      </c>
      <c r="U124" s="11">
        <v>18845.89</v>
      </c>
      <c r="V124" s="60">
        <v>3794.4</v>
      </c>
      <c r="W124" s="11">
        <v>13103.59</v>
      </c>
      <c r="X124" s="37">
        <v>0</v>
      </c>
      <c r="Y124" s="63">
        <v>43579.8</v>
      </c>
    </row>
    <row r="125" spans="1:25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391</v>
      </c>
      <c r="H125" s="60">
        <v>4313048.88</v>
      </c>
      <c r="I125" s="11">
        <v>1065928</v>
      </c>
      <c r="J125" s="11">
        <v>19796.29</v>
      </c>
      <c r="K125" s="11">
        <v>2894024.51</v>
      </c>
      <c r="L125" s="11">
        <v>1848923.2</v>
      </c>
      <c r="M125" s="11">
        <v>55009.62</v>
      </c>
      <c r="N125" s="11">
        <v>88428.74</v>
      </c>
      <c r="O125" s="11">
        <v>1734.82</v>
      </c>
      <c r="P125" s="11">
        <v>6507</v>
      </c>
      <c r="Q125" s="11">
        <v>0</v>
      </c>
      <c r="R125" s="11">
        <v>0</v>
      </c>
      <c r="S125" s="11">
        <v>16863.11</v>
      </c>
      <c r="T125" s="11">
        <v>73746.62</v>
      </c>
      <c r="U125" s="11">
        <v>92191.04</v>
      </c>
      <c r="V125" s="60">
        <v>710620.36</v>
      </c>
      <c r="W125" s="11">
        <v>203300.43</v>
      </c>
      <c r="X125" s="37">
        <v>35942.88</v>
      </c>
      <c r="Y125" s="63">
        <v>129999.65</v>
      </c>
    </row>
    <row r="126" spans="1:25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392</v>
      </c>
      <c r="H126" s="60">
        <v>1084458.33</v>
      </c>
      <c r="I126" s="11">
        <v>322554</v>
      </c>
      <c r="J126" s="11">
        <v>14788.63</v>
      </c>
      <c r="K126" s="11">
        <v>700157.92</v>
      </c>
      <c r="L126" s="11">
        <v>381996.39</v>
      </c>
      <c r="M126" s="11">
        <v>173905.43</v>
      </c>
      <c r="N126" s="11">
        <v>10116</v>
      </c>
      <c r="O126" s="11">
        <v>732</v>
      </c>
      <c r="P126" s="11">
        <v>1945</v>
      </c>
      <c r="Q126" s="11">
        <v>0</v>
      </c>
      <c r="R126" s="11">
        <v>68908.45</v>
      </c>
      <c r="S126" s="11">
        <v>0</v>
      </c>
      <c r="T126" s="11">
        <v>25627.3</v>
      </c>
      <c r="U126" s="11">
        <v>20325.73</v>
      </c>
      <c r="V126" s="60">
        <v>16601.62</v>
      </c>
      <c r="W126" s="11">
        <v>21150</v>
      </c>
      <c r="X126" s="37">
        <v>13092.86</v>
      </c>
      <c r="Y126" s="63">
        <v>25807.78</v>
      </c>
    </row>
    <row r="127" spans="1:25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337</v>
      </c>
      <c r="H127" s="60">
        <v>3990406.4</v>
      </c>
      <c r="I127" s="11">
        <v>1135114</v>
      </c>
      <c r="J127" s="11">
        <v>13648.27</v>
      </c>
      <c r="K127" s="11">
        <v>1769905.67</v>
      </c>
      <c r="L127" s="11">
        <v>1029242.78</v>
      </c>
      <c r="M127" s="11">
        <v>129162.99</v>
      </c>
      <c r="N127" s="11">
        <v>46776.84</v>
      </c>
      <c r="O127" s="11">
        <v>9496</v>
      </c>
      <c r="P127" s="11">
        <v>1770</v>
      </c>
      <c r="Q127" s="11">
        <v>0</v>
      </c>
      <c r="R127" s="11">
        <v>401039</v>
      </c>
      <c r="S127" s="11">
        <v>0</v>
      </c>
      <c r="T127" s="11">
        <v>59180.95</v>
      </c>
      <c r="U127" s="11">
        <v>47580.4</v>
      </c>
      <c r="V127" s="60">
        <v>45656.71</v>
      </c>
      <c r="W127" s="11">
        <v>555428.23</v>
      </c>
      <c r="X127" s="37">
        <v>135171.28</v>
      </c>
      <c r="Y127" s="63">
        <v>516310.23</v>
      </c>
    </row>
    <row r="128" spans="1:25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338</v>
      </c>
      <c r="H128" s="60">
        <v>4737147.51</v>
      </c>
      <c r="I128" s="11">
        <v>1342891</v>
      </c>
      <c r="J128" s="11">
        <v>5278.56</v>
      </c>
      <c r="K128" s="11">
        <v>3035567.56</v>
      </c>
      <c r="L128" s="11">
        <v>1716233.3</v>
      </c>
      <c r="M128" s="11">
        <v>606857.05</v>
      </c>
      <c r="N128" s="11">
        <v>135997.92</v>
      </c>
      <c r="O128" s="11">
        <v>3034.01</v>
      </c>
      <c r="P128" s="11">
        <v>10610</v>
      </c>
      <c r="Q128" s="11">
        <v>0</v>
      </c>
      <c r="R128" s="11">
        <v>20241.93</v>
      </c>
      <c r="S128" s="11">
        <v>9678.41</v>
      </c>
      <c r="T128" s="11">
        <v>80162.94</v>
      </c>
      <c r="U128" s="11">
        <v>70302.52</v>
      </c>
      <c r="V128" s="60">
        <v>382449.48</v>
      </c>
      <c r="W128" s="11">
        <v>147547.88</v>
      </c>
      <c r="X128" s="37">
        <v>74870.49</v>
      </c>
      <c r="Y128" s="63">
        <v>205862.51</v>
      </c>
    </row>
    <row r="129" spans="1:25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339</v>
      </c>
      <c r="H129" s="60">
        <v>8178126.11</v>
      </c>
      <c r="I129" s="11">
        <v>1904112</v>
      </c>
      <c r="J129" s="11">
        <v>28080.83</v>
      </c>
      <c r="K129" s="11">
        <v>4607209.59</v>
      </c>
      <c r="L129" s="11">
        <v>2880549.28</v>
      </c>
      <c r="M129" s="11">
        <v>621678.93</v>
      </c>
      <c r="N129" s="11">
        <v>128032.47</v>
      </c>
      <c r="O129" s="11">
        <v>8095</v>
      </c>
      <c r="P129" s="11">
        <v>7417</v>
      </c>
      <c r="Q129" s="11">
        <v>0</v>
      </c>
      <c r="R129" s="11">
        <v>0</v>
      </c>
      <c r="S129" s="11">
        <v>8070.55</v>
      </c>
      <c r="T129" s="11">
        <v>77647.11</v>
      </c>
      <c r="U129" s="11">
        <v>92527.3</v>
      </c>
      <c r="V129" s="60">
        <v>783191.95</v>
      </c>
      <c r="W129" s="11">
        <v>664900.64</v>
      </c>
      <c r="X129" s="37">
        <v>557376.9</v>
      </c>
      <c r="Y129" s="63">
        <v>973823.05</v>
      </c>
    </row>
    <row r="130" spans="1:25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60">
        <v>3897941.69</v>
      </c>
      <c r="I130" s="11">
        <v>703383</v>
      </c>
      <c r="J130" s="11">
        <v>17538.67</v>
      </c>
      <c r="K130" s="11">
        <v>2798844.49</v>
      </c>
      <c r="L130" s="11">
        <v>2059469.2</v>
      </c>
      <c r="M130" s="11">
        <v>42563.29</v>
      </c>
      <c r="N130" s="11">
        <v>130201</v>
      </c>
      <c r="O130" s="11">
        <v>2505.3</v>
      </c>
      <c r="P130" s="11">
        <v>5401</v>
      </c>
      <c r="Q130" s="11">
        <v>0</v>
      </c>
      <c r="R130" s="11">
        <v>134548.2</v>
      </c>
      <c r="S130" s="11">
        <v>2006.2</v>
      </c>
      <c r="T130" s="11">
        <v>60100.5</v>
      </c>
      <c r="U130" s="11">
        <v>24476.43</v>
      </c>
      <c r="V130" s="60">
        <v>337573.37</v>
      </c>
      <c r="W130" s="11">
        <v>187870.14</v>
      </c>
      <c r="X130" s="37">
        <v>110685.31</v>
      </c>
      <c r="Y130" s="63">
        <v>190305.39</v>
      </c>
    </row>
    <row r="131" spans="1:25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60">
        <v>1335048.12</v>
      </c>
      <c r="I131" s="11">
        <v>290028</v>
      </c>
      <c r="J131" s="11">
        <v>5156.07</v>
      </c>
      <c r="K131" s="11">
        <v>826103.53</v>
      </c>
      <c r="L131" s="11">
        <v>289539.64</v>
      </c>
      <c r="M131" s="11">
        <v>392590.7</v>
      </c>
      <c r="N131" s="11">
        <v>42135</v>
      </c>
      <c r="O131" s="11">
        <v>573</v>
      </c>
      <c r="P131" s="11">
        <v>2225</v>
      </c>
      <c r="Q131" s="11">
        <v>0</v>
      </c>
      <c r="R131" s="11">
        <v>41325.32</v>
      </c>
      <c r="S131" s="11">
        <v>449.8</v>
      </c>
      <c r="T131" s="11">
        <v>19443.69</v>
      </c>
      <c r="U131" s="11">
        <v>17384.15</v>
      </c>
      <c r="V131" s="60">
        <v>20437.23</v>
      </c>
      <c r="W131" s="11">
        <v>42411.26</v>
      </c>
      <c r="X131" s="37">
        <v>19356.68</v>
      </c>
      <c r="Y131" s="63">
        <v>171349.26</v>
      </c>
    </row>
    <row r="132" spans="1:25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395</v>
      </c>
      <c r="H132" s="60">
        <v>823116.66</v>
      </c>
      <c r="I132" s="11">
        <v>161965</v>
      </c>
      <c r="J132" s="11">
        <v>435.93</v>
      </c>
      <c r="K132" s="11">
        <v>560079.8</v>
      </c>
      <c r="L132" s="11">
        <v>134739.21</v>
      </c>
      <c r="M132" s="11">
        <v>172165.65</v>
      </c>
      <c r="N132" s="11">
        <v>1900</v>
      </c>
      <c r="O132" s="11">
        <v>0</v>
      </c>
      <c r="P132" s="11">
        <v>1055</v>
      </c>
      <c r="Q132" s="11">
        <v>0</v>
      </c>
      <c r="R132" s="11">
        <v>0</v>
      </c>
      <c r="S132" s="11">
        <v>40.5</v>
      </c>
      <c r="T132" s="11">
        <v>9814.82</v>
      </c>
      <c r="U132" s="11">
        <v>234385.73</v>
      </c>
      <c r="V132" s="60">
        <v>5978.89</v>
      </c>
      <c r="W132" s="11">
        <v>20511.27</v>
      </c>
      <c r="X132" s="37">
        <v>0</v>
      </c>
      <c r="Y132" s="63">
        <v>80124.66</v>
      </c>
    </row>
    <row r="133" spans="1:25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396</v>
      </c>
      <c r="H133" s="60">
        <v>2000574.25</v>
      </c>
      <c r="I133" s="11">
        <v>321378</v>
      </c>
      <c r="J133" s="11">
        <v>415.05</v>
      </c>
      <c r="K133" s="11">
        <v>851377.56</v>
      </c>
      <c r="L133" s="11">
        <v>305373.36</v>
      </c>
      <c r="M133" s="11">
        <v>363779.84</v>
      </c>
      <c r="N133" s="11">
        <v>24254.25</v>
      </c>
      <c r="O133" s="11">
        <v>3013.3</v>
      </c>
      <c r="P133" s="11">
        <v>776</v>
      </c>
      <c r="Q133" s="11">
        <v>0</v>
      </c>
      <c r="R133" s="11">
        <v>577.2</v>
      </c>
      <c r="S133" s="11">
        <v>693.91</v>
      </c>
      <c r="T133" s="11">
        <v>22413.05</v>
      </c>
      <c r="U133" s="11">
        <v>15522</v>
      </c>
      <c r="V133" s="60">
        <v>114974.65</v>
      </c>
      <c r="W133" s="11">
        <v>66564.19</v>
      </c>
      <c r="X133" s="37">
        <v>14293.46</v>
      </c>
      <c r="Y133" s="63">
        <v>760839.45</v>
      </c>
    </row>
    <row r="134" spans="1:25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397</v>
      </c>
      <c r="H134" s="60">
        <v>761669.13</v>
      </c>
      <c r="I134" s="11">
        <v>146312</v>
      </c>
      <c r="J134" s="11">
        <v>36.12</v>
      </c>
      <c r="K134" s="11">
        <v>594838.76</v>
      </c>
      <c r="L134" s="11">
        <v>293520.3</v>
      </c>
      <c r="M134" s="11">
        <v>88305.16</v>
      </c>
      <c r="N134" s="11">
        <v>4713</v>
      </c>
      <c r="O134" s="11">
        <v>1786</v>
      </c>
      <c r="P134" s="11">
        <v>971</v>
      </c>
      <c r="Q134" s="11">
        <v>0</v>
      </c>
      <c r="R134" s="11">
        <v>181328.68</v>
      </c>
      <c r="S134" s="11">
        <v>1739.49</v>
      </c>
      <c r="T134" s="11">
        <v>9020.12</v>
      </c>
      <c r="U134" s="11">
        <v>3193</v>
      </c>
      <c r="V134" s="60">
        <v>10262.01</v>
      </c>
      <c r="W134" s="11">
        <v>11283.95</v>
      </c>
      <c r="X134" s="37">
        <v>1566.18</v>
      </c>
      <c r="Y134" s="63">
        <v>9198.3</v>
      </c>
    </row>
    <row r="135" spans="1:25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398</v>
      </c>
      <c r="H135" s="60">
        <v>3030186.7</v>
      </c>
      <c r="I135" s="11">
        <v>881371</v>
      </c>
      <c r="J135" s="11">
        <v>14183.07</v>
      </c>
      <c r="K135" s="11">
        <v>1944916.48</v>
      </c>
      <c r="L135" s="11">
        <v>1418541.21</v>
      </c>
      <c r="M135" s="11">
        <v>48137.48</v>
      </c>
      <c r="N135" s="11">
        <v>24939.9</v>
      </c>
      <c r="O135" s="11">
        <v>929.17</v>
      </c>
      <c r="P135" s="11">
        <v>5400</v>
      </c>
      <c r="Q135" s="11">
        <v>0</v>
      </c>
      <c r="R135" s="11">
        <v>0</v>
      </c>
      <c r="S135" s="11">
        <v>29209.53</v>
      </c>
      <c r="T135" s="11">
        <v>59487.13</v>
      </c>
      <c r="U135" s="11">
        <v>50355</v>
      </c>
      <c r="V135" s="60">
        <v>307917.06</v>
      </c>
      <c r="W135" s="11">
        <v>125253.76</v>
      </c>
      <c r="X135" s="37">
        <v>70500</v>
      </c>
      <c r="Y135" s="63">
        <v>64462.39</v>
      </c>
    </row>
    <row r="136" spans="1:25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399</v>
      </c>
      <c r="H136" s="60">
        <v>1221054.13</v>
      </c>
      <c r="I136" s="11">
        <v>314323</v>
      </c>
      <c r="J136" s="11">
        <v>3335.65</v>
      </c>
      <c r="K136" s="11">
        <v>717665.42</v>
      </c>
      <c r="L136" s="11">
        <v>226538.85</v>
      </c>
      <c r="M136" s="11">
        <v>404169.14</v>
      </c>
      <c r="N136" s="11">
        <v>21534</v>
      </c>
      <c r="O136" s="11">
        <v>1078</v>
      </c>
      <c r="P136" s="11">
        <v>2679</v>
      </c>
      <c r="Q136" s="11">
        <v>0</v>
      </c>
      <c r="R136" s="11">
        <v>0</v>
      </c>
      <c r="S136" s="11">
        <v>919.58</v>
      </c>
      <c r="T136" s="11">
        <v>30083.23</v>
      </c>
      <c r="U136" s="11">
        <v>15766</v>
      </c>
      <c r="V136" s="60">
        <v>14897.62</v>
      </c>
      <c r="W136" s="11">
        <v>169877.04</v>
      </c>
      <c r="X136" s="37">
        <v>166803</v>
      </c>
      <c r="Y136" s="63">
        <v>15853.02</v>
      </c>
    </row>
    <row r="137" spans="1:25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400</v>
      </c>
      <c r="H137" s="60">
        <v>4513646.43</v>
      </c>
      <c r="I137" s="11">
        <v>624021</v>
      </c>
      <c r="J137" s="11">
        <v>1293.78</v>
      </c>
      <c r="K137" s="11">
        <v>3826519.61</v>
      </c>
      <c r="L137" s="11">
        <v>543068.4</v>
      </c>
      <c r="M137" s="11">
        <v>94108</v>
      </c>
      <c r="N137" s="11">
        <v>271812.9</v>
      </c>
      <c r="O137" s="11">
        <v>1328.75</v>
      </c>
      <c r="P137" s="11">
        <v>3838.5</v>
      </c>
      <c r="Q137" s="11">
        <v>0</v>
      </c>
      <c r="R137" s="11">
        <v>2821231.17</v>
      </c>
      <c r="S137" s="11">
        <v>330.18</v>
      </c>
      <c r="T137" s="11">
        <v>31073.52</v>
      </c>
      <c r="U137" s="11">
        <v>18859.47</v>
      </c>
      <c r="V137" s="60">
        <v>40868.72</v>
      </c>
      <c r="W137" s="11">
        <v>20760.1</v>
      </c>
      <c r="X137" s="37">
        <v>3267</v>
      </c>
      <c r="Y137" s="63">
        <v>41051.94</v>
      </c>
    </row>
    <row r="138" spans="1:25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401</v>
      </c>
      <c r="H138" s="60">
        <v>7022385.98</v>
      </c>
      <c r="I138" s="11">
        <v>966312</v>
      </c>
      <c r="J138" s="11">
        <v>607488.65</v>
      </c>
      <c r="K138" s="11">
        <v>4787524.72</v>
      </c>
      <c r="L138" s="11">
        <v>4249288.87</v>
      </c>
      <c r="M138" s="11">
        <v>223020.11</v>
      </c>
      <c r="N138" s="11">
        <v>76036.5</v>
      </c>
      <c r="O138" s="11">
        <v>664</v>
      </c>
      <c r="P138" s="11">
        <v>4615</v>
      </c>
      <c r="Q138" s="11">
        <v>0</v>
      </c>
      <c r="R138" s="11">
        <v>1920.6</v>
      </c>
      <c r="S138" s="11">
        <v>16536.37</v>
      </c>
      <c r="T138" s="11">
        <v>52601.29</v>
      </c>
      <c r="U138" s="11">
        <v>33088.99</v>
      </c>
      <c r="V138" s="60">
        <v>129752.99</v>
      </c>
      <c r="W138" s="11">
        <v>421484.49</v>
      </c>
      <c r="X138" s="37">
        <v>346734.7</v>
      </c>
      <c r="Y138" s="63">
        <v>239576.12</v>
      </c>
    </row>
    <row r="139" spans="1:25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402</v>
      </c>
      <c r="H139" s="60">
        <v>859298.45</v>
      </c>
      <c r="I139" s="11">
        <v>172053</v>
      </c>
      <c r="J139" s="11">
        <v>530.33</v>
      </c>
      <c r="K139" s="11">
        <v>614832.43</v>
      </c>
      <c r="L139" s="11">
        <v>232759.67</v>
      </c>
      <c r="M139" s="11">
        <v>352245.16</v>
      </c>
      <c r="N139" s="11">
        <v>0</v>
      </c>
      <c r="O139" s="11">
        <v>0</v>
      </c>
      <c r="P139" s="11">
        <v>1314.6</v>
      </c>
      <c r="Q139" s="11">
        <v>0</v>
      </c>
      <c r="R139" s="11">
        <v>0</v>
      </c>
      <c r="S139" s="11">
        <v>17.53</v>
      </c>
      <c r="T139" s="11">
        <v>21428.48</v>
      </c>
      <c r="U139" s="11">
        <v>4688.04</v>
      </c>
      <c r="V139" s="60">
        <v>2378.95</v>
      </c>
      <c r="W139" s="11">
        <v>22108.82</v>
      </c>
      <c r="X139" s="37">
        <v>797</v>
      </c>
      <c r="Y139" s="63">
        <v>49773.87</v>
      </c>
    </row>
    <row r="140" spans="1:25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403</v>
      </c>
      <c r="H140" s="60">
        <v>1697142.41</v>
      </c>
      <c r="I140" s="11">
        <v>536748</v>
      </c>
      <c r="J140" s="11">
        <v>-3067.63</v>
      </c>
      <c r="K140" s="11">
        <v>759697.81</v>
      </c>
      <c r="L140" s="11">
        <v>470806.21</v>
      </c>
      <c r="M140" s="11">
        <v>196616.15</v>
      </c>
      <c r="N140" s="11">
        <v>16579.2</v>
      </c>
      <c r="O140" s="11">
        <v>4589</v>
      </c>
      <c r="P140" s="11">
        <v>2221</v>
      </c>
      <c r="Q140" s="11">
        <v>0</v>
      </c>
      <c r="R140" s="11">
        <v>0</v>
      </c>
      <c r="S140" s="11">
        <v>22.12</v>
      </c>
      <c r="T140" s="11">
        <v>14701.12</v>
      </c>
      <c r="U140" s="11">
        <v>12296.85</v>
      </c>
      <c r="V140" s="60">
        <v>41866.16</v>
      </c>
      <c r="W140" s="11">
        <v>28695.13</v>
      </c>
      <c r="X140" s="37">
        <v>6122.68</v>
      </c>
      <c r="Y140" s="63">
        <v>375069.1</v>
      </c>
    </row>
    <row r="141" spans="1:25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404</v>
      </c>
      <c r="H141" s="60">
        <v>1669841.31</v>
      </c>
      <c r="I141" s="11">
        <v>408847</v>
      </c>
      <c r="J141" s="11">
        <v>13962.34</v>
      </c>
      <c r="K141" s="11">
        <v>828892.57</v>
      </c>
      <c r="L141" s="11">
        <v>606665.61</v>
      </c>
      <c r="M141" s="11">
        <v>87131.62</v>
      </c>
      <c r="N141" s="11">
        <v>40964</v>
      </c>
      <c r="O141" s="11">
        <v>1182</v>
      </c>
      <c r="P141" s="11">
        <v>2984</v>
      </c>
      <c r="Q141" s="11">
        <v>0</v>
      </c>
      <c r="R141" s="11">
        <v>0</v>
      </c>
      <c r="S141" s="11">
        <v>2026.23</v>
      </c>
      <c r="T141" s="11">
        <v>30095.77</v>
      </c>
      <c r="U141" s="11">
        <v>25292</v>
      </c>
      <c r="V141" s="60">
        <v>32551.34</v>
      </c>
      <c r="W141" s="11">
        <v>117197.21</v>
      </c>
      <c r="X141" s="37">
        <v>54107.86</v>
      </c>
      <c r="Y141" s="63">
        <v>300942.19</v>
      </c>
    </row>
    <row r="142" spans="1:25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405</v>
      </c>
      <c r="H142" s="60">
        <v>1294932.85</v>
      </c>
      <c r="I142" s="11">
        <v>475748</v>
      </c>
      <c r="J142" s="11">
        <v>12337.87</v>
      </c>
      <c r="K142" s="11">
        <v>620108.71</v>
      </c>
      <c r="L142" s="11">
        <v>426625.79</v>
      </c>
      <c r="M142" s="11">
        <v>71180.52</v>
      </c>
      <c r="N142" s="11">
        <v>48966.55</v>
      </c>
      <c r="O142" s="11">
        <v>1049</v>
      </c>
      <c r="P142" s="11">
        <v>1445</v>
      </c>
      <c r="Q142" s="11">
        <v>0</v>
      </c>
      <c r="R142" s="11">
        <v>0</v>
      </c>
      <c r="S142" s="11">
        <v>2973.77</v>
      </c>
      <c r="T142" s="11">
        <v>14509.64</v>
      </c>
      <c r="U142" s="11">
        <v>14331.64</v>
      </c>
      <c r="V142" s="60">
        <v>39026.8</v>
      </c>
      <c r="W142" s="11">
        <v>114432.02</v>
      </c>
      <c r="X142" s="37">
        <v>23000</v>
      </c>
      <c r="Y142" s="63">
        <v>72306.25</v>
      </c>
    </row>
    <row r="143" spans="1:25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406</v>
      </c>
      <c r="H143" s="60">
        <v>1515581.6</v>
      </c>
      <c r="I143" s="11">
        <v>494594</v>
      </c>
      <c r="J143" s="11">
        <v>5736.07</v>
      </c>
      <c r="K143" s="11">
        <v>836251.96</v>
      </c>
      <c r="L143" s="11">
        <v>461005.6</v>
      </c>
      <c r="M143" s="11">
        <v>237728.13</v>
      </c>
      <c r="N143" s="11">
        <v>61298.6</v>
      </c>
      <c r="O143" s="11">
        <v>133</v>
      </c>
      <c r="P143" s="11">
        <v>1601</v>
      </c>
      <c r="Q143" s="11">
        <v>0</v>
      </c>
      <c r="R143" s="11">
        <v>0</v>
      </c>
      <c r="S143" s="11">
        <v>0</v>
      </c>
      <c r="T143" s="11">
        <v>37196.41</v>
      </c>
      <c r="U143" s="11">
        <v>18037.99</v>
      </c>
      <c r="V143" s="60">
        <v>19251.23</v>
      </c>
      <c r="W143" s="11">
        <v>10474.48</v>
      </c>
      <c r="X143" s="37">
        <v>580</v>
      </c>
      <c r="Y143" s="63">
        <v>168525.09</v>
      </c>
    </row>
    <row r="144" spans="1:25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407</v>
      </c>
      <c r="H144" s="60">
        <v>3229977.85</v>
      </c>
      <c r="I144" s="11">
        <v>634756</v>
      </c>
      <c r="J144" s="11">
        <v>25187.84</v>
      </c>
      <c r="K144" s="11">
        <v>2100701.85</v>
      </c>
      <c r="L144" s="11">
        <v>1205495.3</v>
      </c>
      <c r="M144" s="11">
        <v>370300.95</v>
      </c>
      <c r="N144" s="11">
        <v>14006</v>
      </c>
      <c r="O144" s="11">
        <v>3306.77</v>
      </c>
      <c r="P144" s="11">
        <v>4254</v>
      </c>
      <c r="Q144" s="11">
        <v>0</v>
      </c>
      <c r="R144" s="11">
        <v>416063.4</v>
      </c>
      <c r="S144" s="11">
        <v>6198.55</v>
      </c>
      <c r="T144" s="11">
        <v>22049.89</v>
      </c>
      <c r="U144" s="11">
        <v>25010.19</v>
      </c>
      <c r="V144" s="60">
        <v>34016.8</v>
      </c>
      <c r="W144" s="11">
        <v>57186.38</v>
      </c>
      <c r="X144" s="37">
        <v>11354.65</v>
      </c>
      <c r="Y144" s="63">
        <v>412145.78</v>
      </c>
    </row>
    <row r="145" spans="1:25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346</v>
      </c>
      <c r="H145" s="60">
        <v>6221809.28</v>
      </c>
      <c r="I145" s="11">
        <v>1814871</v>
      </c>
      <c r="J145" s="11">
        <v>128146.63</v>
      </c>
      <c r="K145" s="11">
        <v>3970101.45</v>
      </c>
      <c r="L145" s="11">
        <v>2043740.82</v>
      </c>
      <c r="M145" s="11">
        <v>668685.48</v>
      </c>
      <c r="N145" s="11">
        <v>204024.75</v>
      </c>
      <c r="O145" s="11">
        <v>5472</v>
      </c>
      <c r="P145" s="11">
        <v>5618</v>
      </c>
      <c r="Q145" s="11">
        <v>0</v>
      </c>
      <c r="R145" s="11">
        <v>10293.5</v>
      </c>
      <c r="S145" s="11">
        <v>48527.93</v>
      </c>
      <c r="T145" s="11">
        <v>70627.25</v>
      </c>
      <c r="U145" s="11">
        <v>70983.02</v>
      </c>
      <c r="V145" s="60">
        <v>842128.7</v>
      </c>
      <c r="W145" s="11">
        <v>123938.34</v>
      </c>
      <c r="X145" s="37">
        <v>269.62</v>
      </c>
      <c r="Y145" s="63">
        <v>184751.86</v>
      </c>
    </row>
    <row r="146" spans="1:25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408</v>
      </c>
      <c r="H146" s="60">
        <v>1917926.28</v>
      </c>
      <c r="I146" s="11">
        <v>370425</v>
      </c>
      <c r="J146" s="11">
        <v>5447.51</v>
      </c>
      <c r="K146" s="11">
        <v>1218681.04</v>
      </c>
      <c r="L146" s="11">
        <v>391337.71</v>
      </c>
      <c r="M146" s="11">
        <v>681573.48</v>
      </c>
      <c r="N146" s="11">
        <v>74879.5</v>
      </c>
      <c r="O146" s="11">
        <v>5301</v>
      </c>
      <c r="P146" s="11">
        <v>6741</v>
      </c>
      <c r="Q146" s="11">
        <v>0</v>
      </c>
      <c r="R146" s="11">
        <v>0</v>
      </c>
      <c r="S146" s="11">
        <v>3075</v>
      </c>
      <c r="T146" s="11">
        <v>29721</v>
      </c>
      <c r="U146" s="11">
        <v>7556</v>
      </c>
      <c r="V146" s="60">
        <v>18496.35</v>
      </c>
      <c r="W146" s="11">
        <v>66095.21</v>
      </c>
      <c r="X146" s="37">
        <v>0</v>
      </c>
      <c r="Y146" s="63">
        <v>257277.52</v>
      </c>
    </row>
    <row r="147" spans="1:25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409</v>
      </c>
      <c r="H147" s="60">
        <v>1954007.51</v>
      </c>
      <c r="I147" s="11">
        <v>557646</v>
      </c>
      <c r="J147" s="11">
        <v>200.67</v>
      </c>
      <c r="K147" s="11">
        <v>977266.38</v>
      </c>
      <c r="L147" s="11">
        <v>770376.34</v>
      </c>
      <c r="M147" s="11">
        <v>64118.74</v>
      </c>
      <c r="N147" s="11">
        <v>30108.75</v>
      </c>
      <c r="O147" s="11">
        <v>7356.76</v>
      </c>
      <c r="P147" s="11">
        <v>1628</v>
      </c>
      <c r="Q147" s="11">
        <v>0</v>
      </c>
      <c r="R147" s="11">
        <v>0</v>
      </c>
      <c r="S147" s="11">
        <v>9775.01</v>
      </c>
      <c r="T147" s="11">
        <v>40199.26</v>
      </c>
      <c r="U147" s="11">
        <v>17505.3</v>
      </c>
      <c r="V147" s="60">
        <v>36198.22</v>
      </c>
      <c r="W147" s="11">
        <v>377681.72</v>
      </c>
      <c r="X147" s="37">
        <v>67554.85</v>
      </c>
      <c r="Y147" s="63">
        <v>41212.74</v>
      </c>
    </row>
    <row r="148" spans="1:25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60">
        <v>5560729.27</v>
      </c>
      <c r="I148" s="11">
        <v>777527</v>
      </c>
      <c r="J148" s="11">
        <v>5738.86</v>
      </c>
      <c r="K148" s="11">
        <v>2741654.08</v>
      </c>
      <c r="L148" s="11">
        <v>2110373</v>
      </c>
      <c r="M148" s="11">
        <v>274731.92</v>
      </c>
      <c r="N148" s="11">
        <v>140098</v>
      </c>
      <c r="O148" s="11">
        <v>236</v>
      </c>
      <c r="P148" s="11">
        <v>4973</v>
      </c>
      <c r="Q148" s="11">
        <v>0</v>
      </c>
      <c r="R148" s="11">
        <v>70937.8</v>
      </c>
      <c r="S148" s="11">
        <v>6037.17</v>
      </c>
      <c r="T148" s="11">
        <v>53372.51</v>
      </c>
      <c r="U148" s="11">
        <v>34864.09</v>
      </c>
      <c r="V148" s="60">
        <v>46030.59</v>
      </c>
      <c r="W148" s="11">
        <v>39498.35</v>
      </c>
      <c r="X148" s="37">
        <v>10891.7</v>
      </c>
      <c r="Y148" s="63">
        <v>1996310.98</v>
      </c>
    </row>
    <row r="149" spans="1:25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411</v>
      </c>
      <c r="H149" s="60">
        <v>1273535.08</v>
      </c>
      <c r="I149" s="11">
        <v>331035</v>
      </c>
      <c r="J149" s="11">
        <v>3366.07</v>
      </c>
      <c r="K149" s="11">
        <v>792630.75</v>
      </c>
      <c r="L149" s="11">
        <v>188219.31</v>
      </c>
      <c r="M149" s="11">
        <v>484921.99</v>
      </c>
      <c r="N149" s="11">
        <v>41355</v>
      </c>
      <c r="O149" s="11">
        <v>0</v>
      </c>
      <c r="P149" s="11">
        <v>3273</v>
      </c>
      <c r="Q149" s="11">
        <v>0</v>
      </c>
      <c r="R149" s="11">
        <v>8239</v>
      </c>
      <c r="S149" s="11">
        <v>30.4</v>
      </c>
      <c r="T149" s="11">
        <v>23472.23</v>
      </c>
      <c r="U149" s="11">
        <v>22795.73</v>
      </c>
      <c r="V149" s="60">
        <v>20324.09</v>
      </c>
      <c r="W149" s="11">
        <v>34893.37</v>
      </c>
      <c r="X149" s="37">
        <v>4295</v>
      </c>
      <c r="Y149" s="63">
        <v>111609.89</v>
      </c>
    </row>
    <row r="150" spans="1:25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412</v>
      </c>
      <c r="H150" s="60">
        <v>2066094.15</v>
      </c>
      <c r="I150" s="11">
        <v>715439</v>
      </c>
      <c r="J150" s="11">
        <v>7871.34</v>
      </c>
      <c r="K150" s="11">
        <v>1088242.37</v>
      </c>
      <c r="L150" s="11">
        <v>428516.6</v>
      </c>
      <c r="M150" s="11">
        <v>469450.84</v>
      </c>
      <c r="N150" s="11">
        <v>57377.2</v>
      </c>
      <c r="O150" s="11">
        <v>1120</v>
      </c>
      <c r="P150" s="11">
        <v>6687</v>
      </c>
      <c r="Q150" s="11">
        <v>0</v>
      </c>
      <c r="R150" s="11">
        <v>422.28</v>
      </c>
      <c r="S150" s="11">
        <v>3459.68</v>
      </c>
      <c r="T150" s="11">
        <v>41342.07</v>
      </c>
      <c r="U150" s="11">
        <v>25619</v>
      </c>
      <c r="V150" s="60">
        <v>54247.7</v>
      </c>
      <c r="W150" s="11">
        <v>182849.12</v>
      </c>
      <c r="X150" s="37">
        <v>300</v>
      </c>
      <c r="Y150" s="63">
        <v>71692.32</v>
      </c>
    </row>
    <row r="151" spans="1:25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413</v>
      </c>
      <c r="H151" s="60">
        <v>4009324.23</v>
      </c>
      <c r="I151" s="11">
        <v>1457726</v>
      </c>
      <c r="J151" s="11">
        <v>30884.8</v>
      </c>
      <c r="K151" s="11">
        <v>2430643.03</v>
      </c>
      <c r="L151" s="11">
        <v>1645726.6</v>
      </c>
      <c r="M151" s="11">
        <v>441693.66</v>
      </c>
      <c r="N151" s="11">
        <v>55104.31</v>
      </c>
      <c r="O151" s="11">
        <v>2597.18</v>
      </c>
      <c r="P151" s="11">
        <v>6292</v>
      </c>
      <c r="Q151" s="11">
        <v>0</v>
      </c>
      <c r="R151" s="11">
        <v>6191</v>
      </c>
      <c r="S151" s="11">
        <v>2511.09</v>
      </c>
      <c r="T151" s="11">
        <v>75234.03</v>
      </c>
      <c r="U151" s="11">
        <v>67121.68</v>
      </c>
      <c r="V151" s="60">
        <v>128171.48</v>
      </c>
      <c r="W151" s="11">
        <v>36030.42</v>
      </c>
      <c r="X151" s="37">
        <v>984</v>
      </c>
      <c r="Y151" s="63">
        <v>54039.98</v>
      </c>
    </row>
    <row r="152" spans="1:25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60">
        <v>4087135.63</v>
      </c>
      <c r="I152" s="11">
        <v>401720</v>
      </c>
      <c r="J152" s="11">
        <v>-13028.79</v>
      </c>
      <c r="K152" s="11">
        <v>1784855.63</v>
      </c>
      <c r="L152" s="11">
        <v>971147.73</v>
      </c>
      <c r="M152" s="11">
        <v>645798.65</v>
      </c>
      <c r="N152" s="11">
        <v>50247</v>
      </c>
      <c r="O152" s="11">
        <v>6636.99</v>
      </c>
      <c r="P152" s="11">
        <v>2384</v>
      </c>
      <c r="Q152" s="11">
        <v>0</v>
      </c>
      <c r="R152" s="11">
        <v>57693.6</v>
      </c>
      <c r="S152" s="11">
        <v>1102.56</v>
      </c>
      <c r="T152" s="11">
        <v>28356.36</v>
      </c>
      <c r="U152" s="11">
        <v>11358.39</v>
      </c>
      <c r="V152" s="60">
        <v>10130.35</v>
      </c>
      <c r="W152" s="11">
        <v>43460.76</v>
      </c>
      <c r="X152" s="37">
        <v>40982.66</v>
      </c>
      <c r="Y152" s="63">
        <v>1870128.03</v>
      </c>
    </row>
    <row r="153" spans="1:25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415</v>
      </c>
      <c r="H153" s="60">
        <v>1991333.29</v>
      </c>
      <c r="I153" s="11">
        <v>609733</v>
      </c>
      <c r="J153" s="11">
        <v>9657.92</v>
      </c>
      <c r="K153" s="11">
        <v>967905.89</v>
      </c>
      <c r="L153" s="11">
        <v>541184.63</v>
      </c>
      <c r="M153" s="11">
        <v>202297.03</v>
      </c>
      <c r="N153" s="11">
        <v>52782</v>
      </c>
      <c r="O153" s="11">
        <v>1162</v>
      </c>
      <c r="P153" s="11">
        <v>3066</v>
      </c>
      <c r="Q153" s="11">
        <v>0</v>
      </c>
      <c r="R153" s="11">
        <v>4639.9</v>
      </c>
      <c r="S153" s="11">
        <v>0</v>
      </c>
      <c r="T153" s="11">
        <v>40585.5</v>
      </c>
      <c r="U153" s="11">
        <v>12480.43</v>
      </c>
      <c r="V153" s="60">
        <v>109708.4</v>
      </c>
      <c r="W153" s="11">
        <v>221817.02</v>
      </c>
      <c r="X153" s="37">
        <v>202962.31</v>
      </c>
      <c r="Y153" s="63">
        <v>182219.46</v>
      </c>
    </row>
    <row r="154" spans="1:25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351</v>
      </c>
      <c r="H154" s="60">
        <v>4801762.16</v>
      </c>
      <c r="I154" s="11">
        <v>850202</v>
      </c>
      <c r="J154" s="11">
        <v>33331.98</v>
      </c>
      <c r="K154" s="11">
        <v>3740614.59</v>
      </c>
      <c r="L154" s="11">
        <v>2566124.24</v>
      </c>
      <c r="M154" s="11">
        <v>400789.39</v>
      </c>
      <c r="N154" s="11">
        <v>22583</v>
      </c>
      <c r="O154" s="11">
        <v>8236</v>
      </c>
      <c r="P154" s="11">
        <v>10520</v>
      </c>
      <c r="Q154" s="11">
        <v>0</v>
      </c>
      <c r="R154" s="11">
        <v>21040.21</v>
      </c>
      <c r="S154" s="11">
        <v>4163.13</v>
      </c>
      <c r="T154" s="11">
        <v>172340.68</v>
      </c>
      <c r="U154" s="11">
        <v>61371.39</v>
      </c>
      <c r="V154" s="60">
        <v>473446.55</v>
      </c>
      <c r="W154" s="11">
        <v>46859.61</v>
      </c>
      <c r="X154" s="37">
        <v>16328.88</v>
      </c>
      <c r="Y154" s="63">
        <v>130753.98</v>
      </c>
    </row>
    <row r="155" spans="1:25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352</v>
      </c>
      <c r="H155" s="60">
        <v>2827240.61</v>
      </c>
      <c r="I155" s="11">
        <v>713837</v>
      </c>
      <c r="J155" s="11">
        <v>38338.82</v>
      </c>
      <c r="K155" s="11">
        <v>1914837.62</v>
      </c>
      <c r="L155" s="11">
        <v>919284.72</v>
      </c>
      <c r="M155" s="11">
        <v>606140.06</v>
      </c>
      <c r="N155" s="11">
        <v>46619.37</v>
      </c>
      <c r="O155" s="11">
        <v>4196.5</v>
      </c>
      <c r="P155" s="11">
        <v>2522</v>
      </c>
      <c r="Q155" s="11">
        <v>0</v>
      </c>
      <c r="R155" s="11">
        <v>211676.06</v>
      </c>
      <c r="S155" s="11">
        <v>3705.36</v>
      </c>
      <c r="T155" s="11">
        <v>38263.28</v>
      </c>
      <c r="U155" s="11">
        <v>22075.83</v>
      </c>
      <c r="V155" s="60">
        <v>60354.44</v>
      </c>
      <c r="W155" s="11">
        <v>95265.65</v>
      </c>
      <c r="X155" s="37">
        <v>63888.53</v>
      </c>
      <c r="Y155" s="63">
        <v>64961.52</v>
      </c>
    </row>
    <row r="156" spans="1:25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416</v>
      </c>
      <c r="H156" s="60">
        <v>3992157.52</v>
      </c>
      <c r="I156" s="11">
        <v>1535593</v>
      </c>
      <c r="J156" s="11">
        <v>35421.47</v>
      </c>
      <c r="K156" s="11">
        <v>2317823.03</v>
      </c>
      <c r="L156" s="11">
        <v>1338169.94</v>
      </c>
      <c r="M156" s="11">
        <v>632466.05</v>
      </c>
      <c r="N156" s="11">
        <v>44126</v>
      </c>
      <c r="O156" s="11">
        <v>1838.23</v>
      </c>
      <c r="P156" s="11">
        <v>7222</v>
      </c>
      <c r="Q156" s="11">
        <v>0</v>
      </c>
      <c r="R156" s="11">
        <v>0</v>
      </c>
      <c r="S156" s="11">
        <v>24701.07</v>
      </c>
      <c r="T156" s="11">
        <v>99075.39</v>
      </c>
      <c r="U156" s="11">
        <v>107677.25</v>
      </c>
      <c r="V156" s="60">
        <v>62547.1</v>
      </c>
      <c r="W156" s="11">
        <v>29819.87</v>
      </c>
      <c r="X156" s="37">
        <v>0</v>
      </c>
      <c r="Y156" s="63">
        <v>73500.15</v>
      </c>
    </row>
    <row r="157" spans="1:25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417</v>
      </c>
      <c r="H157" s="60">
        <v>1287057.17</v>
      </c>
      <c r="I157" s="11">
        <v>279489</v>
      </c>
      <c r="J157" s="11">
        <v>31886.23</v>
      </c>
      <c r="K157" s="11">
        <v>782527.43</v>
      </c>
      <c r="L157" s="11">
        <v>480608.11</v>
      </c>
      <c r="M157" s="11">
        <v>228897.55</v>
      </c>
      <c r="N157" s="11">
        <v>6787</v>
      </c>
      <c r="O157" s="11">
        <v>1564</v>
      </c>
      <c r="P157" s="11">
        <v>1861</v>
      </c>
      <c r="Q157" s="11">
        <v>0</v>
      </c>
      <c r="R157" s="11">
        <v>415.2</v>
      </c>
      <c r="S157" s="11">
        <v>16260.16</v>
      </c>
      <c r="T157" s="11">
        <v>22340.19</v>
      </c>
      <c r="U157" s="11">
        <v>7561.01</v>
      </c>
      <c r="V157" s="60">
        <v>16233.21</v>
      </c>
      <c r="W157" s="11">
        <v>21283.57</v>
      </c>
      <c r="X157" s="37">
        <v>0</v>
      </c>
      <c r="Y157" s="63">
        <v>171870.94</v>
      </c>
    </row>
    <row r="158" spans="1:25" s="95" customFormat="1" ht="15">
      <c r="A158" s="231"/>
      <c r="B158" s="232"/>
      <c r="C158" s="232"/>
      <c r="D158" s="101"/>
      <c r="E158" s="101"/>
      <c r="F158" s="102" t="s">
        <v>418</v>
      </c>
      <c r="G158" s="291"/>
      <c r="H158" s="104">
        <v>344291201.3800001</v>
      </c>
      <c r="I158" s="103">
        <v>80211250</v>
      </c>
      <c r="J158" s="103">
        <v>15972836.629999999</v>
      </c>
      <c r="K158" s="103">
        <v>202847878.30999994</v>
      </c>
      <c r="L158" s="103">
        <v>122454220.92000002</v>
      </c>
      <c r="M158" s="103">
        <v>17514257.200000003</v>
      </c>
      <c r="N158" s="103">
        <v>5471452.110000001</v>
      </c>
      <c r="O158" s="103">
        <v>614809.43</v>
      </c>
      <c r="P158" s="103">
        <v>1404967.36</v>
      </c>
      <c r="Q158" s="103">
        <v>0</v>
      </c>
      <c r="R158" s="103">
        <v>23187313.21</v>
      </c>
      <c r="S158" s="103">
        <v>3228264.869999999</v>
      </c>
      <c r="T158" s="103">
        <v>5974700.490000002</v>
      </c>
      <c r="U158" s="103">
        <v>4588980.279999999</v>
      </c>
      <c r="V158" s="104">
        <v>18408912.44</v>
      </c>
      <c r="W158" s="103">
        <v>20595811.699999996</v>
      </c>
      <c r="X158" s="255">
        <v>10176344.609999998</v>
      </c>
      <c r="Y158" s="105">
        <v>24663424.74</v>
      </c>
    </row>
    <row r="159" spans="1:25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419</v>
      </c>
      <c r="H159" s="60">
        <v>1754720.85</v>
      </c>
      <c r="I159" s="11">
        <v>470185</v>
      </c>
      <c r="J159" s="11">
        <v>61334.76</v>
      </c>
      <c r="K159" s="11">
        <v>1011886.72</v>
      </c>
      <c r="L159" s="11">
        <v>661392.97</v>
      </c>
      <c r="M159" s="11">
        <v>121705.76</v>
      </c>
      <c r="N159" s="11">
        <v>35547.5</v>
      </c>
      <c r="O159" s="11">
        <v>1667</v>
      </c>
      <c r="P159" s="11">
        <v>3724</v>
      </c>
      <c r="Q159" s="11">
        <v>0</v>
      </c>
      <c r="R159" s="11">
        <v>117215</v>
      </c>
      <c r="S159" s="11">
        <v>2636.15</v>
      </c>
      <c r="T159" s="11">
        <v>29294.6</v>
      </c>
      <c r="U159" s="11">
        <v>15846.25</v>
      </c>
      <c r="V159" s="60">
        <v>22857.49</v>
      </c>
      <c r="W159" s="11">
        <v>96367.76</v>
      </c>
      <c r="X159" s="37">
        <v>62687.46</v>
      </c>
      <c r="Y159" s="63">
        <v>114946.61</v>
      </c>
    </row>
    <row r="160" spans="1:25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420</v>
      </c>
      <c r="H160" s="60">
        <v>2640871.21</v>
      </c>
      <c r="I160" s="11">
        <v>818739</v>
      </c>
      <c r="J160" s="11">
        <v>10895.1</v>
      </c>
      <c r="K160" s="11">
        <v>1506184.94</v>
      </c>
      <c r="L160" s="11">
        <v>757395.43</v>
      </c>
      <c r="M160" s="11">
        <v>442571.7</v>
      </c>
      <c r="N160" s="11">
        <v>62860.4</v>
      </c>
      <c r="O160" s="11">
        <v>1043.73</v>
      </c>
      <c r="P160" s="11">
        <v>7073.5</v>
      </c>
      <c r="Q160" s="11">
        <v>0</v>
      </c>
      <c r="R160" s="11">
        <v>11968.44</v>
      </c>
      <c r="S160" s="11">
        <v>25122.39</v>
      </c>
      <c r="T160" s="11">
        <v>83074.53</v>
      </c>
      <c r="U160" s="11">
        <v>41304.58</v>
      </c>
      <c r="V160" s="60">
        <v>73770.24</v>
      </c>
      <c r="W160" s="11">
        <v>199530.13</v>
      </c>
      <c r="X160" s="37">
        <v>162754.64</v>
      </c>
      <c r="Y160" s="63">
        <v>105522.04</v>
      </c>
    </row>
    <row r="161" spans="1:25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421</v>
      </c>
      <c r="H161" s="60">
        <v>32333447.27</v>
      </c>
      <c r="I161" s="11">
        <v>4280289</v>
      </c>
      <c r="J161" s="11">
        <v>1673384.4</v>
      </c>
      <c r="K161" s="11">
        <v>25707912.33</v>
      </c>
      <c r="L161" s="11">
        <v>15227133.15</v>
      </c>
      <c r="M161" s="11">
        <v>188646.5</v>
      </c>
      <c r="N161" s="11">
        <v>386477.88</v>
      </c>
      <c r="O161" s="11">
        <v>27292.11</v>
      </c>
      <c r="P161" s="11">
        <v>14835.34</v>
      </c>
      <c r="Q161" s="11">
        <v>0</v>
      </c>
      <c r="R161" s="11">
        <v>5071328.4</v>
      </c>
      <c r="S161" s="11">
        <v>214168.76</v>
      </c>
      <c r="T161" s="11">
        <v>215205.5</v>
      </c>
      <c r="U161" s="11">
        <v>176440.02</v>
      </c>
      <c r="V161" s="60">
        <v>4186384.67</v>
      </c>
      <c r="W161" s="11">
        <v>313932.67</v>
      </c>
      <c r="X161" s="37">
        <v>207732.59</v>
      </c>
      <c r="Y161" s="63">
        <v>357928.87</v>
      </c>
    </row>
    <row r="162" spans="1:25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422</v>
      </c>
      <c r="H162" s="60">
        <v>2371530.03</v>
      </c>
      <c r="I162" s="11">
        <v>799098</v>
      </c>
      <c r="J162" s="11">
        <v>9786.91</v>
      </c>
      <c r="K162" s="11">
        <v>1339242.49</v>
      </c>
      <c r="L162" s="11">
        <v>776926.81</v>
      </c>
      <c r="M162" s="11">
        <v>271535.23</v>
      </c>
      <c r="N162" s="11">
        <v>39237.6</v>
      </c>
      <c r="O162" s="11">
        <v>10497</v>
      </c>
      <c r="P162" s="11">
        <v>5954.38</v>
      </c>
      <c r="Q162" s="11">
        <v>0</v>
      </c>
      <c r="R162" s="11">
        <v>4455.34</v>
      </c>
      <c r="S162" s="11">
        <v>10091.96</v>
      </c>
      <c r="T162" s="11">
        <v>106982.76</v>
      </c>
      <c r="U162" s="11">
        <v>29562.98</v>
      </c>
      <c r="V162" s="60">
        <v>83998.43</v>
      </c>
      <c r="W162" s="11">
        <v>144782.32</v>
      </c>
      <c r="X162" s="37">
        <v>129062.1</v>
      </c>
      <c r="Y162" s="63">
        <v>78620.31</v>
      </c>
    </row>
    <row r="163" spans="1:25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423</v>
      </c>
      <c r="H163" s="60">
        <v>9379602.95</v>
      </c>
      <c r="I163" s="11">
        <v>1932786</v>
      </c>
      <c r="J163" s="11">
        <v>102160.47</v>
      </c>
      <c r="K163" s="11">
        <v>6388532.67</v>
      </c>
      <c r="L163" s="11">
        <v>4911816.32</v>
      </c>
      <c r="M163" s="11">
        <v>192478.34</v>
      </c>
      <c r="N163" s="11">
        <v>167985.38</v>
      </c>
      <c r="O163" s="11">
        <v>5926</v>
      </c>
      <c r="P163" s="11">
        <v>22164.67</v>
      </c>
      <c r="Q163" s="11">
        <v>0</v>
      </c>
      <c r="R163" s="11">
        <v>1707.7</v>
      </c>
      <c r="S163" s="11">
        <v>249131.31</v>
      </c>
      <c r="T163" s="11">
        <v>124040.29</v>
      </c>
      <c r="U163" s="11">
        <v>128290</v>
      </c>
      <c r="V163" s="60">
        <v>584992.66</v>
      </c>
      <c r="W163" s="11">
        <v>460672.7</v>
      </c>
      <c r="X163" s="37">
        <v>157357.09</v>
      </c>
      <c r="Y163" s="63">
        <v>495451.11</v>
      </c>
    </row>
    <row r="164" spans="1:25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424</v>
      </c>
      <c r="H164" s="60">
        <v>6552440.35</v>
      </c>
      <c r="I164" s="11">
        <v>1597618</v>
      </c>
      <c r="J164" s="11">
        <v>109629.21</v>
      </c>
      <c r="K164" s="11">
        <v>3018034.82</v>
      </c>
      <c r="L164" s="11">
        <v>1918435.3</v>
      </c>
      <c r="M164" s="11">
        <v>310725.03</v>
      </c>
      <c r="N164" s="11">
        <v>120752</v>
      </c>
      <c r="O164" s="11">
        <v>1676</v>
      </c>
      <c r="P164" s="11">
        <v>59762</v>
      </c>
      <c r="Q164" s="11">
        <v>0</v>
      </c>
      <c r="R164" s="11">
        <v>4008.3</v>
      </c>
      <c r="S164" s="11">
        <v>84710.51</v>
      </c>
      <c r="T164" s="11">
        <v>196569.2</v>
      </c>
      <c r="U164" s="11">
        <v>118062.67</v>
      </c>
      <c r="V164" s="60">
        <v>203333.81</v>
      </c>
      <c r="W164" s="11">
        <v>1530161.27</v>
      </c>
      <c r="X164" s="37">
        <v>679540.76</v>
      </c>
      <c r="Y164" s="63">
        <v>296997.05</v>
      </c>
    </row>
    <row r="165" spans="1:25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425</v>
      </c>
      <c r="H165" s="60">
        <v>4435545.6</v>
      </c>
      <c r="I165" s="11">
        <v>1994540</v>
      </c>
      <c r="J165" s="11">
        <v>9287.16</v>
      </c>
      <c r="K165" s="11">
        <v>2220991.96</v>
      </c>
      <c r="L165" s="11">
        <v>1410168.73</v>
      </c>
      <c r="M165" s="11">
        <v>195168.83</v>
      </c>
      <c r="N165" s="11">
        <v>151606.3</v>
      </c>
      <c r="O165" s="11">
        <v>5363.27</v>
      </c>
      <c r="P165" s="11">
        <v>4752</v>
      </c>
      <c r="Q165" s="11">
        <v>0</v>
      </c>
      <c r="R165" s="11">
        <v>113411.64</v>
      </c>
      <c r="S165" s="11">
        <v>28941.8</v>
      </c>
      <c r="T165" s="11">
        <v>116827.64</v>
      </c>
      <c r="U165" s="11">
        <v>60955.14</v>
      </c>
      <c r="V165" s="60">
        <v>133796.61</v>
      </c>
      <c r="W165" s="11">
        <v>164659.54</v>
      </c>
      <c r="X165" s="37">
        <v>99481.46</v>
      </c>
      <c r="Y165" s="63">
        <v>46066.94</v>
      </c>
    </row>
    <row r="166" spans="1:25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426</v>
      </c>
      <c r="H166" s="60">
        <v>2248011.13</v>
      </c>
      <c r="I166" s="11">
        <v>754382</v>
      </c>
      <c r="J166" s="11">
        <v>7026.27</v>
      </c>
      <c r="K166" s="11">
        <v>810303.83</v>
      </c>
      <c r="L166" s="11">
        <v>581733.05</v>
      </c>
      <c r="M166" s="11">
        <v>33022.96</v>
      </c>
      <c r="N166" s="11">
        <v>45139.27</v>
      </c>
      <c r="O166" s="11">
        <v>1062</v>
      </c>
      <c r="P166" s="11">
        <v>9488.25</v>
      </c>
      <c r="Q166" s="11">
        <v>0</v>
      </c>
      <c r="R166" s="11">
        <v>0</v>
      </c>
      <c r="S166" s="11">
        <v>9740.28</v>
      </c>
      <c r="T166" s="11">
        <v>71589.5</v>
      </c>
      <c r="U166" s="11">
        <v>36681.1</v>
      </c>
      <c r="V166" s="60">
        <v>21847.42</v>
      </c>
      <c r="W166" s="11">
        <v>408914.37</v>
      </c>
      <c r="X166" s="37">
        <v>132595.34</v>
      </c>
      <c r="Y166" s="63">
        <v>267384.66</v>
      </c>
    </row>
    <row r="167" spans="1:25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60">
        <v>6919838.41</v>
      </c>
      <c r="I167" s="11">
        <v>1708733</v>
      </c>
      <c r="J167" s="11">
        <v>133573.75</v>
      </c>
      <c r="K167" s="11">
        <v>3974677.74</v>
      </c>
      <c r="L167" s="11">
        <v>2245772.67</v>
      </c>
      <c r="M167" s="11">
        <v>458634.85</v>
      </c>
      <c r="N167" s="11">
        <v>83308.3</v>
      </c>
      <c r="O167" s="11">
        <v>39545.41</v>
      </c>
      <c r="P167" s="11">
        <v>75491.45</v>
      </c>
      <c r="Q167" s="11">
        <v>0</v>
      </c>
      <c r="R167" s="11">
        <v>508741.16</v>
      </c>
      <c r="S167" s="11">
        <v>54193.79</v>
      </c>
      <c r="T167" s="11">
        <v>143389.17</v>
      </c>
      <c r="U167" s="11">
        <v>101356.49</v>
      </c>
      <c r="V167" s="60">
        <v>264244.45</v>
      </c>
      <c r="W167" s="11">
        <v>713045.36</v>
      </c>
      <c r="X167" s="37">
        <v>224149.09</v>
      </c>
      <c r="Y167" s="63">
        <v>389808.56</v>
      </c>
    </row>
    <row r="168" spans="1:25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428</v>
      </c>
      <c r="H168" s="60">
        <v>2568840.25</v>
      </c>
      <c r="I168" s="11">
        <v>881735</v>
      </c>
      <c r="J168" s="11">
        <v>29929.13</v>
      </c>
      <c r="K168" s="11">
        <v>1379746.7</v>
      </c>
      <c r="L168" s="11">
        <v>1001427.43</v>
      </c>
      <c r="M168" s="11">
        <v>123453.78</v>
      </c>
      <c r="N168" s="11">
        <v>55721.52</v>
      </c>
      <c r="O168" s="11">
        <v>415</v>
      </c>
      <c r="P168" s="11">
        <v>5766</v>
      </c>
      <c r="Q168" s="11">
        <v>0</v>
      </c>
      <c r="R168" s="11">
        <v>0</v>
      </c>
      <c r="S168" s="11">
        <v>19862.7</v>
      </c>
      <c r="T168" s="11">
        <v>72968.55</v>
      </c>
      <c r="U168" s="11">
        <v>54675</v>
      </c>
      <c r="V168" s="60">
        <v>45456.72</v>
      </c>
      <c r="W168" s="11">
        <v>223345.48</v>
      </c>
      <c r="X168" s="37">
        <v>135922.3</v>
      </c>
      <c r="Y168" s="63">
        <v>54083.94</v>
      </c>
    </row>
    <row r="169" spans="1:25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429</v>
      </c>
      <c r="H169" s="60">
        <v>2946417.71</v>
      </c>
      <c r="I169" s="11">
        <v>901808</v>
      </c>
      <c r="J169" s="11">
        <v>12841.98</v>
      </c>
      <c r="K169" s="11">
        <v>1812319.75</v>
      </c>
      <c r="L169" s="11">
        <v>1026732.69</v>
      </c>
      <c r="M169" s="11">
        <v>339721.9</v>
      </c>
      <c r="N169" s="11">
        <v>42205</v>
      </c>
      <c r="O169" s="11">
        <v>6478</v>
      </c>
      <c r="P169" s="11">
        <v>4968</v>
      </c>
      <c r="Q169" s="11">
        <v>0</v>
      </c>
      <c r="R169" s="11">
        <v>21708</v>
      </c>
      <c r="S169" s="11">
        <v>23665.78</v>
      </c>
      <c r="T169" s="11">
        <v>54717.18</v>
      </c>
      <c r="U169" s="11">
        <v>70971</v>
      </c>
      <c r="V169" s="60">
        <v>221152.2</v>
      </c>
      <c r="W169" s="11">
        <v>70830.89</v>
      </c>
      <c r="X169" s="37">
        <v>53778.46</v>
      </c>
      <c r="Y169" s="63">
        <v>148617.09</v>
      </c>
    </row>
    <row r="170" spans="1:25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430</v>
      </c>
      <c r="H170" s="60">
        <v>17446529.01</v>
      </c>
      <c r="I170" s="11">
        <v>2858318</v>
      </c>
      <c r="J170" s="11">
        <v>311972.38</v>
      </c>
      <c r="K170" s="11">
        <v>8583820.4</v>
      </c>
      <c r="L170" s="11">
        <v>7277729.23</v>
      </c>
      <c r="M170" s="11">
        <v>271883.06</v>
      </c>
      <c r="N170" s="11">
        <v>163776.2</v>
      </c>
      <c r="O170" s="11">
        <v>13288.75</v>
      </c>
      <c r="P170" s="11">
        <v>15086</v>
      </c>
      <c r="Q170" s="11">
        <v>0</v>
      </c>
      <c r="R170" s="11">
        <v>45957</v>
      </c>
      <c r="S170" s="11">
        <v>208576.94</v>
      </c>
      <c r="T170" s="11">
        <v>242980.13</v>
      </c>
      <c r="U170" s="11">
        <v>205690.13</v>
      </c>
      <c r="V170" s="60">
        <v>138852.96</v>
      </c>
      <c r="W170" s="11">
        <v>559694.53</v>
      </c>
      <c r="X170" s="37">
        <v>209525.8</v>
      </c>
      <c r="Y170" s="63">
        <v>5132723.7</v>
      </c>
    </row>
    <row r="171" spans="1:25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431</v>
      </c>
      <c r="H171" s="60">
        <v>16339510.07</v>
      </c>
      <c r="I171" s="11">
        <v>3855400</v>
      </c>
      <c r="J171" s="11">
        <v>333000</v>
      </c>
      <c r="K171" s="11">
        <v>9677300.9</v>
      </c>
      <c r="L171" s="11">
        <v>5967902.32</v>
      </c>
      <c r="M171" s="11">
        <v>1108956.92</v>
      </c>
      <c r="N171" s="11">
        <v>323276.1</v>
      </c>
      <c r="O171" s="11">
        <v>39938.8</v>
      </c>
      <c r="P171" s="11">
        <v>21263.72</v>
      </c>
      <c r="Q171" s="11">
        <v>0</v>
      </c>
      <c r="R171" s="11">
        <v>146959.2</v>
      </c>
      <c r="S171" s="11">
        <v>52982.6</v>
      </c>
      <c r="T171" s="11">
        <v>202414.37</v>
      </c>
      <c r="U171" s="11">
        <v>663401.54</v>
      </c>
      <c r="V171" s="60">
        <v>1150205.33</v>
      </c>
      <c r="W171" s="11">
        <v>1561843.81</v>
      </c>
      <c r="X171" s="37">
        <v>1099524.91</v>
      </c>
      <c r="Y171" s="63">
        <v>911965.36</v>
      </c>
    </row>
    <row r="172" spans="1:25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432</v>
      </c>
      <c r="H172" s="60">
        <v>2679698.13</v>
      </c>
      <c r="I172" s="11">
        <v>839074</v>
      </c>
      <c r="J172" s="11">
        <v>11277.18</v>
      </c>
      <c r="K172" s="11">
        <v>1612772.62</v>
      </c>
      <c r="L172" s="11">
        <v>1013809.45</v>
      </c>
      <c r="M172" s="11">
        <v>95496.65</v>
      </c>
      <c r="N172" s="11">
        <v>27219</v>
      </c>
      <c r="O172" s="11">
        <v>313</v>
      </c>
      <c r="P172" s="11">
        <v>6712</v>
      </c>
      <c r="Q172" s="11">
        <v>0</v>
      </c>
      <c r="R172" s="11">
        <v>66828</v>
      </c>
      <c r="S172" s="11">
        <v>54590.4</v>
      </c>
      <c r="T172" s="11">
        <v>75841.77</v>
      </c>
      <c r="U172" s="11">
        <v>41963.3</v>
      </c>
      <c r="V172" s="60">
        <v>229999.05</v>
      </c>
      <c r="W172" s="11">
        <v>135362.66</v>
      </c>
      <c r="X172" s="37">
        <v>80043.28</v>
      </c>
      <c r="Y172" s="63">
        <v>81211.67</v>
      </c>
    </row>
    <row r="173" spans="1:25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60">
        <v>2960486.24</v>
      </c>
      <c r="I173" s="11">
        <v>703507</v>
      </c>
      <c r="J173" s="11">
        <v>17258.95</v>
      </c>
      <c r="K173" s="11">
        <v>1949416.19</v>
      </c>
      <c r="L173" s="11">
        <v>1269778.01</v>
      </c>
      <c r="M173" s="11">
        <v>284980.25</v>
      </c>
      <c r="N173" s="11">
        <v>45028.5</v>
      </c>
      <c r="O173" s="11">
        <v>2125.86</v>
      </c>
      <c r="P173" s="11">
        <v>7012</v>
      </c>
      <c r="Q173" s="11">
        <v>0</v>
      </c>
      <c r="R173" s="11">
        <v>196789</v>
      </c>
      <c r="S173" s="11">
        <v>9406.06</v>
      </c>
      <c r="T173" s="11">
        <v>62987.31</v>
      </c>
      <c r="U173" s="11">
        <v>32255.39</v>
      </c>
      <c r="V173" s="60">
        <v>39053.81</v>
      </c>
      <c r="W173" s="11">
        <v>122658.23</v>
      </c>
      <c r="X173" s="37">
        <v>87150.06</v>
      </c>
      <c r="Y173" s="63">
        <v>167645.87</v>
      </c>
    </row>
    <row r="174" spans="1:25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434</v>
      </c>
      <c r="H174" s="60">
        <v>2755626.61</v>
      </c>
      <c r="I174" s="11">
        <v>979764</v>
      </c>
      <c r="J174" s="11">
        <v>10520.29</v>
      </c>
      <c r="K174" s="11">
        <v>1567344.27</v>
      </c>
      <c r="L174" s="11">
        <v>1140237.6</v>
      </c>
      <c r="M174" s="11">
        <v>94566.15</v>
      </c>
      <c r="N174" s="11">
        <v>62591</v>
      </c>
      <c r="O174" s="11">
        <v>2059</v>
      </c>
      <c r="P174" s="11">
        <v>5238</v>
      </c>
      <c r="Q174" s="11">
        <v>0</v>
      </c>
      <c r="R174" s="11">
        <v>0</v>
      </c>
      <c r="S174" s="11">
        <v>57338.98</v>
      </c>
      <c r="T174" s="11">
        <v>69545.36</v>
      </c>
      <c r="U174" s="11">
        <v>47034</v>
      </c>
      <c r="V174" s="60">
        <v>88734.18</v>
      </c>
      <c r="W174" s="11">
        <v>131111.83</v>
      </c>
      <c r="X174" s="37">
        <v>103779.49</v>
      </c>
      <c r="Y174" s="63">
        <v>66886.22</v>
      </c>
    </row>
    <row r="175" spans="1:25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435</v>
      </c>
      <c r="H175" s="60">
        <v>1699295.55</v>
      </c>
      <c r="I175" s="11">
        <v>345052</v>
      </c>
      <c r="J175" s="11">
        <v>229.61</v>
      </c>
      <c r="K175" s="11">
        <v>1191810.49</v>
      </c>
      <c r="L175" s="11">
        <v>508918.68</v>
      </c>
      <c r="M175" s="11">
        <v>161953.15</v>
      </c>
      <c r="N175" s="11">
        <v>7275.14</v>
      </c>
      <c r="O175" s="11">
        <v>3971</v>
      </c>
      <c r="P175" s="11">
        <v>3937.44</v>
      </c>
      <c r="Q175" s="11">
        <v>0</v>
      </c>
      <c r="R175" s="11">
        <v>0</v>
      </c>
      <c r="S175" s="11">
        <v>6708.86</v>
      </c>
      <c r="T175" s="11">
        <v>21502.86</v>
      </c>
      <c r="U175" s="11">
        <v>9934.7</v>
      </c>
      <c r="V175" s="60">
        <v>467608.66</v>
      </c>
      <c r="W175" s="11">
        <v>134985.12</v>
      </c>
      <c r="X175" s="37">
        <v>116750.34</v>
      </c>
      <c r="Y175" s="63">
        <v>27218.33</v>
      </c>
    </row>
    <row r="176" spans="1:25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436</v>
      </c>
      <c r="H176" s="60">
        <v>6495519.93</v>
      </c>
      <c r="I176" s="11">
        <v>1598852</v>
      </c>
      <c r="J176" s="11">
        <v>46211.59</v>
      </c>
      <c r="K176" s="11">
        <v>4124817.06</v>
      </c>
      <c r="L176" s="11">
        <v>2335632.59</v>
      </c>
      <c r="M176" s="11">
        <v>711719.91</v>
      </c>
      <c r="N176" s="11">
        <v>245580.15</v>
      </c>
      <c r="O176" s="11">
        <v>29994</v>
      </c>
      <c r="P176" s="11">
        <v>83147.33</v>
      </c>
      <c r="Q176" s="11">
        <v>0</v>
      </c>
      <c r="R176" s="11">
        <v>211838.8</v>
      </c>
      <c r="S176" s="11">
        <v>133917.97</v>
      </c>
      <c r="T176" s="11">
        <v>151828.98</v>
      </c>
      <c r="U176" s="11">
        <v>66511.7</v>
      </c>
      <c r="V176" s="60">
        <v>154645.63</v>
      </c>
      <c r="W176" s="11">
        <v>324377.86</v>
      </c>
      <c r="X176" s="37">
        <v>247168.34</v>
      </c>
      <c r="Y176" s="63">
        <v>401261.42</v>
      </c>
    </row>
    <row r="177" spans="1:25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437</v>
      </c>
      <c r="H177" s="60">
        <v>3179339.19</v>
      </c>
      <c r="I177" s="11">
        <v>691376</v>
      </c>
      <c r="J177" s="11">
        <v>-5295.6</v>
      </c>
      <c r="K177" s="11">
        <v>1160351.38</v>
      </c>
      <c r="L177" s="11">
        <v>911567.56</v>
      </c>
      <c r="M177" s="11">
        <v>20896.34</v>
      </c>
      <c r="N177" s="11">
        <v>14456</v>
      </c>
      <c r="O177" s="11">
        <v>662</v>
      </c>
      <c r="P177" s="11">
        <v>3856</v>
      </c>
      <c r="Q177" s="11">
        <v>0</v>
      </c>
      <c r="R177" s="11">
        <v>61674</v>
      </c>
      <c r="S177" s="11">
        <v>7662.63</v>
      </c>
      <c r="T177" s="11">
        <v>55146.77</v>
      </c>
      <c r="U177" s="11">
        <v>35480.5</v>
      </c>
      <c r="V177" s="60">
        <v>48949.58</v>
      </c>
      <c r="W177" s="11">
        <v>786609.39</v>
      </c>
      <c r="X177" s="37">
        <v>209819</v>
      </c>
      <c r="Y177" s="63">
        <v>546298.02</v>
      </c>
    </row>
    <row r="178" spans="1:25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438</v>
      </c>
      <c r="H178" s="60">
        <v>2035920.42</v>
      </c>
      <c r="I178" s="11">
        <v>999534</v>
      </c>
      <c r="J178" s="11">
        <v>8366.92</v>
      </c>
      <c r="K178" s="11">
        <v>899378.27</v>
      </c>
      <c r="L178" s="11">
        <v>544027.96</v>
      </c>
      <c r="M178" s="11">
        <v>67217.52</v>
      </c>
      <c r="N178" s="11">
        <v>103398</v>
      </c>
      <c r="O178" s="11">
        <v>2076</v>
      </c>
      <c r="P178" s="11">
        <v>3460</v>
      </c>
      <c r="Q178" s="11">
        <v>0</v>
      </c>
      <c r="R178" s="11">
        <v>1346.4</v>
      </c>
      <c r="S178" s="11">
        <v>7512.68</v>
      </c>
      <c r="T178" s="11">
        <v>50044.83</v>
      </c>
      <c r="U178" s="11">
        <v>8194</v>
      </c>
      <c r="V178" s="60">
        <v>112100.88</v>
      </c>
      <c r="W178" s="11">
        <v>27797.58</v>
      </c>
      <c r="X178" s="37">
        <v>9342.78</v>
      </c>
      <c r="Y178" s="63">
        <v>100843.65</v>
      </c>
    </row>
    <row r="179" spans="1:25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439</v>
      </c>
      <c r="H179" s="60">
        <v>2349105.08</v>
      </c>
      <c r="I179" s="11">
        <v>569316</v>
      </c>
      <c r="J179" s="11">
        <v>3513.35</v>
      </c>
      <c r="K179" s="11">
        <v>1497799.14</v>
      </c>
      <c r="L179" s="11">
        <v>629364.49</v>
      </c>
      <c r="M179" s="11">
        <v>171582.37</v>
      </c>
      <c r="N179" s="11">
        <v>26600.6</v>
      </c>
      <c r="O179" s="11">
        <v>5430</v>
      </c>
      <c r="P179" s="11">
        <v>5178.35</v>
      </c>
      <c r="Q179" s="11">
        <v>0</v>
      </c>
      <c r="R179" s="11">
        <v>11189.37</v>
      </c>
      <c r="S179" s="11">
        <v>23727.69</v>
      </c>
      <c r="T179" s="11">
        <v>39530.54</v>
      </c>
      <c r="U179" s="11">
        <v>32392</v>
      </c>
      <c r="V179" s="60">
        <v>552803.73</v>
      </c>
      <c r="W179" s="11">
        <v>235927.47</v>
      </c>
      <c r="X179" s="37">
        <v>155712.7</v>
      </c>
      <c r="Y179" s="63">
        <v>42549.12</v>
      </c>
    </row>
    <row r="180" spans="1:25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440</v>
      </c>
      <c r="H180" s="60">
        <v>7739669.83</v>
      </c>
      <c r="I180" s="11">
        <v>2429672</v>
      </c>
      <c r="J180" s="11">
        <v>54653.04</v>
      </c>
      <c r="K180" s="11">
        <v>4511512.96</v>
      </c>
      <c r="L180" s="11">
        <v>3227540.48</v>
      </c>
      <c r="M180" s="11">
        <v>260948.17</v>
      </c>
      <c r="N180" s="11">
        <v>206048.54</v>
      </c>
      <c r="O180" s="11">
        <v>18748</v>
      </c>
      <c r="P180" s="11">
        <v>85182.39</v>
      </c>
      <c r="Q180" s="11">
        <v>0</v>
      </c>
      <c r="R180" s="11">
        <v>90611.1</v>
      </c>
      <c r="S180" s="11">
        <v>141287.89</v>
      </c>
      <c r="T180" s="11">
        <v>153297.46</v>
      </c>
      <c r="U180" s="11">
        <v>124955.4</v>
      </c>
      <c r="V180" s="60">
        <v>202893.53</v>
      </c>
      <c r="W180" s="11">
        <v>412934.05</v>
      </c>
      <c r="X180" s="37">
        <v>242896.42</v>
      </c>
      <c r="Y180" s="63">
        <v>330897.78</v>
      </c>
    </row>
    <row r="181" spans="1:25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441</v>
      </c>
      <c r="H181" s="60">
        <v>3054652.55</v>
      </c>
      <c r="I181" s="11">
        <v>662066</v>
      </c>
      <c r="J181" s="11">
        <v>7096.4</v>
      </c>
      <c r="K181" s="11">
        <v>2217083.34</v>
      </c>
      <c r="L181" s="11">
        <v>944864.63</v>
      </c>
      <c r="M181" s="11">
        <v>136732.99</v>
      </c>
      <c r="N181" s="11">
        <v>25862</v>
      </c>
      <c r="O181" s="11">
        <v>1967</v>
      </c>
      <c r="P181" s="11">
        <v>6639.72</v>
      </c>
      <c r="Q181" s="11">
        <v>0</v>
      </c>
      <c r="R181" s="11">
        <v>134271.6</v>
      </c>
      <c r="S181" s="11">
        <v>12594.65</v>
      </c>
      <c r="T181" s="11">
        <v>65231.17</v>
      </c>
      <c r="U181" s="11">
        <v>23968.2</v>
      </c>
      <c r="V181" s="60">
        <v>864951.38</v>
      </c>
      <c r="W181" s="11">
        <v>88884.83</v>
      </c>
      <c r="X181" s="37">
        <v>56832.01</v>
      </c>
      <c r="Y181" s="63">
        <v>79521.98</v>
      </c>
    </row>
    <row r="182" spans="1:25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442</v>
      </c>
      <c r="H182" s="60">
        <v>1739119.36</v>
      </c>
      <c r="I182" s="11">
        <v>400840</v>
      </c>
      <c r="J182" s="11">
        <v>2295.67</v>
      </c>
      <c r="K182" s="11">
        <v>1104774.98</v>
      </c>
      <c r="L182" s="11">
        <v>587395.15</v>
      </c>
      <c r="M182" s="11">
        <v>277984.98</v>
      </c>
      <c r="N182" s="11">
        <v>6080</v>
      </c>
      <c r="O182" s="11">
        <v>9242</v>
      </c>
      <c r="P182" s="11">
        <v>4764</v>
      </c>
      <c r="Q182" s="11">
        <v>0</v>
      </c>
      <c r="R182" s="11">
        <v>2778.6</v>
      </c>
      <c r="S182" s="11">
        <v>4974.25</v>
      </c>
      <c r="T182" s="11">
        <v>37182.74</v>
      </c>
      <c r="U182" s="11">
        <v>9354.24</v>
      </c>
      <c r="V182" s="60">
        <v>165019.02</v>
      </c>
      <c r="W182" s="11">
        <v>169998.65</v>
      </c>
      <c r="X182" s="37">
        <v>77800.5</v>
      </c>
      <c r="Y182" s="63">
        <v>61210.06</v>
      </c>
    </row>
    <row r="183" spans="1:25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443</v>
      </c>
      <c r="H183" s="60">
        <v>3769752.95</v>
      </c>
      <c r="I183" s="11">
        <v>961058</v>
      </c>
      <c r="J183" s="11">
        <v>22106.61</v>
      </c>
      <c r="K183" s="11">
        <v>2549964.49</v>
      </c>
      <c r="L183" s="11">
        <v>1788742</v>
      </c>
      <c r="M183" s="11">
        <v>336942.62</v>
      </c>
      <c r="N183" s="11">
        <v>109237.23</v>
      </c>
      <c r="O183" s="11">
        <v>12335</v>
      </c>
      <c r="P183" s="11">
        <v>10316</v>
      </c>
      <c r="Q183" s="11">
        <v>0</v>
      </c>
      <c r="R183" s="11">
        <v>55240</v>
      </c>
      <c r="S183" s="11">
        <v>5404.69</v>
      </c>
      <c r="T183" s="11">
        <v>109783.52</v>
      </c>
      <c r="U183" s="11">
        <v>53677.57</v>
      </c>
      <c r="V183" s="60">
        <v>68285.86</v>
      </c>
      <c r="W183" s="11">
        <v>142204.99</v>
      </c>
      <c r="X183" s="37">
        <v>70943.73</v>
      </c>
      <c r="Y183" s="63">
        <v>94418.86</v>
      </c>
    </row>
    <row r="184" spans="1:25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444</v>
      </c>
      <c r="H184" s="60">
        <v>7024657.51</v>
      </c>
      <c r="I184" s="11">
        <v>2780051</v>
      </c>
      <c r="J184" s="11">
        <v>149325.32</v>
      </c>
      <c r="K184" s="11">
        <v>3149114.49</v>
      </c>
      <c r="L184" s="11">
        <v>2149667.89</v>
      </c>
      <c r="M184" s="11">
        <v>302692.29</v>
      </c>
      <c r="N184" s="11">
        <v>82462.78</v>
      </c>
      <c r="O184" s="11">
        <v>65839.95</v>
      </c>
      <c r="P184" s="11">
        <v>15932.5</v>
      </c>
      <c r="Q184" s="11">
        <v>0</v>
      </c>
      <c r="R184" s="11">
        <v>0</v>
      </c>
      <c r="S184" s="11">
        <v>161281.51</v>
      </c>
      <c r="T184" s="11">
        <v>156603.26</v>
      </c>
      <c r="U184" s="11">
        <v>137439.24</v>
      </c>
      <c r="V184" s="60">
        <v>77195.07</v>
      </c>
      <c r="W184" s="11">
        <v>489145</v>
      </c>
      <c r="X184" s="37">
        <v>88658.68</v>
      </c>
      <c r="Y184" s="63">
        <v>457021.7</v>
      </c>
    </row>
    <row r="185" spans="1:25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445</v>
      </c>
      <c r="H185" s="60">
        <v>2506240.43</v>
      </c>
      <c r="I185" s="11">
        <v>510186</v>
      </c>
      <c r="J185" s="11">
        <v>62383.42</v>
      </c>
      <c r="K185" s="11">
        <v>974053.8</v>
      </c>
      <c r="L185" s="11">
        <v>498967.93</v>
      </c>
      <c r="M185" s="11">
        <v>138701.16</v>
      </c>
      <c r="N185" s="11">
        <v>19424.6</v>
      </c>
      <c r="O185" s="11">
        <v>1986</v>
      </c>
      <c r="P185" s="11">
        <v>3616</v>
      </c>
      <c r="Q185" s="11">
        <v>0</v>
      </c>
      <c r="R185" s="11">
        <v>0</v>
      </c>
      <c r="S185" s="11">
        <v>1432.76</v>
      </c>
      <c r="T185" s="11">
        <v>32822.32</v>
      </c>
      <c r="U185" s="11">
        <v>31426</v>
      </c>
      <c r="V185" s="60">
        <v>245677.03</v>
      </c>
      <c r="W185" s="11">
        <v>294697</v>
      </c>
      <c r="X185" s="37">
        <v>277440.22</v>
      </c>
      <c r="Y185" s="63">
        <v>664920.21</v>
      </c>
    </row>
    <row r="186" spans="1:25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60">
        <v>3293484.07</v>
      </c>
      <c r="I186" s="11">
        <v>718303</v>
      </c>
      <c r="J186" s="11">
        <v>21641.91</v>
      </c>
      <c r="K186" s="11">
        <v>1344310.52</v>
      </c>
      <c r="L186" s="11">
        <v>833481.88</v>
      </c>
      <c r="M186" s="11">
        <v>167955.94</v>
      </c>
      <c r="N186" s="11">
        <v>24620</v>
      </c>
      <c r="O186" s="11">
        <v>458</v>
      </c>
      <c r="P186" s="11">
        <v>4091</v>
      </c>
      <c r="Q186" s="11">
        <v>0</v>
      </c>
      <c r="R186" s="11">
        <v>37735</v>
      </c>
      <c r="S186" s="11">
        <v>21140.58</v>
      </c>
      <c r="T186" s="11">
        <v>56549.58</v>
      </c>
      <c r="U186" s="11">
        <v>27420.06</v>
      </c>
      <c r="V186" s="60">
        <v>170858.48</v>
      </c>
      <c r="W186" s="11">
        <v>197943.28</v>
      </c>
      <c r="X186" s="37">
        <v>133913.37</v>
      </c>
      <c r="Y186" s="63">
        <v>1011285.36</v>
      </c>
    </row>
    <row r="187" spans="1:25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447</v>
      </c>
      <c r="H187" s="60">
        <v>50671896.25</v>
      </c>
      <c r="I187" s="11">
        <v>5670281</v>
      </c>
      <c r="J187" s="11">
        <v>10717641.99</v>
      </c>
      <c r="K187" s="11">
        <v>30785035.31</v>
      </c>
      <c r="L187" s="11">
        <v>16139151.63</v>
      </c>
      <c r="M187" s="11">
        <v>76984.9</v>
      </c>
      <c r="N187" s="11">
        <v>245516.55</v>
      </c>
      <c r="O187" s="11">
        <v>9966.76</v>
      </c>
      <c r="P187" s="11">
        <v>110685.72</v>
      </c>
      <c r="Q187" s="11">
        <v>0</v>
      </c>
      <c r="R187" s="11">
        <v>12893677.34</v>
      </c>
      <c r="S187" s="11">
        <v>143240.95</v>
      </c>
      <c r="T187" s="11">
        <v>277397.18</v>
      </c>
      <c r="U187" s="11">
        <v>183171.13</v>
      </c>
      <c r="V187" s="60">
        <v>705243.15</v>
      </c>
      <c r="W187" s="11">
        <v>929291.19</v>
      </c>
      <c r="X187" s="37">
        <v>284280.79</v>
      </c>
      <c r="Y187" s="63">
        <v>2569646.76</v>
      </c>
    </row>
    <row r="188" spans="1:25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448</v>
      </c>
      <c r="H188" s="60">
        <v>2885217.91</v>
      </c>
      <c r="I188" s="11">
        <v>692539</v>
      </c>
      <c r="J188" s="11">
        <v>22004.27</v>
      </c>
      <c r="K188" s="11">
        <v>1909194.69</v>
      </c>
      <c r="L188" s="11">
        <v>1512777.25</v>
      </c>
      <c r="M188" s="11">
        <v>183149.46</v>
      </c>
      <c r="N188" s="11">
        <v>44513.63</v>
      </c>
      <c r="O188" s="11">
        <v>3371</v>
      </c>
      <c r="P188" s="11">
        <v>5468</v>
      </c>
      <c r="Q188" s="11">
        <v>0</v>
      </c>
      <c r="R188" s="11">
        <v>0</v>
      </c>
      <c r="S188" s="11">
        <v>15069.72</v>
      </c>
      <c r="T188" s="11">
        <v>59265.64</v>
      </c>
      <c r="U188" s="11">
        <v>24399.5</v>
      </c>
      <c r="V188" s="60">
        <v>61180.49</v>
      </c>
      <c r="W188" s="11">
        <v>161114.82</v>
      </c>
      <c r="X188" s="37">
        <v>39325.2</v>
      </c>
      <c r="Y188" s="63">
        <v>100365.13</v>
      </c>
    </row>
    <row r="189" spans="1:25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449</v>
      </c>
      <c r="H189" s="60">
        <v>3298959.14</v>
      </c>
      <c r="I189" s="11">
        <v>623286</v>
      </c>
      <c r="J189" s="11">
        <v>10785.71</v>
      </c>
      <c r="K189" s="11">
        <v>1788137.61</v>
      </c>
      <c r="L189" s="11">
        <v>815398.7</v>
      </c>
      <c r="M189" s="11">
        <v>371552.47</v>
      </c>
      <c r="N189" s="11">
        <v>59893.13</v>
      </c>
      <c r="O189" s="11">
        <v>7589.71</v>
      </c>
      <c r="P189" s="11">
        <v>6815</v>
      </c>
      <c r="Q189" s="11">
        <v>0</v>
      </c>
      <c r="R189" s="11">
        <v>0</v>
      </c>
      <c r="S189" s="11">
        <v>15920.69</v>
      </c>
      <c r="T189" s="11">
        <v>103655.27</v>
      </c>
      <c r="U189" s="11">
        <v>32626.73</v>
      </c>
      <c r="V189" s="60">
        <v>374685.91</v>
      </c>
      <c r="W189" s="11">
        <v>100152.69</v>
      </c>
      <c r="X189" s="37">
        <v>67801.31</v>
      </c>
      <c r="Y189" s="63">
        <v>776597.13</v>
      </c>
    </row>
    <row r="190" spans="1:25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450</v>
      </c>
      <c r="H190" s="60">
        <v>2392294.2</v>
      </c>
      <c r="I190" s="11">
        <v>1059721</v>
      </c>
      <c r="J190" s="11">
        <v>23625.65</v>
      </c>
      <c r="K190" s="11">
        <v>1203287.89</v>
      </c>
      <c r="L190" s="11">
        <v>828874.16</v>
      </c>
      <c r="M190" s="11">
        <v>81970.73</v>
      </c>
      <c r="N190" s="11">
        <v>20550</v>
      </c>
      <c r="O190" s="11">
        <v>10685.1</v>
      </c>
      <c r="P190" s="11">
        <v>3449</v>
      </c>
      <c r="Q190" s="11">
        <v>0</v>
      </c>
      <c r="R190" s="11">
        <v>5341.26</v>
      </c>
      <c r="S190" s="11">
        <v>59132.43</v>
      </c>
      <c r="T190" s="11">
        <v>68226.16</v>
      </c>
      <c r="U190" s="11">
        <v>47292.2</v>
      </c>
      <c r="V190" s="60">
        <v>77766.85</v>
      </c>
      <c r="W190" s="11">
        <v>54912.51</v>
      </c>
      <c r="X190" s="37">
        <v>28533.33</v>
      </c>
      <c r="Y190" s="63">
        <v>50747.15</v>
      </c>
    </row>
    <row r="191" spans="1:25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451</v>
      </c>
      <c r="H191" s="60">
        <v>2933310.86</v>
      </c>
      <c r="I191" s="11">
        <v>716271</v>
      </c>
      <c r="J191" s="11">
        <v>129128.33</v>
      </c>
      <c r="K191" s="11">
        <v>1443145.32</v>
      </c>
      <c r="L191" s="11">
        <v>878814.68</v>
      </c>
      <c r="M191" s="11">
        <v>247605.34</v>
      </c>
      <c r="N191" s="11">
        <v>42459.74</v>
      </c>
      <c r="O191" s="11">
        <v>19339.35</v>
      </c>
      <c r="P191" s="11">
        <v>4050</v>
      </c>
      <c r="Q191" s="11">
        <v>0</v>
      </c>
      <c r="R191" s="11">
        <v>44901.2</v>
      </c>
      <c r="S191" s="11">
        <v>58099.84</v>
      </c>
      <c r="T191" s="11">
        <v>57372.4</v>
      </c>
      <c r="U191" s="11">
        <v>34485.8</v>
      </c>
      <c r="V191" s="60">
        <v>56016.97</v>
      </c>
      <c r="W191" s="11">
        <v>391952.23</v>
      </c>
      <c r="X191" s="37">
        <v>343861.87</v>
      </c>
      <c r="Y191" s="63">
        <v>252813.98</v>
      </c>
    </row>
    <row r="192" spans="1:25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452</v>
      </c>
      <c r="H192" s="60">
        <v>10867625.89</v>
      </c>
      <c r="I192" s="11">
        <v>3328911</v>
      </c>
      <c r="J192" s="11">
        <v>27785.67</v>
      </c>
      <c r="K192" s="11">
        <v>6635232.09</v>
      </c>
      <c r="L192" s="11">
        <v>5119358.79</v>
      </c>
      <c r="M192" s="11">
        <v>437276.16</v>
      </c>
      <c r="N192" s="11">
        <v>117339.05</v>
      </c>
      <c r="O192" s="11">
        <v>6580.84</v>
      </c>
      <c r="P192" s="11">
        <v>14357.4</v>
      </c>
      <c r="Q192" s="11">
        <v>0</v>
      </c>
      <c r="R192" s="11">
        <v>0</v>
      </c>
      <c r="S192" s="11">
        <v>126510.11</v>
      </c>
      <c r="T192" s="11">
        <v>162468.56</v>
      </c>
      <c r="U192" s="11">
        <v>286662.38</v>
      </c>
      <c r="V192" s="60">
        <v>364678.8</v>
      </c>
      <c r="W192" s="11">
        <v>329803.2</v>
      </c>
      <c r="X192" s="37">
        <v>49225.81</v>
      </c>
      <c r="Y192" s="63">
        <v>545893.93</v>
      </c>
    </row>
    <row r="193" spans="1:25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453</v>
      </c>
      <c r="H193" s="60">
        <v>5614113.16</v>
      </c>
      <c r="I193" s="11">
        <v>1547650</v>
      </c>
      <c r="J193" s="11">
        <v>115460.18</v>
      </c>
      <c r="K193" s="11">
        <v>3505996.41</v>
      </c>
      <c r="L193" s="11">
        <v>1844631.07</v>
      </c>
      <c r="M193" s="11">
        <v>679353.82</v>
      </c>
      <c r="N193" s="11">
        <v>121120.08</v>
      </c>
      <c r="O193" s="11">
        <v>9329.58</v>
      </c>
      <c r="P193" s="11">
        <v>12081</v>
      </c>
      <c r="Q193" s="11">
        <v>0</v>
      </c>
      <c r="R193" s="11">
        <v>296352</v>
      </c>
      <c r="S193" s="11">
        <v>117723.2</v>
      </c>
      <c r="T193" s="11">
        <v>132565.57</v>
      </c>
      <c r="U193" s="11">
        <v>95551.2</v>
      </c>
      <c r="V193" s="60">
        <v>197288.89</v>
      </c>
      <c r="W193" s="11">
        <v>320279.65</v>
      </c>
      <c r="X193" s="37">
        <v>129062.66</v>
      </c>
      <c r="Y193" s="63">
        <v>124726.92</v>
      </c>
    </row>
    <row r="194" spans="1:25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454</v>
      </c>
      <c r="H194" s="60">
        <v>2470028.88</v>
      </c>
      <c r="I194" s="11">
        <v>610291</v>
      </c>
      <c r="J194" s="11">
        <v>32737.7</v>
      </c>
      <c r="K194" s="11">
        <v>1360339.75</v>
      </c>
      <c r="L194" s="11">
        <v>1040972.56</v>
      </c>
      <c r="M194" s="11">
        <v>34724.45</v>
      </c>
      <c r="N194" s="11">
        <v>22447.6</v>
      </c>
      <c r="O194" s="11">
        <v>5604.81</v>
      </c>
      <c r="P194" s="11">
        <v>4352.76</v>
      </c>
      <c r="Q194" s="11">
        <v>0</v>
      </c>
      <c r="R194" s="11">
        <v>0</v>
      </c>
      <c r="S194" s="11">
        <v>494.6</v>
      </c>
      <c r="T194" s="11">
        <v>104394.93</v>
      </c>
      <c r="U194" s="11">
        <v>43548</v>
      </c>
      <c r="V194" s="60">
        <v>103800.04</v>
      </c>
      <c r="W194" s="11">
        <v>280790.85</v>
      </c>
      <c r="X194" s="37">
        <v>151496.25</v>
      </c>
      <c r="Y194" s="63">
        <v>185869.58</v>
      </c>
    </row>
    <row r="195" spans="1:25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455</v>
      </c>
      <c r="H195" s="60">
        <v>14204559.63</v>
      </c>
      <c r="I195" s="11">
        <v>2890745</v>
      </c>
      <c r="J195" s="11">
        <v>160098.15</v>
      </c>
      <c r="K195" s="11">
        <v>8491599.48</v>
      </c>
      <c r="L195" s="11">
        <v>3991284.24</v>
      </c>
      <c r="M195" s="11">
        <v>638439.72</v>
      </c>
      <c r="N195" s="11">
        <v>287326.37</v>
      </c>
      <c r="O195" s="11">
        <v>24213.4</v>
      </c>
      <c r="P195" s="11">
        <v>16906.03</v>
      </c>
      <c r="Q195" s="11">
        <v>0</v>
      </c>
      <c r="R195" s="11">
        <v>847205.92</v>
      </c>
      <c r="S195" s="11">
        <v>298648.14</v>
      </c>
      <c r="T195" s="11">
        <v>230152.29</v>
      </c>
      <c r="U195" s="11">
        <v>140906.19</v>
      </c>
      <c r="V195" s="60">
        <v>2016517.18</v>
      </c>
      <c r="W195" s="11">
        <v>993366.64</v>
      </c>
      <c r="X195" s="37">
        <v>227570.5</v>
      </c>
      <c r="Y195" s="63">
        <v>1668750.36</v>
      </c>
    </row>
    <row r="196" spans="1:25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456</v>
      </c>
      <c r="H196" s="60">
        <v>10289857.87</v>
      </c>
      <c r="I196" s="11">
        <v>2634264</v>
      </c>
      <c r="J196" s="11">
        <v>310830.75</v>
      </c>
      <c r="K196" s="11">
        <v>6124487.92</v>
      </c>
      <c r="L196" s="11">
        <v>3522327.72</v>
      </c>
      <c r="M196" s="11">
        <v>890295.63</v>
      </c>
      <c r="N196" s="11">
        <v>342142.08</v>
      </c>
      <c r="O196" s="11">
        <v>43915.12</v>
      </c>
      <c r="P196" s="11">
        <v>95686.23</v>
      </c>
      <c r="Q196" s="11">
        <v>0</v>
      </c>
      <c r="R196" s="11">
        <v>370261.8</v>
      </c>
      <c r="S196" s="11">
        <v>110715.04</v>
      </c>
      <c r="T196" s="11">
        <v>254244.87</v>
      </c>
      <c r="U196" s="11">
        <v>142749</v>
      </c>
      <c r="V196" s="60">
        <v>352150.43</v>
      </c>
      <c r="W196" s="11">
        <v>673683.16</v>
      </c>
      <c r="X196" s="37">
        <v>257490.26</v>
      </c>
      <c r="Y196" s="63">
        <v>546592.04</v>
      </c>
    </row>
    <row r="197" spans="1:25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457</v>
      </c>
      <c r="H197" s="60">
        <v>5096670.87</v>
      </c>
      <c r="I197" s="11">
        <v>1522566</v>
      </c>
      <c r="J197" s="11">
        <v>118244.01</v>
      </c>
      <c r="K197" s="11">
        <v>2721851.2</v>
      </c>
      <c r="L197" s="11">
        <v>1893131.74</v>
      </c>
      <c r="M197" s="11">
        <v>278994.91</v>
      </c>
      <c r="N197" s="11">
        <v>123568.7</v>
      </c>
      <c r="O197" s="11">
        <v>8775.64</v>
      </c>
      <c r="P197" s="11">
        <v>14899.28</v>
      </c>
      <c r="Q197" s="11">
        <v>0</v>
      </c>
      <c r="R197" s="11">
        <v>5863.4</v>
      </c>
      <c r="S197" s="11">
        <v>42287.57</v>
      </c>
      <c r="T197" s="11">
        <v>129994.41</v>
      </c>
      <c r="U197" s="11">
        <v>127944.35</v>
      </c>
      <c r="V197" s="60">
        <v>96391.2</v>
      </c>
      <c r="W197" s="11">
        <v>636360.18</v>
      </c>
      <c r="X197" s="37">
        <v>258296.12</v>
      </c>
      <c r="Y197" s="63">
        <v>97649.48</v>
      </c>
    </row>
    <row r="198" spans="1:25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458</v>
      </c>
      <c r="H198" s="60">
        <v>1900003.79</v>
      </c>
      <c r="I198" s="11">
        <v>596545</v>
      </c>
      <c r="J198" s="11">
        <v>2076.56</v>
      </c>
      <c r="K198" s="11">
        <v>923131.53</v>
      </c>
      <c r="L198" s="11">
        <v>653265.52</v>
      </c>
      <c r="M198" s="11">
        <v>63949.73</v>
      </c>
      <c r="N198" s="11">
        <v>24093.87</v>
      </c>
      <c r="O198" s="11">
        <v>9161.02</v>
      </c>
      <c r="P198" s="11">
        <v>2816</v>
      </c>
      <c r="Q198" s="11">
        <v>0</v>
      </c>
      <c r="R198" s="11">
        <v>0</v>
      </c>
      <c r="S198" s="11">
        <v>10276</v>
      </c>
      <c r="T198" s="11">
        <v>45697.3</v>
      </c>
      <c r="U198" s="11">
        <v>33819</v>
      </c>
      <c r="V198" s="60">
        <v>80053.09</v>
      </c>
      <c r="W198" s="11">
        <v>290061.43</v>
      </c>
      <c r="X198" s="37">
        <v>92155.2</v>
      </c>
      <c r="Y198" s="63">
        <v>88189.27</v>
      </c>
    </row>
    <row r="199" spans="1:25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60">
        <v>3041910.41</v>
      </c>
      <c r="I199" s="11">
        <v>1162321</v>
      </c>
      <c r="J199" s="11">
        <v>23420.85</v>
      </c>
      <c r="K199" s="11">
        <v>1593099.86</v>
      </c>
      <c r="L199" s="11">
        <v>990376.87</v>
      </c>
      <c r="M199" s="11">
        <v>323125.21</v>
      </c>
      <c r="N199" s="11">
        <v>43149.08</v>
      </c>
      <c r="O199" s="11">
        <v>4592</v>
      </c>
      <c r="P199" s="11">
        <v>7315</v>
      </c>
      <c r="Q199" s="11">
        <v>0</v>
      </c>
      <c r="R199" s="11">
        <v>3556.33</v>
      </c>
      <c r="S199" s="11">
        <v>24613.15</v>
      </c>
      <c r="T199" s="11">
        <v>95577.93</v>
      </c>
      <c r="U199" s="11">
        <v>63432.89</v>
      </c>
      <c r="V199" s="60">
        <v>37361.4</v>
      </c>
      <c r="W199" s="11">
        <v>90596.02</v>
      </c>
      <c r="X199" s="37">
        <v>61844.64</v>
      </c>
      <c r="Y199" s="63">
        <v>172472.68</v>
      </c>
    </row>
    <row r="200" spans="1:25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60">
        <v>9457944.93</v>
      </c>
      <c r="I200" s="11">
        <v>2519048</v>
      </c>
      <c r="J200" s="11">
        <v>515715.92</v>
      </c>
      <c r="K200" s="11">
        <v>4982196.39</v>
      </c>
      <c r="L200" s="11">
        <v>3283978.08</v>
      </c>
      <c r="M200" s="11">
        <v>803826.26</v>
      </c>
      <c r="N200" s="11">
        <v>140592</v>
      </c>
      <c r="O200" s="11">
        <v>2737.23</v>
      </c>
      <c r="P200" s="11">
        <v>124267.83</v>
      </c>
      <c r="Q200" s="11">
        <v>0</v>
      </c>
      <c r="R200" s="11">
        <v>11617.72</v>
      </c>
      <c r="S200" s="11">
        <v>90355.03</v>
      </c>
      <c r="T200" s="11">
        <v>145567.43</v>
      </c>
      <c r="U200" s="11">
        <v>127967.99</v>
      </c>
      <c r="V200" s="60">
        <v>251286.82</v>
      </c>
      <c r="W200" s="11">
        <v>228980.69</v>
      </c>
      <c r="X200" s="37">
        <v>155760.09</v>
      </c>
      <c r="Y200" s="63">
        <v>1212003.93</v>
      </c>
    </row>
    <row r="201" spans="1:25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461</v>
      </c>
      <c r="H201" s="60">
        <v>2113279.86</v>
      </c>
      <c r="I201" s="11">
        <v>508375</v>
      </c>
      <c r="J201" s="11">
        <v>36539.9</v>
      </c>
      <c r="K201" s="11">
        <v>1487304.89</v>
      </c>
      <c r="L201" s="11">
        <v>754926.71</v>
      </c>
      <c r="M201" s="11">
        <v>327721.87</v>
      </c>
      <c r="N201" s="11">
        <v>30034</v>
      </c>
      <c r="O201" s="11">
        <v>160.6</v>
      </c>
      <c r="P201" s="11">
        <v>5824</v>
      </c>
      <c r="Q201" s="11">
        <v>0</v>
      </c>
      <c r="R201" s="11">
        <v>279232.9</v>
      </c>
      <c r="S201" s="11">
        <v>1866.42</v>
      </c>
      <c r="T201" s="11">
        <v>43387.63</v>
      </c>
      <c r="U201" s="11">
        <v>9432.8</v>
      </c>
      <c r="V201" s="60">
        <v>34717.96</v>
      </c>
      <c r="W201" s="11">
        <v>43444.7</v>
      </c>
      <c r="X201" s="37">
        <v>21824.46</v>
      </c>
      <c r="Y201" s="63">
        <v>37615.37</v>
      </c>
    </row>
    <row r="202" spans="1:25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462</v>
      </c>
      <c r="H202" s="60">
        <v>9146794.3</v>
      </c>
      <c r="I202" s="11">
        <v>3132083</v>
      </c>
      <c r="J202" s="11">
        <v>52043.04</v>
      </c>
      <c r="K202" s="11">
        <v>3713584.31</v>
      </c>
      <c r="L202" s="11">
        <v>2084646.52</v>
      </c>
      <c r="M202" s="11">
        <v>575594.52</v>
      </c>
      <c r="N202" s="11">
        <v>157984.2</v>
      </c>
      <c r="O202" s="11">
        <v>11378.93</v>
      </c>
      <c r="P202" s="11">
        <v>177812.87</v>
      </c>
      <c r="Q202" s="11">
        <v>0</v>
      </c>
      <c r="R202" s="11">
        <v>0</v>
      </c>
      <c r="S202" s="11">
        <v>63228.83</v>
      </c>
      <c r="T202" s="11">
        <v>238021.28</v>
      </c>
      <c r="U202" s="11">
        <v>150193.58</v>
      </c>
      <c r="V202" s="60">
        <v>254723.58</v>
      </c>
      <c r="W202" s="11">
        <v>1883340.5</v>
      </c>
      <c r="X202" s="37">
        <v>1276986.97</v>
      </c>
      <c r="Y202" s="63">
        <v>365743.45</v>
      </c>
    </row>
    <row r="203" spans="1:25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463</v>
      </c>
      <c r="H203" s="60">
        <v>4867452.2</v>
      </c>
      <c r="I203" s="11">
        <v>1376651</v>
      </c>
      <c r="J203" s="11">
        <v>35682.98</v>
      </c>
      <c r="K203" s="11">
        <v>2780098.43</v>
      </c>
      <c r="L203" s="11">
        <v>2009159.73</v>
      </c>
      <c r="M203" s="11">
        <v>192228.44</v>
      </c>
      <c r="N203" s="11">
        <v>88606.76</v>
      </c>
      <c r="O203" s="11">
        <v>26145.77</v>
      </c>
      <c r="P203" s="11">
        <v>9100</v>
      </c>
      <c r="Q203" s="11">
        <v>0</v>
      </c>
      <c r="R203" s="11">
        <v>982.35</v>
      </c>
      <c r="S203" s="11">
        <v>119631.56</v>
      </c>
      <c r="T203" s="11">
        <v>81386.17</v>
      </c>
      <c r="U203" s="11">
        <v>56394.62</v>
      </c>
      <c r="V203" s="60">
        <v>196463.03</v>
      </c>
      <c r="W203" s="11">
        <v>279115.45</v>
      </c>
      <c r="X203" s="37">
        <v>90462.39</v>
      </c>
      <c r="Y203" s="63">
        <v>395904.34</v>
      </c>
    </row>
    <row r="204" spans="1:25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464</v>
      </c>
      <c r="H204" s="60">
        <v>2813104.3</v>
      </c>
      <c r="I204" s="11">
        <v>513929</v>
      </c>
      <c r="J204" s="11">
        <v>25479.87</v>
      </c>
      <c r="K204" s="11">
        <v>2142289.98</v>
      </c>
      <c r="L204" s="11">
        <v>689963.13</v>
      </c>
      <c r="M204" s="11">
        <v>269527.57</v>
      </c>
      <c r="N204" s="11">
        <v>20759.91</v>
      </c>
      <c r="O204" s="11">
        <v>6894.23</v>
      </c>
      <c r="P204" s="11">
        <v>6102</v>
      </c>
      <c r="Q204" s="11">
        <v>0</v>
      </c>
      <c r="R204" s="11">
        <v>510944.14</v>
      </c>
      <c r="S204" s="11">
        <v>4644.35</v>
      </c>
      <c r="T204" s="11">
        <v>35853.33</v>
      </c>
      <c r="U204" s="11">
        <v>29377.46</v>
      </c>
      <c r="V204" s="60">
        <v>568223.86</v>
      </c>
      <c r="W204" s="11">
        <v>99813.27</v>
      </c>
      <c r="X204" s="37">
        <v>86846.59</v>
      </c>
      <c r="Y204" s="63">
        <v>31592.18</v>
      </c>
    </row>
    <row r="205" spans="1:25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465</v>
      </c>
      <c r="H205" s="60">
        <v>2527795.41</v>
      </c>
      <c r="I205" s="11">
        <v>747209</v>
      </c>
      <c r="J205" s="11">
        <v>3177.45</v>
      </c>
      <c r="K205" s="11">
        <v>1475915.82</v>
      </c>
      <c r="L205" s="11">
        <v>1027484.75</v>
      </c>
      <c r="M205" s="11">
        <v>34832.47</v>
      </c>
      <c r="N205" s="11">
        <v>53152</v>
      </c>
      <c r="O205" s="11">
        <v>850.5</v>
      </c>
      <c r="P205" s="11">
        <v>3153</v>
      </c>
      <c r="Q205" s="11">
        <v>0</v>
      </c>
      <c r="R205" s="11">
        <v>104076.6</v>
      </c>
      <c r="S205" s="11">
        <v>9365.48</v>
      </c>
      <c r="T205" s="11">
        <v>33571.51</v>
      </c>
      <c r="U205" s="11">
        <v>22536</v>
      </c>
      <c r="V205" s="60">
        <v>186893.51</v>
      </c>
      <c r="W205" s="11">
        <v>75557.95</v>
      </c>
      <c r="X205" s="37">
        <v>68566.28</v>
      </c>
      <c r="Y205" s="63">
        <v>225935.19</v>
      </c>
    </row>
    <row r="206" spans="1:25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60">
        <v>2170545.81</v>
      </c>
      <c r="I206" s="11">
        <v>495910</v>
      </c>
      <c r="J206" s="11">
        <v>5187.58</v>
      </c>
      <c r="K206" s="11">
        <v>1456887.24</v>
      </c>
      <c r="L206" s="11">
        <v>521747.56</v>
      </c>
      <c r="M206" s="11">
        <v>772315.42</v>
      </c>
      <c r="N206" s="11">
        <v>25215</v>
      </c>
      <c r="O206" s="11">
        <v>1533</v>
      </c>
      <c r="P206" s="11">
        <v>5933.5</v>
      </c>
      <c r="Q206" s="11">
        <v>0</v>
      </c>
      <c r="R206" s="11">
        <v>0</v>
      </c>
      <c r="S206" s="11">
        <v>2319.81</v>
      </c>
      <c r="T206" s="11">
        <v>51267.57</v>
      </c>
      <c r="U206" s="11">
        <v>22862</v>
      </c>
      <c r="V206" s="60">
        <v>53693.38</v>
      </c>
      <c r="W206" s="11">
        <v>79627.38</v>
      </c>
      <c r="X206" s="37">
        <v>14516.71</v>
      </c>
      <c r="Y206" s="63">
        <v>132933.61</v>
      </c>
    </row>
    <row r="207" spans="1:25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467</v>
      </c>
      <c r="H207" s="60">
        <v>1021638.7</v>
      </c>
      <c r="I207" s="11">
        <v>336596</v>
      </c>
      <c r="J207" s="11">
        <v>9027.14</v>
      </c>
      <c r="K207" s="11">
        <v>642966.25</v>
      </c>
      <c r="L207" s="11">
        <v>406056.93</v>
      </c>
      <c r="M207" s="11">
        <v>138630.84</v>
      </c>
      <c r="N207" s="11">
        <v>5461</v>
      </c>
      <c r="O207" s="11">
        <v>956</v>
      </c>
      <c r="P207" s="11">
        <v>3636</v>
      </c>
      <c r="Q207" s="11">
        <v>0</v>
      </c>
      <c r="R207" s="11">
        <v>0</v>
      </c>
      <c r="S207" s="11">
        <v>1504</v>
      </c>
      <c r="T207" s="11">
        <v>19472.47</v>
      </c>
      <c r="U207" s="11">
        <v>19310</v>
      </c>
      <c r="V207" s="60">
        <v>47939.01</v>
      </c>
      <c r="W207" s="11">
        <v>23109.54</v>
      </c>
      <c r="X207" s="37">
        <v>324.2</v>
      </c>
      <c r="Y207" s="63">
        <v>9939.77</v>
      </c>
    </row>
    <row r="208" spans="1:25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468</v>
      </c>
      <c r="H208" s="60">
        <v>7377477.79</v>
      </c>
      <c r="I208" s="11">
        <v>2340082</v>
      </c>
      <c r="J208" s="11">
        <v>48459.54</v>
      </c>
      <c r="K208" s="11">
        <v>3591915.11</v>
      </c>
      <c r="L208" s="11">
        <v>2120129.48</v>
      </c>
      <c r="M208" s="11">
        <v>434832.48</v>
      </c>
      <c r="N208" s="11">
        <v>255189.7</v>
      </c>
      <c r="O208" s="11">
        <v>24052</v>
      </c>
      <c r="P208" s="11">
        <v>102436.08</v>
      </c>
      <c r="Q208" s="11">
        <v>0</v>
      </c>
      <c r="R208" s="11">
        <v>0</v>
      </c>
      <c r="S208" s="11">
        <v>129580.83</v>
      </c>
      <c r="T208" s="11">
        <v>175343.34</v>
      </c>
      <c r="U208" s="11">
        <v>123775</v>
      </c>
      <c r="V208" s="60">
        <v>226576.2</v>
      </c>
      <c r="W208" s="11">
        <v>612490.51</v>
      </c>
      <c r="X208" s="37">
        <v>223084.46</v>
      </c>
      <c r="Y208" s="63">
        <v>784530.63</v>
      </c>
    </row>
    <row r="209" spans="1:25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469</v>
      </c>
      <c r="H209" s="60">
        <v>9674353.57</v>
      </c>
      <c r="I209" s="11">
        <v>2799107</v>
      </c>
      <c r="J209" s="11">
        <v>516269</v>
      </c>
      <c r="K209" s="11">
        <v>5030908.31</v>
      </c>
      <c r="L209" s="11">
        <v>2858577.75</v>
      </c>
      <c r="M209" s="11">
        <v>666375.43</v>
      </c>
      <c r="N209" s="11">
        <v>243931.37</v>
      </c>
      <c r="O209" s="11">
        <v>21095</v>
      </c>
      <c r="P209" s="11">
        <v>130770.4</v>
      </c>
      <c r="Q209" s="11">
        <v>0</v>
      </c>
      <c r="R209" s="11">
        <v>422423</v>
      </c>
      <c r="S209" s="11">
        <v>46935.34</v>
      </c>
      <c r="T209" s="11">
        <v>217429.03</v>
      </c>
      <c r="U209" s="11">
        <v>127339.03</v>
      </c>
      <c r="V209" s="60">
        <v>296031.96</v>
      </c>
      <c r="W209" s="11">
        <v>858814.64</v>
      </c>
      <c r="X209" s="37">
        <v>431966.93</v>
      </c>
      <c r="Y209" s="63">
        <v>469254.62</v>
      </c>
    </row>
    <row r="210" spans="1:25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470</v>
      </c>
      <c r="H210" s="60">
        <v>4362276.42</v>
      </c>
      <c r="I210" s="11">
        <v>1365752</v>
      </c>
      <c r="J210" s="11">
        <v>36225.92</v>
      </c>
      <c r="K210" s="11">
        <v>2567634.33</v>
      </c>
      <c r="L210" s="11">
        <v>1306788.81</v>
      </c>
      <c r="M210" s="11">
        <v>761150.98</v>
      </c>
      <c r="N210" s="11">
        <v>105396.04</v>
      </c>
      <c r="O210" s="11">
        <v>14308.17</v>
      </c>
      <c r="P210" s="11">
        <v>15616</v>
      </c>
      <c r="Q210" s="11">
        <v>0</v>
      </c>
      <c r="R210" s="11">
        <v>0</v>
      </c>
      <c r="S210" s="11">
        <v>18749.07</v>
      </c>
      <c r="T210" s="11">
        <v>128148.37</v>
      </c>
      <c r="U210" s="11">
        <v>121402.52</v>
      </c>
      <c r="V210" s="60">
        <v>96074.37</v>
      </c>
      <c r="W210" s="11">
        <v>85620.34</v>
      </c>
      <c r="X210" s="37">
        <v>55451.03</v>
      </c>
      <c r="Y210" s="63">
        <v>307043.83</v>
      </c>
    </row>
    <row r="211" spans="1:25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471</v>
      </c>
      <c r="H211" s="60">
        <v>1483360.35</v>
      </c>
      <c r="I211" s="11">
        <v>396673</v>
      </c>
      <c r="J211" s="11">
        <v>2880.46</v>
      </c>
      <c r="K211" s="11">
        <v>831515.16</v>
      </c>
      <c r="L211" s="11">
        <v>294489.2</v>
      </c>
      <c r="M211" s="11">
        <v>67442.88</v>
      </c>
      <c r="N211" s="11">
        <v>16110.3</v>
      </c>
      <c r="O211" s="11">
        <v>0</v>
      </c>
      <c r="P211" s="11">
        <v>2225</v>
      </c>
      <c r="Q211" s="11">
        <v>0</v>
      </c>
      <c r="R211" s="11">
        <v>0</v>
      </c>
      <c r="S211" s="11">
        <v>2682.15</v>
      </c>
      <c r="T211" s="11">
        <v>47730.23</v>
      </c>
      <c r="U211" s="11">
        <v>38093</v>
      </c>
      <c r="V211" s="60">
        <v>362742.4</v>
      </c>
      <c r="W211" s="11">
        <v>224320.5</v>
      </c>
      <c r="X211" s="37">
        <v>193682</v>
      </c>
      <c r="Y211" s="63">
        <v>27971.23</v>
      </c>
    </row>
    <row r="212" spans="1:25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472</v>
      </c>
      <c r="H212" s="60">
        <v>5451040.31</v>
      </c>
      <c r="I212" s="11">
        <v>1210903</v>
      </c>
      <c r="J212" s="11">
        <v>-262497.31</v>
      </c>
      <c r="K212" s="11">
        <v>3804518.59</v>
      </c>
      <c r="L212" s="11">
        <v>2319504.42</v>
      </c>
      <c r="M212" s="11">
        <v>453929.3</v>
      </c>
      <c r="N212" s="11">
        <v>44766.96</v>
      </c>
      <c r="O212" s="11">
        <v>847</v>
      </c>
      <c r="P212" s="11">
        <v>7604.2</v>
      </c>
      <c r="Q212" s="11">
        <v>0</v>
      </c>
      <c r="R212" s="11">
        <v>351790.4</v>
      </c>
      <c r="S212" s="11">
        <v>45711.46</v>
      </c>
      <c r="T212" s="11">
        <v>118002.98</v>
      </c>
      <c r="U212" s="11">
        <v>60760.34</v>
      </c>
      <c r="V212" s="60">
        <v>401601.53</v>
      </c>
      <c r="W212" s="11">
        <v>368988.84</v>
      </c>
      <c r="X212" s="37">
        <v>115708.52</v>
      </c>
      <c r="Y212" s="63">
        <v>329127.19</v>
      </c>
    </row>
    <row r="213" spans="1:25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473</v>
      </c>
      <c r="H213" s="60">
        <v>4937815.88</v>
      </c>
      <c r="I213" s="11">
        <v>1371259</v>
      </c>
      <c r="J213" s="11">
        <v>38399.14</v>
      </c>
      <c r="K213" s="11">
        <v>2570145.19</v>
      </c>
      <c r="L213" s="11">
        <v>1397840.52</v>
      </c>
      <c r="M213" s="11">
        <v>419550.86</v>
      </c>
      <c r="N213" s="11">
        <v>106356</v>
      </c>
      <c r="O213" s="11">
        <v>29326.79</v>
      </c>
      <c r="P213" s="11">
        <v>12193.02</v>
      </c>
      <c r="Q213" s="11">
        <v>0</v>
      </c>
      <c r="R213" s="11">
        <v>121324.8</v>
      </c>
      <c r="S213" s="11">
        <v>36152.53</v>
      </c>
      <c r="T213" s="11">
        <v>120554.75</v>
      </c>
      <c r="U213" s="11">
        <v>37704.37</v>
      </c>
      <c r="V213" s="60">
        <v>289141.55</v>
      </c>
      <c r="W213" s="11">
        <v>337804.05</v>
      </c>
      <c r="X213" s="37">
        <v>137857.12</v>
      </c>
      <c r="Y213" s="63">
        <v>620208.5</v>
      </c>
    </row>
    <row r="214" spans="1:25" s="95" customFormat="1" ht="15">
      <c r="A214" s="231"/>
      <c r="B214" s="232"/>
      <c r="C214" s="232"/>
      <c r="D214" s="101"/>
      <c r="E214" s="101"/>
      <c r="F214" s="102" t="s">
        <v>474</v>
      </c>
      <c r="G214" s="291"/>
      <c r="H214" s="104">
        <v>21419153.920000006</v>
      </c>
      <c r="I214" s="103">
        <v>0</v>
      </c>
      <c r="J214" s="103">
        <v>0</v>
      </c>
      <c r="K214" s="103">
        <v>139432.69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139432.69</v>
      </c>
      <c r="T214" s="103">
        <v>0</v>
      </c>
      <c r="U214" s="103">
        <v>0</v>
      </c>
      <c r="V214" s="104">
        <v>0</v>
      </c>
      <c r="W214" s="103">
        <v>158748.23</v>
      </c>
      <c r="X214" s="255">
        <v>0</v>
      </c>
      <c r="Y214" s="105">
        <v>21120973</v>
      </c>
    </row>
    <row r="215" spans="1:25" ht="25.5">
      <c r="A215" s="227">
        <v>2</v>
      </c>
      <c r="B215" s="228">
        <v>15</v>
      </c>
      <c r="C215" s="228">
        <v>1</v>
      </c>
      <c r="D215" s="16" t="s">
        <v>475</v>
      </c>
      <c r="E215" s="16">
        <v>8</v>
      </c>
      <c r="F215" s="19"/>
      <c r="G215" s="54" t="s">
        <v>476</v>
      </c>
      <c r="H215" s="60">
        <v>147036.44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0">
        <v>0</v>
      </c>
      <c r="W215" s="11">
        <v>143356.5</v>
      </c>
      <c r="X215" s="37">
        <v>0</v>
      </c>
      <c r="Y215" s="63">
        <v>3679.94</v>
      </c>
    </row>
    <row r="216" spans="1:25" ht="25.5">
      <c r="A216" s="227">
        <v>2</v>
      </c>
      <c r="B216" s="228">
        <v>63</v>
      </c>
      <c r="C216" s="228">
        <v>1</v>
      </c>
      <c r="D216" s="16" t="s">
        <v>475</v>
      </c>
      <c r="E216" s="16">
        <v>8</v>
      </c>
      <c r="F216" s="19"/>
      <c r="G216" s="54" t="s">
        <v>477</v>
      </c>
      <c r="H216" s="60">
        <v>18538625.03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0">
        <v>0</v>
      </c>
      <c r="W216" s="11">
        <v>4900</v>
      </c>
      <c r="X216" s="37">
        <v>0</v>
      </c>
      <c r="Y216" s="63">
        <v>18533725.03</v>
      </c>
    </row>
    <row r="217" spans="1:25" ht="12.75">
      <c r="A217" s="227">
        <v>2</v>
      </c>
      <c r="B217" s="228">
        <v>9</v>
      </c>
      <c r="C217" s="228">
        <v>7</v>
      </c>
      <c r="D217" s="16" t="s">
        <v>475</v>
      </c>
      <c r="E217" s="16">
        <v>8</v>
      </c>
      <c r="F217" s="19"/>
      <c r="G217" s="54" t="s">
        <v>478</v>
      </c>
      <c r="H217" s="60">
        <v>297460.29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0">
        <v>0</v>
      </c>
      <c r="W217" s="11">
        <v>0</v>
      </c>
      <c r="X217" s="37">
        <v>0</v>
      </c>
      <c r="Y217" s="63">
        <v>297460.29</v>
      </c>
    </row>
    <row r="218" spans="1:25" ht="12.75">
      <c r="A218" s="227">
        <v>2</v>
      </c>
      <c r="B218" s="228">
        <v>10</v>
      </c>
      <c r="C218" s="228">
        <v>1</v>
      </c>
      <c r="D218" s="16" t="s">
        <v>475</v>
      </c>
      <c r="E218" s="16">
        <v>8</v>
      </c>
      <c r="F218" s="19"/>
      <c r="G218" s="54" t="s">
        <v>479</v>
      </c>
      <c r="H218" s="60">
        <v>47649.57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0">
        <v>0</v>
      </c>
      <c r="W218" s="11">
        <v>0</v>
      </c>
      <c r="X218" s="37">
        <v>0</v>
      </c>
      <c r="Y218" s="63">
        <v>47649.57</v>
      </c>
    </row>
    <row r="219" spans="1:25" ht="12.75">
      <c r="A219" s="227">
        <v>2</v>
      </c>
      <c r="B219" s="228">
        <v>20</v>
      </c>
      <c r="C219" s="228">
        <v>2</v>
      </c>
      <c r="D219" s="16" t="s">
        <v>475</v>
      </c>
      <c r="E219" s="16">
        <v>8</v>
      </c>
      <c r="F219" s="19"/>
      <c r="G219" s="54" t="s">
        <v>480</v>
      </c>
      <c r="H219" s="60">
        <v>100177.05</v>
      </c>
      <c r="I219" s="11">
        <v>0</v>
      </c>
      <c r="J219" s="11">
        <v>0</v>
      </c>
      <c r="K219" s="11">
        <v>69306.2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69306.2</v>
      </c>
      <c r="T219" s="11">
        <v>0</v>
      </c>
      <c r="U219" s="11">
        <v>0</v>
      </c>
      <c r="V219" s="60">
        <v>0</v>
      </c>
      <c r="W219" s="11">
        <v>2400</v>
      </c>
      <c r="X219" s="37">
        <v>0</v>
      </c>
      <c r="Y219" s="63">
        <v>28470.85</v>
      </c>
    </row>
    <row r="220" spans="1:25" ht="12.75">
      <c r="A220" s="227">
        <v>2</v>
      </c>
      <c r="B220" s="228">
        <v>61</v>
      </c>
      <c r="C220" s="228">
        <v>1</v>
      </c>
      <c r="D220" s="16" t="s">
        <v>475</v>
      </c>
      <c r="E220" s="16">
        <v>8</v>
      </c>
      <c r="F220" s="19"/>
      <c r="G220" s="54" t="s">
        <v>481</v>
      </c>
      <c r="H220" s="60">
        <v>435127.67</v>
      </c>
      <c r="I220" s="11">
        <v>0</v>
      </c>
      <c r="J220" s="11">
        <v>0</v>
      </c>
      <c r="K220" s="11">
        <v>70126.49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70126.49</v>
      </c>
      <c r="T220" s="11">
        <v>0</v>
      </c>
      <c r="U220" s="11">
        <v>0</v>
      </c>
      <c r="V220" s="60">
        <v>0</v>
      </c>
      <c r="W220" s="11">
        <v>6553.44</v>
      </c>
      <c r="X220" s="37">
        <v>0</v>
      </c>
      <c r="Y220" s="63">
        <v>358447.74</v>
      </c>
    </row>
    <row r="221" spans="1:25" ht="38.25">
      <c r="A221" s="227">
        <v>2</v>
      </c>
      <c r="B221" s="228">
        <v>2</v>
      </c>
      <c r="C221" s="228">
        <v>5</v>
      </c>
      <c r="D221" s="16" t="s">
        <v>475</v>
      </c>
      <c r="E221" s="16">
        <v>8</v>
      </c>
      <c r="F221" s="19"/>
      <c r="G221" s="54" t="s">
        <v>482</v>
      </c>
      <c r="H221" s="60">
        <v>77652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0">
        <v>0</v>
      </c>
      <c r="W221" s="11">
        <v>0</v>
      </c>
      <c r="X221" s="37">
        <v>0</v>
      </c>
      <c r="Y221" s="63">
        <v>77652</v>
      </c>
    </row>
    <row r="222" spans="1:25" ht="12.75">
      <c r="A222" s="227">
        <v>2</v>
      </c>
      <c r="B222" s="228">
        <v>8</v>
      </c>
      <c r="C222" s="228">
        <v>6</v>
      </c>
      <c r="D222" s="16" t="s">
        <v>475</v>
      </c>
      <c r="E222" s="16">
        <v>8</v>
      </c>
      <c r="F222" s="19"/>
      <c r="G222" s="54" t="s">
        <v>483</v>
      </c>
      <c r="H222" s="60">
        <v>3879.5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0">
        <v>0</v>
      </c>
      <c r="W222" s="11">
        <v>0</v>
      </c>
      <c r="X222" s="37">
        <v>0</v>
      </c>
      <c r="Y222" s="63">
        <v>3879.5</v>
      </c>
    </row>
    <row r="223" spans="1:25" ht="12.75">
      <c r="A223" s="227">
        <v>2</v>
      </c>
      <c r="B223" s="228">
        <v>16</v>
      </c>
      <c r="C223" s="228">
        <v>4</v>
      </c>
      <c r="D223" s="16" t="s">
        <v>475</v>
      </c>
      <c r="E223" s="16">
        <v>8</v>
      </c>
      <c r="F223" s="19"/>
      <c r="G223" s="54" t="s">
        <v>484</v>
      </c>
      <c r="H223" s="60">
        <v>1254769.15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0">
        <v>0</v>
      </c>
      <c r="W223" s="11">
        <v>0</v>
      </c>
      <c r="X223" s="37">
        <v>0</v>
      </c>
      <c r="Y223" s="63">
        <v>1254769.15</v>
      </c>
    </row>
    <row r="224" spans="1:25" ht="12.75">
      <c r="A224" s="227">
        <v>2</v>
      </c>
      <c r="B224" s="228">
        <v>25</v>
      </c>
      <c r="C224" s="228">
        <v>2</v>
      </c>
      <c r="D224" s="16" t="s">
        <v>475</v>
      </c>
      <c r="E224" s="16">
        <v>8</v>
      </c>
      <c r="F224" s="19"/>
      <c r="G224" s="54" t="s">
        <v>485</v>
      </c>
      <c r="H224" s="60">
        <v>180131.53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0">
        <v>0</v>
      </c>
      <c r="W224" s="11">
        <v>1538.29</v>
      </c>
      <c r="X224" s="37">
        <v>0</v>
      </c>
      <c r="Y224" s="63">
        <v>178593.24</v>
      </c>
    </row>
    <row r="225" spans="1:25" ht="25.5">
      <c r="A225" s="227">
        <v>2</v>
      </c>
      <c r="B225" s="228">
        <v>19</v>
      </c>
      <c r="C225" s="228">
        <v>1</v>
      </c>
      <c r="D225" s="16" t="s">
        <v>475</v>
      </c>
      <c r="E225" s="16">
        <v>8</v>
      </c>
      <c r="F225" s="19"/>
      <c r="G225" s="54" t="s">
        <v>486</v>
      </c>
      <c r="H225" s="60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0">
        <v>0</v>
      </c>
      <c r="W225" s="11">
        <v>0</v>
      </c>
      <c r="X225" s="37">
        <v>0</v>
      </c>
      <c r="Y225" s="63">
        <v>0</v>
      </c>
    </row>
    <row r="226" spans="1:25" ht="12.75">
      <c r="A226" s="227">
        <v>2</v>
      </c>
      <c r="B226" s="228">
        <v>1</v>
      </c>
      <c r="C226" s="228">
        <v>1</v>
      </c>
      <c r="D226" s="16" t="s">
        <v>475</v>
      </c>
      <c r="E226" s="16">
        <v>8</v>
      </c>
      <c r="F226" s="19"/>
      <c r="G226" s="54" t="s">
        <v>487</v>
      </c>
      <c r="H226" s="60">
        <v>40909.48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0">
        <v>0</v>
      </c>
      <c r="W226" s="11">
        <v>0</v>
      </c>
      <c r="X226" s="37">
        <v>0</v>
      </c>
      <c r="Y226" s="63">
        <v>40909.48</v>
      </c>
    </row>
    <row r="227" spans="1:25" ht="25.5">
      <c r="A227" s="227">
        <v>2</v>
      </c>
      <c r="B227" s="228">
        <v>17</v>
      </c>
      <c r="C227" s="228">
        <v>4</v>
      </c>
      <c r="D227" s="16" t="s">
        <v>475</v>
      </c>
      <c r="E227" s="16">
        <v>8</v>
      </c>
      <c r="F227" s="19"/>
      <c r="G227" s="54" t="s">
        <v>488</v>
      </c>
      <c r="H227" s="60">
        <v>295736.21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60">
        <v>0</v>
      </c>
      <c r="W227" s="11">
        <v>0</v>
      </c>
      <c r="X227" s="37">
        <v>0</v>
      </c>
      <c r="Y227" s="63">
        <v>295736.21</v>
      </c>
    </row>
    <row r="228" spans="1:25" ht="12.75">
      <c r="A228" s="227"/>
      <c r="B228" s="228"/>
      <c r="C228" s="228"/>
      <c r="D228" s="16"/>
      <c r="E228" s="16"/>
      <c r="F228" s="19"/>
      <c r="G228" s="54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0"/>
      <c r="W228" s="11"/>
      <c r="X228" s="37"/>
      <c r="Y228" s="63"/>
    </row>
    <row r="229" spans="1:25" ht="12.75">
      <c r="A229" s="227"/>
      <c r="B229" s="228"/>
      <c r="C229" s="228"/>
      <c r="D229" s="16"/>
      <c r="E229" s="16"/>
      <c r="F229" s="19"/>
      <c r="G229" s="54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0"/>
      <c r="W229" s="11"/>
      <c r="X229" s="37"/>
      <c r="Y229" s="63"/>
    </row>
    <row r="230" spans="1:25" ht="12.75">
      <c r="A230" s="227"/>
      <c r="B230" s="228"/>
      <c r="C230" s="228"/>
      <c r="D230" s="16"/>
      <c r="E230" s="16"/>
      <c r="F230" s="19"/>
      <c r="G230" s="54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0"/>
      <c r="W230" s="11"/>
      <c r="X230" s="37"/>
      <c r="Y230" s="63"/>
    </row>
    <row r="231" spans="1:25" ht="12.75">
      <c r="A231" s="227"/>
      <c r="B231" s="228"/>
      <c r="C231" s="228"/>
      <c r="D231" s="16"/>
      <c r="E231" s="16"/>
      <c r="F231" s="19"/>
      <c r="G231" s="54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0"/>
      <c r="W231" s="11"/>
      <c r="X231" s="37"/>
      <c r="Y231" s="63"/>
    </row>
    <row r="232" spans="1:25" ht="12.75">
      <c r="A232" s="227"/>
      <c r="B232" s="228"/>
      <c r="C232" s="228"/>
      <c r="D232" s="16"/>
      <c r="E232" s="16"/>
      <c r="F232" s="19"/>
      <c r="G232" s="54"/>
      <c r="H232" s="6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60"/>
      <c r="W232" s="11"/>
      <c r="X232" s="37"/>
      <c r="Y232" s="63"/>
    </row>
    <row r="233" spans="1:25" ht="13.5" thickBot="1">
      <c r="A233" s="241"/>
      <c r="B233" s="242"/>
      <c r="C233" s="242"/>
      <c r="D233" s="17"/>
      <c r="E233" s="17"/>
      <c r="F233" s="20"/>
      <c r="G233" s="57"/>
      <c r="H233" s="7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71"/>
      <c r="W233" s="12"/>
      <c r="X233" s="256"/>
      <c r="Y233" s="76"/>
    </row>
  </sheetData>
  <sheetProtection/>
  <mergeCells count="17"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  <mergeCell ref="Y8:Y9"/>
    <mergeCell ref="I7:Y7"/>
    <mergeCell ref="I8:I9"/>
    <mergeCell ref="K8:K9"/>
    <mergeCell ref="L8:V8"/>
    <mergeCell ref="W8:W9"/>
    <mergeCell ref="J8:J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WK</cp:lastModifiedBy>
  <cp:lastPrinted>2008-08-12T08:40:14Z</cp:lastPrinted>
  <dcterms:created xsi:type="dcterms:W3CDTF">2004-12-13T11:18:08Z</dcterms:created>
  <dcterms:modified xsi:type="dcterms:W3CDTF">2013-05-28T11:31:16Z</dcterms:modified>
  <cp:category/>
  <cp:version/>
  <cp:contentType/>
  <cp:contentStatus/>
</cp:coreProperties>
</file>